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niclasscheiber/Desktop/Onto_Viz/"/>
    </mc:Choice>
  </mc:AlternateContent>
  <xr:revisionPtr revIDLastSave="0" documentId="13_ncr:1_{14C0596D-5942-8C4E-9E2C-5A77A7C3A9F9}" xr6:coauthVersionLast="47" xr6:coauthVersionMax="47" xr10:uidLastSave="{00000000-0000-0000-0000-000000000000}"/>
  <bookViews>
    <workbookView xWindow="0" yWindow="740" windowWidth="29400" windowHeight="16960" xr2:uid="{B9069234-6ECF-014C-BD45-2697CB583BAB}"/>
  </bookViews>
  <sheets>
    <sheet name="Raw"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9" i="11" l="1"/>
  <c r="AC10" i="11"/>
  <c r="AC11" i="11"/>
  <c r="AC12" i="11"/>
  <c r="AC13" i="11"/>
  <c r="AC14" i="11"/>
  <c r="AC15" i="11"/>
  <c r="AC16" i="11"/>
  <c r="AC17" i="11"/>
  <c r="AC18" i="11"/>
  <c r="AC19" i="11"/>
  <c r="AC20" i="11"/>
  <c r="AC21" i="11"/>
  <c r="AC22" i="11"/>
  <c r="AC23" i="11"/>
  <c r="AC24" i="11"/>
  <c r="AC25" i="11"/>
  <c r="AC26" i="11"/>
  <c r="AC27" i="11"/>
  <c r="AC28" i="11"/>
  <c r="AC29" i="11"/>
  <c r="AC30" i="11"/>
  <c r="AC31" i="11"/>
  <c r="AC32" i="11"/>
  <c r="AC33" i="11"/>
  <c r="AC34" i="11"/>
  <c r="AC35" i="11"/>
  <c r="AC36" i="11"/>
  <c r="AC37" i="11"/>
  <c r="AC38" i="11"/>
  <c r="AC39" i="11"/>
  <c r="AC40" i="11"/>
  <c r="AC41" i="11"/>
  <c r="AC42" i="11"/>
  <c r="AC43" i="11"/>
  <c r="AC44" i="11"/>
  <c r="AC45" i="11"/>
  <c r="AC46" i="11"/>
  <c r="AC47" i="11"/>
  <c r="AC48" i="11"/>
  <c r="AC49" i="11"/>
  <c r="AC50" i="11"/>
  <c r="AC51" i="11"/>
  <c r="AC52" i="11"/>
  <c r="AC53" i="11"/>
  <c r="AC54" i="11"/>
  <c r="AC55" i="11"/>
  <c r="AC56" i="11"/>
  <c r="AC57" i="11"/>
  <c r="AC58" i="11"/>
  <c r="AC59" i="11"/>
  <c r="AC60" i="11"/>
  <c r="AC61" i="11"/>
  <c r="AC62" i="11"/>
  <c r="AC63" i="11"/>
  <c r="AC64" i="11"/>
  <c r="AC65" i="11"/>
  <c r="AC66" i="11"/>
  <c r="AC67" i="11"/>
  <c r="AC68" i="11"/>
  <c r="AC69" i="11"/>
  <c r="AC70" i="11"/>
  <c r="AC71" i="11"/>
  <c r="AC72" i="11"/>
  <c r="AC73" i="11"/>
  <c r="AC74" i="11"/>
  <c r="AC75" i="11"/>
  <c r="AC76" i="11"/>
  <c r="AC77" i="11"/>
  <c r="AC78" i="11"/>
  <c r="AC79" i="11"/>
  <c r="AC80" i="11"/>
  <c r="AC81" i="11"/>
  <c r="AC82" i="11"/>
  <c r="AC83" i="11"/>
  <c r="AC84" i="11"/>
  <c r="AC85" i="11"/>
  <c r="AC86" i="11"/>
  <c r="AC87" i="11"/>
  <c r="AC88" i="11"/>
  <c r="AC89" i="11"/>
  <c r="AC90" i="11"/>
  <c r="AC91" i="11"/>
  <c r="AC92" i="11"/>
  <c r="AC93" i="11"/>
  <c r="AC94" i="11"/>
  <c r="AC95" i="11"/>
  <c r="AC96" i="11"/>
  <c r="AC97" i="11"/>
  <c r="AC98" i="11"/>
  <c r="AC99" i="11"/>
  <c r="AC100" i="11"/>
  <c r="AC101" i="11"/>
  <c r="AC102" i="11"/>
  <c r="AC103" i="11"/>
  <c r="AC104" i="11"/>
  <c r="AC105" i="11"/>
  <c r="AC106" i="11"/>
  <c r="AC107" i="11"/>
  <c r="AC108" i="11"/>
  <c r="AC109" i="11"/>
  <c r="AC110" i="11"/>
  <c r="AC111" i="11"/>
  <c r="AC112" i="11"/>
  <c r="AC113" i="11"/>
  <c r="AC114" i="11"/>
  <c r="AC115" i="11"/>
  <c r="AC116" i="11"/>
  <c r="AC117" i="11"/>
  <c r="AC118" i="11"/>
  <c r="AC119" i="11"/>
  <c r="AC120" i="11"/>
  <c r="AC121" i="11"/>
  <c r="AC122" i="11"/>
  <c r="AC123" i="11"/>
  <c r="AC124" i="11"/>
  <c r="AC125" i="11"/>
  <c r="AC126" i="11"/>
  <c r="AC127" i="11"/>
  <c r="AC128" i="11"/>
  <c r="AC129" i="11"/>
  <c r="AC130" i="11"/>
  <c r="AC131" i="11"/>
  <c r="AC132" i="11"/>
  <c r="AC133" i="11"/>
  <c r="AC134" i="11"/>
  <c r="AC135" i="11"/>
  <c r="AC136" i="11"/>
  <c r="AC137" i="11"/>
  <c r="AC138" i="11"/>
  <c r="AC139" i="11"/>
  <c r="AC140" i="11"/>
  <c r="AC141" i="11"/>
  <c r="AC142" i="11"/>
  <c r="AC143" i="11"/>
  <c r="AC144" i="11"/>
  <c r="AC145" i="11"/>
  <c r="AC146" i="11"/>
  <c r="AC147" i="11"/>
  <c r="AC148" i="11"/>
  <c r="AC149" i="11"/>
  <c r="AC150" i="11"/>
  <c r="AC151" i="11"/>
  <c r="AC152" i="11"/>
  <c r="AC153" i="11"/>
  <c r="AC154" i="11"/>
  <c r="AC155" i="11"/>
  <c r="AC156" i="11"/>
  <c r="AC157" i="11"/>
  <c r="AC158" i="11"/>
  <c r="AC159" i="11"/>
  <c r="AC160" i="11"/>
  <c r="AC161" i="11"/>
  <c r="AC162" i="11"/>
  <c r="AC163" i="11"/>
  <c r="AC164" i="11"/>
  <c r="AC165" i="11"/>
  <c r="AC166" i="11"/>
  <c r="AC167" i="11"/>
  <c r="AC168" i="11"/>
  <c r="AC169" i="11"/>
  <c r="AC170" i="11"/>
  <c r="AC171" i="11"/>
  <c r="AC172" i="11"/>
  <c r="AC173" i="11"/>
  <c r="AC174" i="11"/>
  <c r="AC175" i="11"/>
  <c r="AC176" i="11"/>
  <c r="AC177" i="11"/>
  <c r="AC178" i="11"/>
  <c r="AC179" i="11"/>
  <c r="AC180" i="11"/>
  <c r="AC181" i="11"/>
  <c r="AC182" i="11"/>
  <c r="AC183" i="11"/>
  <c r="AC184" i="11"/>
  <c r="AC185" i="11"/>
  <c r="AC186" i="11"/>
  <c r="AC187" i="11"/>
  <c r="AC188" i="11"/>
  <c r="AC189" i="11"/>
  <c r="AC190" i="11"/>
  <c r="AC191" i="11"/>
  <c r="AC192" i="11"/>
  <c r="AC193" i="11"/>
  <c r="AC194" i="11"/>
  <c r="AC195" i="11"/>
  <c r="AC196" i="11"/>
  <c r="AC197" i="11"/>
  <c r="AC198" i="11"/>
  <c r="AC199" i="11"/>
  <c r="AC200" i="11"/>
  <c r="AC201" i="11"/>
  <c r="AC202" i="11"/>
  <c r="AC203" i="11"/>
  <c r="AC204" i="11"/>
  <c r="AC205" i="11"/>
  <c r="AC206" i="11"/>
  <c r="AC207" i="11"/>
  <c r="AC208" i="11"/>
  <c r="AC209" i="11"/>
  <c r="AC210" i="11"/>
  <c r="AC211" i="11"/>
  <c r="AC212" i="11"/>
  <c r="AC213" i="11"/>
  <c r="AC214" i="11"/>
  <c r="AC215" i="11"/>
  <c r="AC216" i="11"/>
  <c r="AC217" i="11"/>
  <c r="AC218" i="11"/>
  <c r="AC219" i="11"/>
  <c r="AC220" i="11"/>
  <c r="AC221" i="11"/>
  <c r="AC222" i="11"/>
  <c r="AC223" i="11"/>
  <c r="AC224" i="11"/>
  <c r="AC225" i="11"/>
  <c r="AC226" i="11"/>
  <c r="AC227" i="11"/>
  <c r="AC228" i="11"/>
  <c r="AC229" i="11"/>
  <c r="AC230" i="11"/>
  <c r="AC231" i="11"/>
  <c r="AC232" i="11"/>
  <c r="AC233" i="11"/>
  <c r="AC234" i="11"/>
  <c r="AC235" i="11"/>
  <c r="AC236" i="11"/>
  <c r="AC237" i="11"/>
  <c r="AC238" i="11"/>
  <c r="AC239" i="11"/>
  <c r="AC240" i="11"/>
  <c r="AC241" i="11"/>
  <c r="AC242" i="11"/>
  <c r="AC243" i="11"/>
  <c r="AC244" i="11"/>
  <c r="AC245" i="11"/>
  <c r="AC246" i="11"/>
  <c r="AC247" i="11"/>
  <c r="AC248" i="11"/>
  <c r="AC249" i="11"/>
  <c r="AC250" i="11"/>
  <c r="AC251" i="11"/>
  <c r="AC252" i="11"/>
  <c r="AC253" i="11"/>
  <c r="AC254" i="11"/>
  <c r="AC255" i="11"/>
  <c r="AC256" i="11"/>
  <c r="AC257" i="11"/>
  <c r="AC258" i="11"/>
  <c r="AC259" i="11"/>
  <c r="AC260" i="11"/>
  <c r="AC261" i="11"/>
  <c r="AC262" i="11"/>
  <c r="AC263" i="11"/>
  <c r="AC264" i="11"/>
  <c r="AC265" i="11"/>
  <c r="AC266" i="11"/>
  <c r="AC267" i="11"/>
  <c r="AC268" i="11"/>
  <c r="AC269" i="11"/>
  <c r="AC270" i="11"/>
  <c r="AC271" i="11"/>
  <c r="AC272" i="11"/>
  <c r="AC273" i="11"/>
  <c r="AC274" i="11"/>
  <c r="AC275" i="11"/>
  <c r="AC276" i="11"/>
  <c r="AC277" i="11"/>
  <c r="AC278" i="11"/>
  <c r="AC279" i="11"/>
  <c r="AC280" i="11"/>
  <c r="AC281" i="11"/>
  <c r="AC282" i="11"/>
  <c r="AC283" i="11"/>
  <c r="AC284" i="11"/>
  <c r="AC285" i="11"/>
  <c r="AC286" i="11"/>
  <c r="AC287" i="11"/>
  <c r="AC288" i="11"/>
  <c r="AC289" i="11"/>
  <c r="AC290" i="11"/>
  <c r="AC291" i="11"/>
  <c r="AC292" i="11"/>
  <c r="AC293" i="11"/>
  <c r="AC294" i="11"/>
  <c r="AC295" i="11"/>
  <c r="AC296" i="11"/>
  <c r="AC297" i="11"/>
  <c r="AC298" i="11"/>
  <c r="AC299" i="11"/>
  <c r="AC300" i="11"/>
  <c r="AC301" i="11"/>
  <c r="AC302" i="11"/>
  <c r="AC303" i="11"/>
  <c r="AC304" i="11"/>
  <c r="AC305" i="11"/>
  <c r="AC306" i="11"/>
  <c r="AC307" i="11"/>
  <c r="AC308" i="11"/>
  <c r="AC309" i="11"/>
  <c r="AC310" i="11"/>
  <c r="AC311" i="11"/>
  <c r="AC312" i="11"/>
  <c r="AC313" i="11"/>
  <c r="AC314" i="11"/>
  <c r="AC315" i="11"/>
  <c r="AC316" i="11"/>
  <c r="AC317" i="11"/>
  <c r="AC318" i="11"/>
  <c r="AC319" i="11"/>
  <c r="AC320" i="11"/>
  <c r="AC321" i="11"/>
  <c r="AC322" i="11"/>
  <c r="AC323" i="11"/>
  <c r="AC324" i="11"/>
  <c r="AC325" i="11"/>
  <c r="AC326" i="11"/>
  <c r="AC327" i="11"/>
  <c r="AC328" i="11"/>
  <c r="AC329" i="11"/>
  <c r="AC330" i="11"/>
  <c r="AC331" i="11"/>
  <c r="AC332" i="11"/>
  <c r="AC333" i="11"/>
  <c r="AC334" i="11"/>
  <c r="AC335" i="11"/>
  <c r="AC336" i="11"/>
  <c r="AC337" i="11"/>
  <c r="AC338" i="11"/>
  <c r="AC339" i="11"/>
  <c r="AC340" i="11"/>
  <c r="AC341" i="11"/>
  <c r="AC342" i="11"/>
  <c r="AC343" i="11"/>
  <c r="AC344" i="11"/>
  <c r="AC345" i="11"/>
  <c r="AC346" i="11"/>
  <c r="AC347" i="11"/>
  <c r="AC348" i="11"/>
  <c r="AC349" i="11"/>
  <c r="AC350" i="11"/>
  <c r="AC351" i="11"/>
  <c r="AC352" i="11"/>
  <c r="AC353" i="11"/>
  <c r="AC354" i="11"/>
  <c r="AC355" i="11"/>
  <c r="AC356" i="11"/>
  <c r="AC357" i="11"/>
  <c r="AC358" i="11"/>
  <c r="AC359" i="11"/>
  <c r="AC360" i="11"/>
  <c r="AC361" i="11"/>
  <c r="AC362" i="11"/>
  <c r="AC363" i="11"/>
  <c r="AC364" i="11"/>
  <c r="AC365" i="11"/>
  <c r="AC366" i="11"/>
  <c r="AC367" i="11"/>
  <c r="AC368" i="11"/>
  <c r="AC369" i="11"/>
  <c r="AC370" i="11"/>
  <c r="AC371" i="11"/>
  <c r="AC372" i="11"/>
  <c r="AC373" i="11"/>
  <c r="AC374" i="11"/>
  <c r="AC375" i="11"/>
  <c r="AC376" i="11"/>
  <c r="AC377" i="11"/>
  <c r="AC378" i="11"/>
  <c r="AC379" i="11"/>
  <c r="AC380" i="11"/>
  <c r="AC381" i="11"/>
  <c r="AC382" i="11"/>
  <c r="AC383" i="11"/>
  <c r="AC384" i="11"/>
  <c r="AC385" i="11"/>
  <c r="AC386" i="11"/>
  <c r="AC387" i="11"/>
  <c r="AC388" i="11"/>
  <c r="AC389" i="11"/>
  <c r="AC390" i="11"/>
  <c r="AC391" i="11"/>
  <c r="AC392" i="11"/>
  <c r="AC393" i="11"/>
  <c r="AC394" i="11"/>
  <c r="AC395" i="11"/>
  <c r="AC396" i="11"/>
  <c r="AC397" i="11"/>
  <c r="AC398" i="11"/>
  <c r="AC399" i="11"/>
  <c r="AC400" i="11"/>
  <c r="AC401" i="11"/>
  <c r="AC402" i="11"/>
  <c r="AC403" i="11"/>
  <c r="AC404" i="11"/>
  <c r="AC405" i="11"/>
  <c r="AC406" i="11"/>
  <c r="AC407" i="11"/>
  <c r="AC408" i="11"/>
  <c r="AC409" i="11"/>
  <c r="AC410" i="11"/>
  <c r="AC411" i="11"/>
  <c r="AC412" i="11"/>
  <c r="AC413" i="11"/>
  <c r="AC414" i="11"/>
  <c r="AC415" i="11"/>
  <c r="AC416" i="11"/>
  <c r="AC417" i="11"/>
  <c r="AC418" i="11"/>
  <c r="AC419" i="11"/>
  <c r="AC420" i="11"/>
  <c r="AC421" i="11"/>
  <c r="AC422" i="11"/>
  <c r="AC423" i="11"/>
  <c r="AC424" i="11"/>
  <c r="AC425" i="11"/>
  <c r="AC426" i="11"/>
  <c r="AC427" i="11"/>
  <c r="AC428" i="11"/>
  <c r="AC429" i="11"/>
  <c r="AC430" i="11"/>
  <c r="AC431" i="11"/>
  <c r="AC432" i="11"/>
  <c r="AC433" i="11"/>
  <c r="AC434" i="11"/>
  <c r="AC435" i="11"/>
  <c r="AC436" i="11"/>
  <c r="AC437" i="11"/>
  <c r="AC438" i="11"/>
  <c r="AC439" i="11"/>
  <c r="AC440" i="11"/>
  <c r="AC441" i="11"/>
  <c r="AC442" i="11"/>
  <c r="AC443" i="11"/>
  <c r="AC444" i="11"/>
  <c r="AC445" i="11"/>
  <c r="AC446" i="11"/>
  <c r="AC447" i="11"/>
  <c r="AC448" i="11"/>
  <c r="AC449" i="11"/>
  <c r="AC450" i="11"/>
  <c r="AC451" i="11"/>
  <c r="AC452" i="11"/>
  <c r="AC453" i="11"/>
  <c r="AC454" i="11"/>
  <c r="AC455" i="11"/>
  <c r="AC456" i="11"/>
  <c r="AC457" i="11"/>
  <c r="AC458" i="11"/>
  <c r="AC459" i="11"/>
  <c r="AC460" i="11"/>
  <c r="AC461" i="11"/>
  <c r="AC462" i="11"/>
  <c r="AC463" i="11"/>
  <c r="AC464" i="11"/>
  <c r="AC465" i="11"/>
  <c r="AC466" i="11"/>
  <c r="AC467" i="11"/>
  <c r="AC468" i="11"/>
  <c r="AC469" i="11"/>
  <c r="AC470" i="11"/>
  <c r="AC471" i="11"/>
  <c r="AC472" i="11"/>
  <c r="AC473" i="11"/>
  <c r="AC474" i="11"/>
  <c r="AC475" i="11"/>
  <c r="AC476" i="11"/>
  <c r="AC477" i="11"/>
  <c r="AC478" i="11"/>
  <c r="AC479" i="11"/>
  <c r="AC480" i="11"/>
  <c r="AC481" i="11"/>
  <c r="AC482" i="11"/>
  <c r="AC483" i="11"/>
  <c r="AC484" i="11"/>
  <c r="AC485" i="11"/>
  <c r="AC486" i="11"/>
  <c r="AC487" i="11"/>
  <c r="AC488" i="11"/>
  <c r="AC489" i="11"/>
  <c r="AC490" i="11"/>
  <c r="AC491" i="11"/>
  <c r="AC492" i="11"/>
  <c r="AC493" i="11"/>
  <c r="AC494" i="11"/>
  <c r="AC495" i="11"/>
  <c r="AC496" i="11"/>
  <c r="AC497" i="11"/>
  <c r="AC498" i="11"/>
  <c r="AC499" i="11"/>
  <c r="AC500" i="11"/>
  <c r="AC501" i="11"/>
  <c r="AC502" i="11"/>
  <c r="AC503" i="11"/>
  <c r="AC504" i="11"/>
  <c r="AC505" i="11"/>
  <c r="AC506" i="11"/>
  <c r="AC507" i="11"/>
  <c r="AC508" i="11"/>
  <c r="AC509" i="11"/>
  <c r="AC510" i="11"/>
  <c r="AC511" i="11"/>
  <c r="AC512" i="11"/>
  <c r="AC513" i="11"/>
  <c r="AC514" i="11"/>
  <c r="AC515" i="11"/>
  <c r="AC516" i="11"/>
  <c r="AC517" i="11"/>
  <c r="AC518" i="11"/>
  <c r="AC519" i="11"/>
  <c r="AC520" i="11"/>
  <c r="AC521" i="11"/>
  <c r="AC522" i="11"/>
  <c r="AC523" i="11"/>
  <c r="AC524" i="11"/>
  <c r="AC525" i="11"/>
  <c r="AC526" i="11"/>
  <c r="AC527" i="11"/>
  <c r="AC528" i="11"/>
  <c r="AC529" i="11"/>
  <c r="AC530" i="11"/>
  <c r="AC531" i="11"/>
  <c r="AC532" i="11"/>
  <c r="AC533" i="11"/>
  <c r="AC534" i="11"/>
  <c r="AC535" i="11"/>
  <c r="AC536" i="11"/>
  <c r="AC537" i="11"/>
  <c r="AC538" i="11"/>
  <c r="AC539" i="11"/>
  <c r="AC540" i="11"/>
  <c r="AC541" i="11"/>
  <c r="AC542" i="11"/>
  <c r="AC543" i="11"/>
  <c r="AC544" i="11"/>
  <c r="AC545" i="11"/>
  <c r="AC546" i="11"/>
  <c r="AC547" i="11"/>
  <c r="AC548" i="11"/>
  <c r="AC549" i="11"/>
  <c r="AC550" i="11"/>
  <c r="AC551" i="11"/>
  <c r="AC552" i="11"/>
  <c r="AC553" i="11"/>
  <c r="AC554" i="11"/>
  <c r="AC555" i="11"/>
  <c r="AC556" i="11"/>
  <c r="AC557" i="11"/>
  <c r="AC558" i="11"/>
  <c r="AC559" i="11"/>
  <c r="AC560" i="11"/>
  <c r="AC561" i="11"/>
  <c r="AC562" i="11"/>
  <c r="AC563" i="11"/>
  <c r="AC564" i="11"/>
  <c r="AC565" i="11"/>
  <c r="AC566" i="11"/>
  <c r="AC567" i="11"/>
  <c r="AC568" i="11"/>
  <c r="AC569" i="11"/>
  <c r="AC570" i="11"/>
  <c r="AC571" i="11"/>
  <c r="AC572" i="11"/>
  <c r="AC573" i="11"/>
  <c r="AC574" i="11"/>
  <c r="AC575" i="11"/>
  <c r="AC576" i="11"/>
  <c r="AC577" i="11"/>
  <c r="AC578" i="11"/>
  <c r="AC579" i="11"/>
  <c r="AC580" i="11"/>
  <c r="AC581" i="11"/>
  <c r="AC582" i="11"/>
  <c r="AC583" i="11"/>
  <c r="AC584" i="11"/>
  <c r="AC585" i="11"/>
  <c r="AC586" i="11"/>
  <c r="AC587" i="11"/>
  <c r="AC588" i="11"/>
  <c r="AC589" i="11"/>
  <c r="AC590" i="11"/>
  <c r="AC591" i="11"/>
  <c r="AC592" i="11"/>
  <c r="AC593" i="11"/>
  <c r="AC594" i="11"/>
  <c r="AC595" i="11"/>
  <c r="AC596" i="11"/>
  <c r="AC597" i="11"/>
  <c r="AC598" i="11"/>
  <c r="AC599" i="11"/>
  <c r="AC600" i="11"/>
  <c r="AC601" i="11"/>
  <c r="AC602" i="11"/>
  <c r="AC603" i="11"/>
  <c r="AC604" i="11"/>
  <c r="AC605" i="11"/>
  <c r="AC606" i="11"/>
  <c r="AC607" i="11"/>
  <c r="AC608" i="11"/>
  <c r="AC609" i="11"/>
  <c r="AC610" i="11"/>
  <c r="AC611" i="11"/>
  <c r="AC612" i="11"/>
  <c r="AC613" i="11"/>
  <c r="AC614" i="11"/>
  <c r="AC615" i="11"/>
  <c r="AC616" i="11"/>
  <c r="AC617" i="11"/>
  <c r="AC618" i="11"/>
  <c r="AC619" i="11"/>
  <c r="AC620" i="11"/>
  <c r="AC621" i="11"/>
  <c r="AC622" i="11"/>
  <c r="AC623" i="11"/>
  <c r="AC624" i="11"/>
  <c r="AC625" i="11"/>
  <c r="AC626" i="11"/>
  <c r="AC627" i="11"/>
  <c r="AC628" i="11"/>
  <c r="AC629" i="11"/>
  <c r="AC630" i="11"/>
  <c r="AC631" i="11"/>
  <c r="AC632" i="11"/>
  <c r="AC633" i="11"/>
  <c r="AC634" i="11"/>
  <c r="AC635" i="11"/>
  <c r="AC636" i="11"/>
  <c r="AC637" i="11"/>
  <c r="AC638" i="11"/>
  <c r="AC639" i="11"/>
  <c r="AC640" i="11"/>
  <c r="AC641" i="11"/>
  <c r="AC642" i="11"/>
  <c r="AC643" i="11"/>
  <c r="AC644" i="11"/>
  <c r="AC645" i="11"/>
  <c r="AC646" i="11"/>
  <c r="AC647" i="11"/>
  <c r="AC648" i="11"/>
  <c r="AC649" i="11"/>
  <c r="AC650" i="11"/>
  <c r="AC651" i="11"/>
  <c r="AC652" i="11"/>
  <c r="AC653" i="11"/>
  <c r="AC654" i="11"/>
  <c r="AC655" i="11"/>
  <c r="AC656" i="11"/>
  <c r="AC657" i="11"/>
  <c r="AC658" i="11"/>
  <c r="AC659" i="11"/>
  <c r="AC660" i="11"/>
  <c r="AC661" i="11"/>
  <c r="AC662" i="11"/>
  <c r="AC663" i="11"/>
  <c r="AC664" i="11"/>
  <c r="AC665" i="11"/>
  <c r="AC666" i="11"/>
  <c r="AC667" i="11"/>
  <c r="AC668" i="11"/>
  <c r="AC669" i="11"/>
  <c r="AC670" i="11"/>
  <c r="AC671" i="11"/>
  <c r="AC672" i="11"/>
  <c r="AC673" i="11"/>
  <c r="AC674" i="11"/>
  <c r="AC675" i="11"/>
  <c r="AC676" i="11"/>
  <c r="AC677" i="11"/>
  <c r="AC678" i="11"/>
  <c r="AC679" i="11"/>
  <c r="AC680" i="11"/>
  <c r="AC681" i="11"/>
  <c r="AC682" i="11"/>
  <c r="AC683" i="11"/>
  <c r="AC684" i="11"/>
  <c r="AC685" i="11"/>
  <c r="AC686" i="11"/>
  <c r="AC687" i="11"/>
  <c r="AC688" i="11"/>
  <c r="AC689" i="11"/>
  <c r="AC690" i="11"/>
  <c r="AC691" i="11"/>
  <c r="AC692" i="11"/>
  <c r="AC693" i="11"/>
  <c r="AC694" i="11"/>
  <c r="AC695" i="11"/>
  <c r="AC696" i="11"/>
  <c r="AC697" i="11"/>
  <c r="AC698" i="11"/>
  <c r="AC699" i="11"/>
  <c r="AC700" i="11"/>
  <c r="AC701" i="11"/>
  <c r="AC702" i="11"/>
  <c r="AC703" i="11"/>
  <c r="AC704" i="11"/>
  <c r="AC705" i="11"/>
  <c r="AC706" i="11"/>
  <c r="AC707" i="11"/>
  <c r="AC708" i="11"/>
  <c r="AC709" i="11"/>
  <c r="AC710" i="11"/>
  <c r="AC711" i="11"/>
  <c r="AC712" i="11"/>
  <c r="AC713" i="11"/>
  <c r="AC714" i="11"/>
  <c r="AC715" i="11"/>
  <c r="AC716" i="11"/>
  <c r="AC717" i="11"/>
  <c r="AC718" i="11"/>
  <c r="AC719" i="11"/>
  <c r="AC720" i="11"/>
  <c r="AC721" i="11"/>
  <c r="AC722" i="11"/>
  <c r="AC723" i="11"/>
  <c r="AC724" i="11"/>
  <c r="AC725" i="11"/>
  <c r="AC726" i="11"/>
  <c r="AC727" i="11"/>
  <c r="AC728" i="11"/>
  <c r="AC729" i="11"/>
  <c r="AC730" i="11"/>
  <c r="AC731" i="11"/>
  <c r="AC732" i="11"/>
  <c r="AC733" i="11"/>
  <c r="AC734" i="11"/>
  <c r="AC735" i="11"/>
  <c r="AC736" i="11"/>
  <c r="AC737" i="11"/>
  <c r="AC738" i="11"/>
  <c r="AC739" i="11"/>
  <c r="AC740" i="11"/>
  <c r="AC741" i="11"/>
  <c r="AC742" i="11"/>
  <c r="AC743" i="11"/>
  <c r="AC744" i="11"/>
  <c r="AC745" i="11"/>
  <c r="AC746" i="11"/>
  <c r="AC747" i="11"/>
  <c r="AC748" i="11"/>
  <c r="AC749" i="11"/>
  <c r="AC750" i="11"/>
  <c r="AC751" i="11"/>
  <c r="AC752" i="11"/>
  <c r="AC753" i="11"/>
  <c r="AC754" i="11"/>
  <c r="AC755" i="11"/>
  <c r="AC756" i="11"/>
  <c r="AC757" i="11"/>
  <c r="AC758" i="11"/>
  <c r="AC759" i="11"/>
  <c r="AC760" i="11"/>
  <c r="AC761" i="11"/>
  <c r="AC762" i="11"/>
  <c r="AC763" i="11"/>
  <c r="AC764" i="11"/>
  <c r="AC765" i="11"/>
  <c r="AC766" i="11"/>
  <c r="AC767" i="11"/>
  <c r="AC768" i="11"/>
  <c r="AC769" i="11"/>
  <c r="AC770" i="11"/>
  <c r="AC771" i="11"/>
  <c r="AC772" i="11"/>
  <c r="AC773" i="11"/>
  <c r="AC774" i="11"/>
  <c r="AC775" i="11"/>
  <c r="AC776" i="11"/>
  <c r="AC777" i="11"/>
  <c r="AC778" i="11"/>
  <c r="AC779" i="11"/>
  <c r="AC780" i="11"/>
  <c r="AC781" i="11"/>
  <c r="AC782" i="11"/>
  <c r="AC783" i="11"/>
  <c r="AC784" i="11"/>
  <c r="AC785" i="11"/>
  <c r="AC786" i="11"/>
  <c r="AC787" i="11"/>
  <c r="AC788" i="11"/>
  <c r="AC789" i="11"/>
  <c r="AC790" i="11"/>
  <c r="AC791" i="11"/>
  <c r="AC792" i="11"/>
  <c r="AC793" i="11"/>
  <c r="AC794" i="11"/>
  <c r="AC795" i="11"/>
  <c r="AC796" i="11"/>
  <c r="AC797" i="11"/>
  <c r="AC798" i="11"/>
  <c r="AC799" i="11"/>
  <c r="AC800" i="11"/>
  <c r="AC801" i="11"/>
  <c r="AC802" i="11"/>
  <c r="AC803" i="11"/>
  <c r="AC804" i="11"/>
  <c r="AC805" i="11"/>
  <c r="AC806" i="11"/>
  <c r="AC807" i="11"/>
  <c r="AC808" i="11"/>
  <c r="AC809" i="11"/>
  <c r="AC810" i="11"/>
  <c r="AC811" i="11"/>
  <c r="AC812" i="11"/>
  <c r="AC813" i="11"/>
  <c r="AC814" i="11"/>
  <c r="AC815" i="11"/>
  <c r="AC816" i="11"/>
  <c r="AC817" i="11"/>
  <c r="AC818" i="11"/>
  <c r="AC819" i="11"/>
  <c r="AC820" i="11"/>
  <c r="AC821" i="11"/>
  <c r="AC822" i="11"/>
  <c r="AC823" i="11"/>
  <c r="AC824" i="11"/>
  <c r="AC825" i="11"/>
  <c r="AC826" i="11"/>
  <c r="AC827" i="11"/>
  <c r="AC828" i="11"/>
  <c r="AC829" i="11"/>
  <c r="AC830" i="11"/>
  <c r="AC831" i="11"/>
  <c r="AC832" i="11"/>
  <c r="AC833" i="11"/>
  <c r="AC834" i="11"/>
  <c r="AC835" i="11"/>
  <c r="AC836" i="11"/>
  <c r="AC837" i="11"/>
  <c r="AC838" i="11"/>
  <c r="AC839" i="11"/>
  <c r="AC840" i="11"/>
  <c r="AC841" i="11"/>
  <c r="AC842" i="11"/>
  <c r="AC843" i="11"/>
  <c r="AC844" i="11"/>
  <c r="AC845" i="11"/>
  <c r="AC846" i="11"/>
  <c r="AC847" i="11"/>
  <c r="AC848" i="11"/>
  <c r="AC849" i="11"/>
  <c r="AC850" i="11"/>
  <c r="AC851" i="11"/>
  <c r="AC852" i="11"/>
  <c r="AC853" i="11"/>
  <c r="AC854" i="11"/>
  <c r="AC855" i="11"/>
  <c r="AC856" i="11"/>
  <c r="AC857" i="11"/>
  <c r="AC858" i="11"/>
  <c r="AC859" i="11"/>
  <c r="AC860" i="11"/>
  <c r="AC861" i="11"/>
  <c r="AC862" i="11"/>
  <c r="AC863" i="11"/>
  <c r="AC864" i="11"/>
  <c r="AC865" i="11"/>
  <c r="AC866" i="11"/>
  <c r="AC867" i="11"/>
  <c r="AC868" i="11"/>
  <c r="AC869" i="11"/>
  <c r="AC870" i="11"/>
  <c r="AC871" i="11"/>
  <c r="AC872" i="11"/>
  <c r="AC873" i="11"/>
  <c r="AC874" i="11"/>
  <c r="AC875" i="11"/>
  <c r="AC876" i="11"/>
  <c r="AC877" i="11"/>
  <c r="AC878" i="11"/>
  <c r="AC879" i="11"/>
  <c r="AC880" i="11"/>
  <c r="AC881" i="11"/>
  <c r="AC882" i="11"/>
  <c r="AC883" i="11"/>
  <c r="AC884" i="11"/>
  <c r="AC885" i="11"/>
  <c r="AC886" i="11"/>
  <c r="AC887" i="11"/>
  <c r="AC888" i="11"/>
  <c r="AC889" i="11"/>
  <c r="AC890" i="11"/>
  <c r="AC891" i="11"/>
  <c r="AC892" i="11"/>
  <c r="AC893" i="11"/>
  <c r="AC894" i="11"/>
  <c r="AC895" i="11"/>
  <c r="AC896" i="11"/>
  <c r="AC897" i="11"/>
  <c r="AC898" i="11"/>
  <c r="AC899" i="11"/>
  <c r="AC900" i="11"/>
  <c r="AC901" i="11"/>
  <c r="AC902" i="11"/>
  <c r="AC903" i="11"/>
  <c r="AC904" i="11"/>
  <c r="AC905" i="11"/>
  <c r="AC906" i="11"/>
  <c r="AC907" i="11"/>
  <c r="AC908" i="11"/>
  <c r="AC909" i="11"/>
  <c r="AC910" i="11"/>
  <c r="AC911" i="11"/>
  <c r="AC912" i="11"/>
  <c r="AC913" i="11"/>
  <c r="AC914" i="11"/>
  <c r="AC915" i="11"/>
  <c r="AC916" i="11"/>
  <c r="AC917" i="11"/>
  <c r="AC918" i="11"/>
  <c r="AC919" i="11"/>
  <c r="AC920" i="11"/>
  <c r="AC921" i="11"/>
  <c r="AC922" i="11"/>
  <c r="AC923" i="11"/>
  <c r="AC924" i="11"/>
  <c r="AC925" i="11"/>
  <c r="AC926" i="11"/>
  <c r="AC927" i="11"/>
  <c r="AC928" i="11"/>
  <c r="AC929" i="11"/>
  <c r="AC930" i="11"/>
  <c r="AC931" i="11"/>
  <c r="AC932" i="11"/>
  <c r="AC933" i="11"/>
  <c r="AC934" i="11"/>
  <c r="AC935" i="11"/>
  <c r="AC936" i="11"/>
  <c r="AC937" i="11"/>
  <c r="AC938" i="11"/>
  <c r="AC939" i="11"/>
  <c r="AC940" i="11"/>
  <c r="AC941" i="11"/>
  <c r="AC942" i="11"/>
  <c r="AC943" i="11"/>
  <c r="AC944" i="11"/>
  <c r="AC945" i="11"/>
  <c r="AC946" i="11"/>
  <c r="AC947" i="11"/>
  <c r="AC948" i="11"/>
  <c r="AC949" i="11"/>
  <c r="AC950" i="11"/>
  <c r="AC951" i="11"/>
  <c r="AC952" i="11"/>
  <c r="AC953" i="11"/>
  <c r="AC954" i="11"/>
  <c r="AC955" i="11"/>
  <c r="AC956" i="11"/>
  <c r="AC957" i="11"/>
  <c r="AC958" i="11"/>
  <c r="AC959" i="11"/>
  <c r="AC960" i="11"/>
  <c r="AC961" i="11"/>
  <c r="AC962" i="11"/>
  <c r="AC963" i="11"/>
  <c r="AC964" i="11"/>
  <c r="AC965" i="11"/>
  <c r="AC966" i="11"/>
  <c r="AC967" i="11"/>
  <c r="AC968" i="11"/>
  <c r="AC969" i="11"/>
  <c r="AC970" i="11"/>
  <c r="AC971" i="11"/>
  <c r="AC972" i="11"/>
  <c r="AC973" i="11"/>
  <c r="AC974" i="11"/>
  <c r="AC975" i="11"/>
  <c r="AC976" i="11"/>
  <c r="AC977" i="11"/>
  <c r="AC978" i="11"/>
  <c r="AC979" i="11"/>
  <c r="AC980" i="11"/>
  <c r="AC981" i="11"/>
  <c r="AC982" i="11"/>
  <c r="AC983" i="11"/>
  <c r="AC984" i="11"/>
  <c r="AC985" i="11"/>
  <c r="AC986" i="11"/>
  <c r="AC987" i="11"/>
  <c r="AC988" i="11"/>
  <c r="AC989" i="11"/>
  <c r="AC990" i="11"/>
  <c r="AC991" i="11"/>
  <c r="AC992" i="11"/>
  <c r="AC993" i="11"/>
  <c r="AC994" i="11"/>
  <c r="AC995" i="11"/>
  <c r="AC996" i="11"/>
  <c r="AC997" i="11"/>
  <c r="AC998" i="11"/>
  <c r="AC999" i="11"/>
  <c r="AC1000" i="11"/>
  <c r="AC1001" i="11"/>
  <c r="AC1002" i="11"/>
  <c r="AC1003" i="11"/>
  <c r="AC1004" i="11"/>
  <c r="AC1005" i="11"/>
  <c r="AC1006" i="11"/>
  <c r="AC1007" i="11"/>
  <c r="AC1008" i="11"/>
  <c r="AC1009" i="11"/>
  <c r="AC1010" i="11"/>
  <c r="AC1011" i="11"/>
  <c r="AC1012" i="11"/>
  <c r="AC1013" i="11"/>
  <c r="AC1014" i="11"/>
  <c r="AC1015" i="11"/>
  <c r="AC1016" i="11"/>
  <c r="AC1017" i="11"/>
  <c r="AC1018" i="11"/>
  <c r="AC1019" i="11"/>
  <c r="AC1020" i="11"/>
  <c r="AC1021" i="11"/>
  <c r="AC1022" i="11"/>
  <c r="AC1023" i="11"/>
  <c r="AC1024" i="11"/>
  <c r="AC1025" i="11"/>
  <c r="AC1026" i="11"/>
  <c r="AC1027" i="11"/>
  <c r="AC1028" i="11"/>
  <c r="AC1029" i="11"/>
  <c r="AC1030" i="11"/>
  <c r="AC1031" i="11"/>
  <c r="AC1032" i="11"/>
  <c r="AC1033" i="11"/>
  <c r="AC1034" i="11"/>
  <c r="AC1035" i="11"/>
  <c r="AC1036" i="11"/>
  <c r="AC1037" i="11"/>
  <c r="AC1038" i="11"/>
  <c r="AC1039" i="11"/>
  <c r="AC1040" i="11"/>
  <c r="AC1041" i="11"/>
  <c r="AC1042" i="11"/>
  <c r="AC1043" i="11"/>
  <c r="AC1044" i="11"/>
  <c r="AC1045" i="11"/>
  <c r="AC1046" i="11"/>
  <c r="AC1047" i="11"/>
  <c r="AC1048" i="11"/>
  <c r="AC1049" i="11"/>
  <c r="AC1050" i="11"/>
  <c r="AC1051" i="11"/>
  <c r="AC1052" i="11"/>
  <c r="AC1053" i="11"/>
  <c r="AC1054" i="11"/>
  <c r="AC1055" i="11"/>
  <c r="AC1056" i="11"/>
  <c r="AC1057" i="11"/>
  <c r="AC1058" i="11"/>
  <c r="AC1059" i="11"/>
  <c r="AC1060" i="11"/>
  <c r="AC1061" i="11"/>
  <c r="AC1062" i="11"/>
  <c r="AC1063" i="11"/>
  <c r="AC1064" i="11"/>
  <c r="AC1065" i="11"/>
  <c r="AC1066" i="11"/>
  <c r="AC1067" i="11"/>
  <c r="AC1068" i="11"/>
  <c r="AC1069" i="11"/>
  <c r="AC1070" i="11"/>
  <c r="AC1071" i="11"/>
  <c r="AC1072" i="11"/>
  <c r="AC1073" i="11"/>
  <c r="AC1074" i="11"/>
  <c r="AC1075" i="11"/>
  <c r="AC1076" i="11"/>
  <c r="AC1077" i="11"/>
  <c r="AC1078" i="11"/>
  <c r="AC1079" i="11"/>
  <c r="AC1080" i="11"/>
  <c r="AC1081" i="11"/>
  <c r="AC1082" i="11"/>
  <c r="AC1083" i="11"/>
  <c r="AC1084" i="11"/>
  <c r="AC1085" i="11"/>
  <c r="AC1086" i="11"/>
  <c r="AC1087" i="11"/>
  <c r="AC1088" i="11"/>
  <c r="AC1089" i="11"/>
  <c r="AC1090" i="11"/>
  <c r="AC1091" i="11"/>
  <c r="AC1092" i="11"/>
  <c r="AC1093" i="11"/>
  <c r="AC1094" i="11"/>
  <c r="AC1095" i="11"/>
  <c r="AC1096" i="11"/>
  <c r="AC1097" i="11"/>
  <c r="AC1098" i="11"/>
  <c r="AC1099" i="11"/>
  <c r="AC1100" i="11"/>
  <c r="AC1101" i="11"/>
  <c r="AC1102" i="11"/>
  <c r="AC1103" i="11"/>
  <c r="AC1104" i="11"/>
  <c r="AC1105" i="11"/>
  <c r="AC1106" i="11"/>
  <c r="AC1107" i="11"/>
  <c r="AC1108" i="11"/>
  <c r="AC1109" i="11"/>
  <c r="AC1110" i="11"/>
  <c r="AC1111" i="11"/>
  <c r="AC1112" i="11"/>
  <c r="AC1113" i="11"/>
  <c r="AC1114" i="11"/>
  <c r="AC1115" i="11"/>
  <c r="AC1116" i="11"/>
  <c r="AC1117" i="11"/>
  <c r="AC1118" i="11"/>
  <c r="AC1119" i="11"/>
  <c r="AC1120" i="11"/>
  <c r="AC1121" i="11"/>
  <c r="AC1122" i="11"/>
  <c r="AC1123" i="11"/>
  <c r="AC1124" i="11"/>
  <c r="AC1125" i="11"/>
  <c r="AC1126" i="11"/>
  <c r="AC1127" i="11"/>
  <c r="AC1128" i="11"/>
  <c r="AC1129" i="11"/>
  <c r="AC1130" i="11"/>
  <c r="AC1131" i="11"/>
  <c r="AC1132" i="11"/>
  <c r="AC1133" i="11"/>
  <c r="AC1134" i="11"/>
  <c r="AC1135" i="11"/>
  <c r="AC1136" i="11"/>
  <c r="AC1137" i="11"/>
  <c r="AC1138" i="11"/>
  <c r="AC1139" i="11"/>
  <c r="AC1140" i="11"/>
  <c r="AC1141" i="11"/>
  <c r="AC1142" i="11"/>
  <c r="AC1143" i="11"/>
  <c r="AC1144" i="11"/>
  <c r="AC1145" i="11"/>
  <c r="AC1146" i="11"/>
  <c r="AC1147" i="11"/>
  <c r="AC1148" i="11"/>
  <c r="AC1149" i="11"/>
  <c r="AC1150" i="11"/>
  <c r="AC1151" i="11"/>
  <c r="AC1152" i="11"/>
  <c r="AC1153" i="11"/>
  <c r="AC1154" i="11"/>
  <c r="AC1155" i="11"/>
  <c r="AC1156" i="11"/>
  <c r="AC1157" i="11"/>
  <c r="AC1158" i="11"/>
  <c r="AC1159" i="11"/>
  <c r="AC1160" i="11"/>
  <c r="AC1161" i="11"/>
  <c r="AC1162" i="11"/>
  <c r="AC1163" i="11"/>
  <c r="AC1164" i="11"/>
  <c r="AC1165" i="11"/>
  <c r="AC1166" i="11"/>
  <c r="AC1167" i="11"/>
  <c r="AC1168" i="11"/>
  <c r="AC1169" i="11"/>
  <c r="AC1170" i="11"/>
  <c r="AC1171" i="11"/>
  <c r="AC1172" i="11"/>
  <c r="AC1173" i="11"/>
  <c r="AC1174" i="11"/>
  <c r="AC1175" i="11"/>
  <c r="AC1176" i="11"/>
  <c r="AC1177" i="11"/>
  <c r="AC1178" i="11"/>
  <c r="AC1179" i="11"/>
  <c r="AC1180" i="11"/>
  <c r="AC1181" i="11"/>
  <c r="AC1182" i="11"/>
  <c r="AC1183" i="11"/>
  <c r="AC1184" i="11"/>
  <c r="AC1185" i="11"/>
  <c r="AC1186" i="11"/>
  <c r="AC1187" i="11"/>
  <c r="AC1188" i="11"/>
  <c r="AC1189" i="11"/>
  <c r="AC1190" i="11"/>
  <c r="AC1191" i="11"/>
  <c r="AC1192" i="11"/>
  <c r="AC1193" i="11"/>
  <c r="AC1194" i="11"/>
  <c r="AC1195" i="11"/>
  <c r="AC1196" i="11"/>
  <c r="AC1197" i="11"/>
  <c r="AC1198" i="11"/>
  <c r="AC1199" i="11"/>
  <c r="AC1200" i="11"/>
  <c r="AC1201" i="11"/>
  <c r="AC1202" i="11"/>
  <c r="AC1203" i="11"/>
  <c r="AC1204" i="11"/>
  <c r="AC1205" i="11"/>
  <c r="AC1206" i="11"/>
  <c r="AC1207" i="11"/>
  <c r="AC1208" i="11"/>
  <c r="AC1209" i="11"/>
  <c r="AC1210" i="11"/>
  <c r="AC1211" i="11"/>
  <c r="AC1212" i="11"/>
  <c r="AC1213" i="11"/>
  <c r="AC1214" i="11"/>
  <c r="AC1215" i="11"/>
  <c r="AC1216" i="11"/>
  <c r="AC1217" i="11"/>
  <c r="AC1218" i="11"/>
  <c r="AC1219" i="11"/>
  <c r="AC1220" i="11"/>
  <c r="AC1221" i="11"/>
  <c r="AC1222" i="11"/>
  <c r="AC1223" i="11"/>
  <c r="AC1224" i="11"/>
  <c r="AC1225" i="11"/>
  <c r="AC1226" i="11"/>
  <c r="AC1227" i="11"/>
  <c r="AC1228" i="11"/>
  <c r="AC1229" i="11"/>
  <c r="AC1230" i="11"/>
  <c r="AC1231" i="11"/>
  <c r="AC1232" i="11"/>
  <c r="AC1233" i="11"/>
  <c r="AC1234" i="11"/>
  <c r="AC1235" i="11"/>
  <c r="AC1236" i="11"/>
  <c r="AC1237" i="11"/>
  <c r="AC1238" i="11"/>
  <c r="AC1239" i="11"/>
  <c r="AC1240" i="11"/>
  <c r="AC1241" i="11"/>
  <c r="AC1242" i="11"/>
  <c r="AC1243" i="11"/>
  <c r="AC1244" i="11"/>
  <c r="AC1245" i="11"/>
  <c r="AC1246" i="11"/>
  <c r="AC1247" i="11"/>
  <c r="AC1248" i="11"/>
  <c r="AC1249" i="11"/>
  <c r="AC1250" i="11"/>
  <c r="AC1251" i="11"/>
  <c r="AC1252" i="11"/>
  <c r="AC1253" i="11"/>
  <c r="AC1254" i="11"/>
  <c r="AC1255" i="11"/>
  <c r="AC1256" i="11"/>
  <c r="AC1257" i="11"/>
  <c r="AC1258" i="11"/>
  <c r="AC1259" i="11"/>
  <c r="AC1260" i="11"/>
  <c r="AC1261" i="11"/>
  <c r="AC1262" i="11"/>
  <c r="AC1263" i="11"/>
  <c r="AC1264" i="11"/>
  <c r="AC1265" i="11"/>
  <c r="AC1266" i="11"/>
  <c r="AC1267" i="11"/>
  <c r="AC1268" i="11"/>
  <c r="AC1269" i="11"/>
  <c r="AC1270" i="11"/>
  <c r="AC1271" i="11"/>
  <c r="AC1272" i="11"/>
  <c r="AC1273" i="11"/>
  <c r="AC1274" i="11"/>
  <c r="AC1275" i="11"/>
  <c r="AC1276" i="11"/>
  <c r="AC1277" i="11"/>
  <c r="AC1278" i="11"/>
  <c r="AC1279" i="11"/>
  <c r="AC1280" i="11"/>
  <c r="AC1281" i="11"/>
  <c r="AC1282" i="11"/>
  <c r="AC1283" i="11"/>
  <c r="AC1284" i="11"/>
  <c r="AC1285" i="11"/>
  <c r="AC1286" i="11"/>
  <c r="AC1287" i="11"/>
  <c r="AC1288" i="11"/>
  <c r="AC1289" i="11"/>
  <c r="AC1290" i="11"/>
  <c r="AC1291" i="11"/>
  <c r="AC1292" i="11"/>
  <c r="AC1293" i="11"/>
  <c r="AC1294" i="11"/>
  <c r="AC1295" i="11"/>
  <c r="AC1296" i="11"/>
  <c r="AC1297" i="11"/>
  <c r="AC1298" i="11"/>
  <c r="AC1299" i="11"/>
  <c r="AC1300" i="11"/>
  <c r="AC1301" i="11"/>
  <c r="AC1302" i="11"/>
  <c r="AC1303" i="11"/>
  <c r="AC1304" i="11"/>
  <c r="AC1305" i="11"/>
  <c r="AC1306" i="11"/>
  <c r="AC1307" i="11"/>
  <c r="AC1308" i="11"/>
  <c r="AC1309" i="11"/>
  <c r="AC1310" i="11"/>
  <c r="AC1311" i="11"/>
  <c r="AC1312" i="11"/>
  <c r="AC1313" i="11"/>
  <c r="AC1314" i="11"/>
  <c r="AC1315" i="11"/>
  <c r="AC1316" i="11"/>
  <c r="AC1317" i="11"/>
  <c r="AC1318" i="11"/>
  <c r="AC1319" i="11"/>
  <c r="AC1320" i="11"/>
  <c r="AC1321" i="11"/>
  <c r="AC1322" i="11"/>
  <c r="AC1323" i="11"/>
  <c r="AC1324" i="11"/>
  <c r="AC1325" i="11"/>
  <c r="AC1326" i="11"/>
  <c r="AC1327" i="11"/>
  <c r="AC1328" i="11"/>
  <c r="AC1329" i="11"/>
  <c r="AC1330" i="11"/>
  <c r="AC1331" i="11"/>
  <c r="AC1332" i="11"/>
  <c r="AC1333" i="11"/>
  <c r="AC1334" i="11"/>
  <c r="AC1335" i="11"/>
  <c r="AC1336" i="11"/>
  <c r="AC1337" i="11"/>
  <c r="AC1338" i="11"/>
  <c r="AC1339" i="11"/>
  <c r="AC1340" i="11"/>
  <c r="AC1341" i="11"/>
  <c r="AC1342" i="11"/>
  <c r="AC1343" i="11"/>
  <c r="AC1344" i="11"/>
  <c r="AC1345" i="11"/>
  <c r="AC1346" i="11"/>
  <c r="AC1347" i="11"/>
  <c r="AC1348" i="11"/>
  <c r="AC1349" i="11"/>
  <c r="AC1350" i="11"/>
  <c r="AC1351" i="11"/>
  <c r="AC1352" i="11"/>
  <c r="AC1353" i="11"/>
  <c r="AC1354" i="11"/>
  <c r="AC1355" i="11"/>
  <c r="AC1356" i="11"/>
  <c r="AC1357" i="11"/>
  <c r="AC1358" i="11"/>
  <c r="AC1359" i="11"/>
  <c r="AC1360" i="11"/>
  <c r="AC1361" i="11"/>
  <c r="AC1362" i="11"/>
  <c r="AC1363" i="11"/>
  <c r="AC1364" i="11"/>
  <c r="AC1365" i="11"/>
  <c r="AC1366" i="11"/>
  <c r="AC1367" i="11"/>
  <c r="AC1368" i="11"/>
  <c r="AC1369" i="11"/>
  <c r="AC1370" i="11"/>
  <c r="AC1371" i="11"/>
  <c r="AC1372" i="11"/>
  <c r="AC1373" i="11"/>
  <c r="AC1374" i="11"/>
  <c r="AC1375" i="11"/>
  <c r="AC1376" i="11"/>
  <c r="AC1377" i="11"/>
  <c r="AC1378" i="11"/>
  <c r="AC1379" i="11"/>
  <c r="AC1380" i="11"/>
  <c r="AC1381" i="11"/>
  <c r="AC1382" i="11"/>
  <c r="AC1383" i="11"/>
  <c r="AC1384" i="11"/>
  <c r="AC1385" i="11"/>
  <c r="AC1386" i="11"/>
  <c r="AC1387" i="11"/>
  <c r="AC1388" i="11"/>
  <c r="AC1389" i="11"/>
  <c r="AC1390" i="11"/>
  <c r="AC1391" i="11"/>
  <c r="AC1392" i="11"/>
  <c r="AC1393" i="11"/>
  <c r="AC1394" i="11"/>
  <c r="AC1395" i="11"/>
  <c r="AC1396" i="11"/>
  <c r="AC1397" i="11"/>
  <c r="AC1398" i="11"/>
  <c r="AC1399" i="11"/>
  <c r="AC1400" i="11"/>
  <c r="AC1401" i="11"/>
  <c r="AC1402" i="11"/>
  <c r="AC1403" i="11"/>
  <c r="AC1404" i="11"/>
  <c r="AC1405" i="11"/>
  <c r="AC1406" i="11"/>
  <c r="AC1407" i="11"/>
  <c r="AC1408" i="11"/>
  <c r="AC1409" i="11"/>
  <c r="AC1410" i="11"/>
  <c r="AC1411" i="11"/>
  <c r="AC1412" i="11"/>
  <c r="AC1413" i="11"/>
  <c r="AC1414" i="11"/>
  <c r="AC1415" i="11"/>
  <c r="AC1416" i="11"/>
  <c r="AC1417" i="11"/>
  <c r="AC1418" i="11"/>
  <c r="AC1419" i="11"/>
  <c r="AC1420" i="11"/>
  <c r="AC1421" i="11"/>
  <c r="AC1422" i="11"/>
  <c r="AC1423" i="11"/>
  <c r="AC1424" i="11"/>
  <c r="AC1425" i="11"/>
  <c r="AC1426" i="11"/>
  <c r="AC1427" i="11"/>
  <c r="AC1428" i="11"/>
  <c r="AC1429" i="11"/>
  <c r="AC1430" i="11"/>
  <c r="AC1431" i="11"/>
  <c r="AC1432" i="11"/>
  <c r="AC1433" i="11"/>
  <c r="AC1434" i="11"/>
  <c r="AC1435" i="11"/>
  <c r="AC1436" i="11"/>
  <c r="AC1437" i="11"/>
  <c r="AC1438" i="11"/>
  <c r="AC1439" i="11"/>
  <c r="AC1440" i="11"/>
  <c r="AC1441" i="11"/>
  <c r="AC1442" i="11"/>
  <c r="AC1443" i="11"/>
  <c r="AC1444" i="11"/>
  <c r="AC1445" i="11"/>
  <c r="AC1446" i="11"/>
  <c r="AC1447" i="11"/>
  <c r="AC1448" i="11"/>
  <c r="AC1449" i="11"/>
  <c r="AC1450" i="11"/>
  <c r="AC1451" i="11"/>
  <c r="AC1452" i="11"/>
  <c r="AC1453" i="11"/>
  <c r="AC1454" i="11"/>
  <c r="AC1455" i="11"/>
  <c r="AC1456" i="11"/>
  <c r="AC1457" i="11"/>
  <c r="AC1458" i="11"/>
  <c r="AC1459" i="11"/>
  <c r="AC1460" i="11"/>
  <c r="AC1461" i="11"/>
  <c r="AC1462" i="11"/>
  <c r="AC1463" i="11"/>
  <c r="AC1464" i="11"/>
  <c r="AC1465" i="11"/>
  <c r="AC1466" i="11"/>
  <c r="AC1467" i="11"/>
  <c r="AC1468" i="11"/>
  <c r="AC1469" i="11"/>
  <c r="AC1470" i="11"/>
  <c r="AC1471" i="11"/>
  <c r="AC1472" i="11"/>
  <c r="AC1473" i="11"/>
  <c r="AC1474" i="11"/>
  <c r="AC1475" i="11"/>
  <c r="AC1476" i="11"/>
  <c r="AC1477" i="11"/>
  <c r="AC1478" i="11"/>
  <c r="AC1479" i="11"/>
  <c r="AC1480" i="11"/>
  <c r="AC1481" i="11"/>
  <c r="AC1482" i="11"/>
  <c r="AC1483" i="11"/>
  <c r="AC1484" i="11"/>
  <c r="AC1485" i="11"/>
  <c r="AC1486" i="11"/>
  <c r="AC1487" i="11"/>
  <c r="AC1488" i="11"/>
  <c r="AC1489" i="11"/>
  <c r="AC1490" i="11"/>
  <c r="AC1491" i="11"/>
  <c r="AC1492" i="11"/>
  <c r="AC1493" i="11"/>
  <c r="AC1494" i="11"/>
  <c r="AC1495" i="11"/>
  <c r="AC1496" i="11"/>
  <c r="AC1497" i="11"/>
  <c r="AC1498" i="11"/>
  <c r="AC1499" i="11"/>
  <c r="AC1500" i="11"/>
  <c r="AC1501" i="11"/>
  <c r="AC1502" i="11"/>
  <c r="AC1503" i="11"/>
  <c r="AC1504" i="11"/>
  <c r="AC1505" i="11"/>
  <c r="AC1506" i="11"/>
  <c r="AC1507" i="11"/>
  <c r="AC1508" i="11"/>
  <c r="AC1509" i="11"/>
  <c r="AC1510" i="11"/>
  <c r="AC1511" i="11"/>
  <c r="AC1512" i="11"/>
  <c r="AC1513" i="11"/>
  <c r="AC1514" i="11"/>
  <c r="AC1515" i="11"/>
  <c r="AC1516" i="11"/>
  <c r="AC1517" i="11"/>
  <c r="AC1518" i="11"/>
  <c r="AC1519" i="11"/>
  <c r="AC1520" i="11"/>
  <c r="AC1521" i="11"/>
  <c r="AC1522" i="11"/>
  <c r="AC1523" i="11"/>
  <c r="AC1524" i="11"/>
  <c r="AC1525" i="11"/>
  <c r="AC1526" i="11"/>
  <c r="AC1527" i="11"/>
  <c r="AC1528" i="11"/>
  <c r="AC1529" i="11"/>
  <c r="AC1530" i="11"/>
  <c r="AC1531" i="11"/>
  <c r="AC1532" i="11"/>
  <c r="AC1533" i="11"/>
  <c r="AC1534" i="11"/>
  <c r="AC1535" i="11"/>
  <c r="AC1536" i="11"/>
  <c r="AC1537" i="11"/>
  <c r="AC1538" i="11"/>
  <c r="AC1539" i="11"/>
  <c r="AC1540" i="11"/>
  <c r="AC1541" i="11"/>
  <c r="AC1542" i="11"/>
  <c r="AC1543" i="11"/>
  <c r="AC1544" i="11"/>
  <c r="AC1545" i="11"/>
  <c r="AC1546" i="11"/>
  <c r="AC1547" i="11"/>
  <c r="AC1548" i="11"/>
  <c r="AC1549" i="11"/>
  <c r="AC1550" i="11"/>
  <c r="AC1551" i="11"/>
  <c r="AC1552" i="11"/>
  <c r="AC1553" i="11"/>
  <c r="AC1554" i="11"/>
  <c r="AC1555" i="11"/>
  <c r="AC1556" i="11"/>
  <c r="AC1557" i="11"/>
  <c r="AC1558" i="11"/>
  <c r="AC1559" i="11"/>
  <c r="AC1560" i="11"/>
  <c r="AC1561" i="11"/>
  <c r="AC1562" i="11"/>
  <c r="AC1563" i="11"/>
  <c r="AC1564" i="11"/>
  <c r="AC1565" i="11"/>
  <c r="AC1566" i="11"/>
  <c r="AC1567" i="11"/>
  <c r="AC1568" i="11"/>
  <c r="AC1569" i="11"/>
  <c r="AC1570" i="11"/>
  <c r="AC1571" i="11"/>
  <c r="AC1572" i="11"/>
  <c r="AC1573" i="11"/>
  <c r="AC1574" i="11"/>
  <c r="AC1575" i="11"/>
  <c r="AC1576" i="11"/>
  <c r="AC1577" i="11"/>
  <c r="AC1578" i="11"/>
  <c r="AC1579" i="11"/>
  <c r="AC1580" i="11"/>
  <c r="AC1581" i="11"/>
  <c r="AC1582" i="11"/>
  <c r="AC1583" i="11"/>
  <c r="AC1584" i="11"/>
  <c r="AC1585" i="11"/>
  <c r="AC1586" i="11"/>
  <c r="AC1587" i="11"/>
  <c r="AC1588" i="11"/>
  <c r="AC1589" i="11"/>
  <c r="AC1590" i="11"/>
  <c r="AC1591" i="11"/>
  <c r="AC1592" i="11"/>
  <c r="AC1593" i="11"/>
  <c r="AC1594" i="11"/>
  <c r="AC1595" i="11"/>
  <c r="AC1596" i="11"/>
  <c r="AC1597" i="11"/>
  <c r="AC1598" i="11"/>
  <c r="AC1599" i="11"/>
  <c r="AC1600" i="11"/>
  <c r="AC1601" i="11"/>
  <c r="AC1602" i="11"/>
  <c r="AC1603" i="11"/>
  <c r="AC1604" i="11"/>
  <c r="AC1605" i="11"/>
  <c r="AC1606" i="11"/>
  <c r="AC1607" i="11"/>
  <c r="AC1608" i="11"/>
  <c r="AC1609" i="11"/>
  <c r="AC1610" i="11"/>
  <c r="AC1611" i="11"/>
  <c r="AC1612" i="11"/>
  <c r="AC1613" i="11"/>
  <c r="AC1614" i="11"/>
  <c r="AC1615" i="11"/>
  <c r="AC1616" i="11"/>
  <c r="AC1617" i="11"/>
  <c r="AC1618" i="11"/>
  <c r="AC1619" i="11"/>
  <c r="AC1620" i="11"/>
  <c r="AC1621" i="11"/>
  <c r="AC1622" i="11"/>
  <c r="AC1623" i="11"/>
  <c r="AC1624" i="11"/>
  <c r="AC1625" i="11"/>
  <c r="AC1626" i="11"/>
  <c r="AC1627" i="11"/>
  <c r="AC1628" i="11"/>
  <c r="AC1629" i="11"/>
  <c r="AC1630" i="11"/>
  <c r="AC1631" i="11"/>
  <c r="AC1632" i="11"/>
  <c r="AC1633" i="11"/>
  <c r="AC1634" i="11"/>
  <c r="AC1635" i="11"/>
  <c r="AC1636" i="11"/>
  <c r="AC1637" i="11"/>
  <c r="AC1638" i="11"/>
  <c r="AC1639" i="11"/>
  <c r="AC1640" i="11"/>
  <c r="AC1641" i="11"/>
  <c r="AC1642" i="11"/>
  <c r="AC1643" i="11"/>
  <c r="AC1644" i="11"/>
  <c r="AC1645" i="11"/>
  <c r="AC1646" i="11"/>
  <c r="AC1647" i="11"/>
  <c r="AC1648" i="11"/>
  <c r="AC1649" i="11"/>
  <c r="AC1650" i="11"/>
  <c r="AC1651" i="11"/>
  <c r="AC1652" i="11"/>
  <c r="AC1653" i="11"/>
  <c r="AC1654" i="11"/>
  <c r="AC1655" i="11"/>
  <c r="AC1656" i="11"/>
  <c r="AC1657" i="11"/>
  <c r="AC1658" i="11"/>
  <c r="AC1659" i="11"/>
  <c r="AC1660" i="11"/>
  <c r="AC1661" i="11"/>
  <c r="AC1662" i="11"/>
  <c r="AC1663" i="11"/>
  <c r="AC1664" i="11"/>
  <c r="AC1665" i="11"/>
  <c r="AC1666" i="11"/>
  <c r="AC1667" i="11"/>
  <c r="AC1668" i="11"/>
  <c r="AC1669" i="11"/>
  <c r="AC1670" i="11"/>
  <c r="AC1671" i="11"/>
  <c r="AC1672" i="11"/>
  <c r="AC1673" i="11"/>
  <c r="AC1674" i="11"/>
  <c r="AC1675" i="11"/>
  <c r="AC1676" i="11"/>
  <c r="AC1677" i="11"/>
  <c r="AC1678" i="11"/>
  <c r="AC1679" i="11"/>
  <c r="AC1680" i="11"/>
  <c r="AC1681" i="11"/>
  <c r="AC1682" i="11"/>
  <c r="AC1683" i="11"/>
  <c r="AC1684" i="11"/>
  <c r="AC1685" i="11"/>
  <c r="AC1686" i="11"/>
  <c r="AC1687" i="11"/>
  <c r="AC1688" i="11"/>
  <c r="AC1689" i="11"/>
  <c r="AC1690" i="11"/>
  <c r="AC1691" i="11"/>
  <c r="AC1692" i="11"/>
  <c r="AC1693" i="11"/>
  <c r="AC1694" i="11"/>
  <c r="AC1695" i="11"/>
  <c r="AC1696" i="11"/>
  <c r="AC1697" i="11"/>
  <c r="AC1698" i="11"/>
  <c r="AC1699" i="11"/>
  <c r="AC1700" i="11"/>
  <c r="AC1701" i="11"/>
  <c r="AC1702" i="11"/>
  <c r="AC1703" i="11"/>
  <c r="AC1704" i="11"/>
  <c r="AC1705" i="11"/>
  <c r="AC1706" i="11"/>
  <c r="AC1707" i="11"/>
  <c r="AC1708" i="11"/>
  <c r="AC1709" i="11"/>
  <c r="AC1710" i="11"/>
  <c r="AC1711" i="11"/>
  <c r="AC1712" i="11"/>
  <c r="AC1713" i="11"/>
  <c r="AC1714" i="11"/>
  <c r="AC1715" i="11"/>
  <c r="AC1716" i="11"/>
  <c r="AC1717" i="11"/>
  <c r="AC1718" i="11"/>
  <c r="AC1719" i="11"/>
  <c r="AC1720" i="11"/>
  <c r="AC1721" i="11"/>
  <c r="AC1722" i="11"/>
  <c r="AC1723" i="11"/>
  <c r="AC1724" i="11"/>
  <c r="AC1725" i="11"/>
  <c r="AC1726" i="11"/>
  <c r="AC1727" i="11"/>
  <c r="AC1728" i="11"/>
  <c r="AC1729" i="11"/>
  <c r="AC1730" i="11"/>
  <c r="AC1731" i="11"/>
  <c r="AC1732" i="11"/>
  <c r="AC1733" i="11"/>
  <c r="AC1734" i="11"/>
  <c r="AC1735" i="11"/>
  <c r="AC1736" i="11"/>
  <c r="AC1737" i="11"/>
  <c r="AC1738" i="11"/>
  <c r="AC1739" i="11"/>
  <c r="AC1740" i="11"/>
  <c r="AC1741" i="11"/>
  <c r="AC1742" i="11"/>
  <c r="AC1743" i="11"/>
  <c r="AC1744" i="11"/>
  <c r="AC1745" i="11"/>
  <c r="AC1746" i="11"/>
  <c r="AC1747" i="11"/>
  <c r="AC1748" i="11"/>
  <c r="AC1749" i="11"/>
  <c r="AC1750" i="11"/>
  <c r="AC1751" i="11"/>
  <c r="AC1752" i="11"/>
  <c r="AC1753" i="11"/>
  <c r="AC1754" i="11"/>
  <c r="AC1755" i="11"/>
  <c r="AC1756" i="11"/>
  <c r="AC1757" i="11"/>
  <c r="AC1758" i="11"/>
  <c r="AC1759" i="11"/>
  <c r="AC1760" i="11"/>
  <c r="AC1761" i="11"/>
  <c r="AC1762" i="11"/>
  <c r="AC1763" i="11"/>
  <c r="AC1764" i="11"/>
  <c r="AC1765" i="11"/>
  <c r="AC1766" i="11"/>
  <c r="AC1767" i="11"/>
  <c r="AC1768" i="11"/>
  <c r="AC1769" i="11"/>
  <c r="AC1770" i="11"/>
  <c r="AC1771" i="11"/>
  <c r="AC1772" i="11"/>
  <c r="AC1773" i="11"/>
  <c r="AC1774" i="11"/>
  <c r="AC1775" i="11"/>
  <c r="AC1776" i="11"/>
  <c r="AC1777" i="11"/>
  <c r="AC1778" i="11"/>
  <c r="AC1779" i="11"/>
  <c r="AC1780" i="11"/>
  <c r="AC1781" i="11"/>
  <c r="AC1782" i="11"/>
  <c r="AC1783" i="11"/>
  <c r="AC1784" i="11"/>
  <c r="AC1785" i="11"/>
  <c r="AC1786" i="11"/>
  <c r="AC1787" i="11"/>
  <c r="AC1788" i="11"/>
  <c r="AC1789" i="11"/>
  <c r="AC1790" i="11"/>
  <c r="AC1791" i="11"/>
  <c r="AC1792" i="11"/>
  <c r="AC1793" i="11"/>
  <c r="AC1794" i="11"/>
  <c r="AC1795" i="11"/>
  <c r="AC1796" i="11"/>
  <c r="AC1797" i="11"/>
  <c r="AC1798" i="11"/>
  <c r="AC1799" i="11"/>
  <c r="AC1800" i="11"/>
  <c r="AC1801" i="11"/>
  <c r="AC1802" i="11"/>
  <c r="AC1803" i="11"/>
  <c r="AC1804" i="11"/>
  <c r="AC1805" i="11"/>
  <c r="AC1806" i="11"/>
  <c r="AC1807" i="11"/>
  <c r="AC1808" i="11"/>
  <c r="AC1809" i="11"/>
  <c r="AC1810" i="11"/>
  <c r="AC1811" i="11"/>
  <c r="AC1812" i="11"/>
  <c r="AC1813" i="11"/>
  <c r="AC1814" i="11"/>
  <c r="AC1815" i="11"/>
  <c r="AC1816" i="11"/>
  <c r="AC1817" i="11"/>
  <c r="AC1818" i="11"/>
  <c r="AC1819" i="11"/>
  <c r="AC1820" i="11"/>
  <c r="AC1821" i="11"/>
  <c r="AC1822" i="11"/>
  <c r="AC1823" i="11"/>
  <c r="AC1824" i="11"/>
  <c r="AC1825" i="11"/>
  <c r="AC1826" i="11"/>
  <c r="AC1827" i="11"/>
  <c r="AC1828" i="11"/>
  <c r="AC1829" i="11"/>
  <c r="AC1830" i="11"/>
  <c r="AC1831" i="11"/>
  <c r="AC1832" i="11"/>
  <c r="AC1833" i="11"/>
  <c r="AC1834" i="11"/>
  <c r="AC1835" i="11"/>
  <c r="AC1836" i="11"/>
  <c r="AC1837" i="11"/>
  <c r="AC1838" i="11"/>
  <c r="AC1839" i="11"/>
  <c r="AC1840" i="11"/>
  <c r="AC1841" i="11"/>
  <c r="AC1842" i="11"/>
  <c r="AC1843" i="11"/>
  <c r="AC1844" i="11"/>
  <c r="AC1845" i="11"/>
  <c r="AC1846" i="11"/>
  <c r="AC1847" i="11"/>
  <c r="AC1848" i="11"/>
  <c r="AC1849" i="11"/>
  <c r="AC1850" i="11"/>
  <c r="AC1851" i="11"/>
  <c r="AC1852" i="11"/>
  <c r="AC1853" i="11"/>
  <c r="AC1854" i="11"/>
  <c r="AC1855" i="11"/>
  <c r="AC1856" i="11"/>
  <c r="AC1857" i="11"/>
  <c r="AC1858" i="11"/>
  <c r="AC1859" i="11"/>
  <c r="AC1860" i="11"/>
  <c r="AC1861" i="11"/>
  <c r="AC1862" i="11"/>
  <c r="AC1863" i="11"/>
  <c r="AC1864" i="11"/>
  <c r="AC1865" i="11"/>
  <c r="AC1866" i="11"/>
  <c r="AC1867" i="11"/>
  <c r="AC1868" i="11"/>
  <c r="AC1869" i="11"/>
  <c r="AC1870" i="11"/>
  <c r="AC1871" i="11"/>
  <c r="AC1872" i="11"/>
  <c r="AC1873" i="11"/>
  <c r="AC1874" i="11"/>
  <c r="AC1875" i="11"/>
  <c r="AC1876" i="11"/>
  <c r="AC1877" i="11"/>
  <c r="AC1878" i="11"/>
  <c r="AC1879" i="11"/>
  <c r="AC1880" i="11"/>
  <c r="AC1881" i="11"/>
  <c r="AC1882" i="11"/>
  <c r="AC1883" i="11"/>
  <c r="AC1884" i="11"/>
  <c r="AC1885" i="11"/>
  <c r="AC1886" i="11"/>
  <c r="AC1887" i="11"/>
  <c r="AC1888" i="11"/>
  <c r="AC1889" i="11"/>
  <c r="AC1890" i="11"/>
  <c r="AC1891" i="11"/>
  <c r="AC1892" i="11"/>
  <c r="AC1893" i="11"/>
  <c r="AC1894" i="11"/>
  <c r="AC1895" i="11"/>
  <c r="AC1896" i="11"/>
  <c r="AC1897" i="11"/>
  <c r="AC1898" i="11"/>
  <c r="AC1899" i="11"/>
  <c r="AC1900" i="11"/>
  <c r="AC1901" i="11"/>
  <c r="AC1902" i="11"/>
  <c r="AC1903" i="11"/>
  <c r="AC1904" i="11"/>
  <c r="AC1905" i="11"/>
  <c r="AC1906" i="11"/>
  <c r="AC1907" i="11"/>
  <c r="AC1908" i="11"/>
  <c r="AC1909" i="11"/>
  <c r="AC1910" i="11"/>
  <c r="AC1911" i="11"/>
  <c r="AC1912" i="11"/>
  <c r="AC1913" i="11"/>
  <c r="AC1914" i="11"/>
  <c r="AC1915" i="11"/>
  <c r="AC1916" i="11"/>
  <c r="AC1917" i="11"/>
  <c r="AC1918" i="11"/>
  <c r="AC1919" i="11"/>
  <c r="AC1920" i="11"/>
  <c r="AC1921" i="11"/>
  <c r="AC8" i="11"/>
  <c r="N9" i="11"/>
  <c r="N10" i="11"/>
  <c r="N11" i="11"/>
  <c r="N12" i="11"/>
  <c r="N13" i="11"/>
  <c r="N14" i="11"/>
  <c r="N15" i="11"/>
  <c r="N16" i="11"/>
  <c r="N17" i="11"/>
  <c r="N18" i="11"/>
  <c r="N19" i="11"/>
  <c r="N20" i="11"/>
  <c r="N21" i="11"/>
  <c r="N22" i="11"/>
  <c r="N23" i="11"/>
  <c r="N24" i="11"/>
  <c r="N25" i="11"/>
  <c r="N26" i="11"/>
  <c r="N27" i="11"/>
  <c r="N28" i="11"/>
  <c r="N29" i="11"/>
  <c r="N30" i="11"/>
  <c r="N31" i="11"/>
  <c r="N32" i="11"/>
  <c r="N33" i="11"/>
  <c r="N34" i="11"/>
  <c r="N35" i="11"/>
  <c r="N36" i="11"/>
  <c r="N37" i="11"/>
  <c r="N38" i="11"/>
  <c r="N39" i="11"/>
  <c r="N40" i="11"/>
  <c r="N41" i="11"/>
  <c r="N42" i="11"/>
  <c r="N43" i="11"/>
  <c r="N44" i="11"/>
  <c r="N45" i="11"/>
  <c r="N46" i="11"/>
  <c r="N47" i="11"/>
  <c r="N48" i="11"/>
  <c r="N49" i="11"/>
  <c r="N50" i="11"/>
  <c r="N51" i="11"/>
  <c r="N52" i="11"/>
  <c r="N53" i="11"/>
  <c r="N54" i="11"/>
  <c r="N55" i="11"/>
  <c r="N56" i="11"/>
  <c r="N57" i="11"/>
  <c r="N58" i="11"/>
  <c r="N59" i="11"/>
  <c r="N60" i="11"/>
  <c r="N61" i="11"/>
  <c r="N62" i="11"/>
  <c r="N63" i="11"/>
  <c r="N64" i="11"/>
  <c r="N65" i="11"/>
  <c r="N66" i="11"/>
  <c r="N67" i="11"/>
  <c r="N68" i="11"/>
  <c r="N69" i="11"/>
  <c r="N70" i="11"/>
  <c r="N71" i="11"/>
  <c r="N72" i="11"/>
  <c r="N73" i="11"/>
  <c r="N74" i="11"/>
  <c r="N75" i="11"/>
  <c r="N76" i="11"/>
  <c r="N77" i="11"/>
  <c r="N78" i="11"/>
  <c r="N79" i="11"/>
  <c r="N80" i="11"/>
  <c r="N81" i="11"/>
  <c r="N82" i="11"/>
  <c r="N83" i="11"/>
  <c r="N84" i="11"/>
  <c r="N85" i="11"/>
  <c r="N86" i="11"/>
  <c r="N87" i="11"/>
  <c r="N88" i="11"/>
  <c r="N89" i="11"/>
  <c r="N90" i="11"/>
  <c r="N91" i="11"/>
  <c r="N92" i="11"/>
  <c r="N93" i="11"/>
  <c r="N94" i="11"/>
  <c r="N95" i="11"/>
  <c r="N96" i="11"/>
  <c r="N97" i="11"/>
  <c r="N98" i="11"/>
  <c r="N99" i="11"/>
  <c r="N100" i="11"/>
  <c r="N101" i="11"/>
  <c r="N102" i="11"/>
  <c r="N103" i="11"/>
  <c r="N104" i="11"/>
  <c r="N105" i="11"/>
  <c r="N106" i="11"/>
  <c r="N107" i="11"/>
  <c r="N108" i="11"/>
  <c r="N109" i="11"/>
  <c r="N110" i="11"/>
  <c r="N111" i="11"/>
  <c r="N112" i="11"/>
  <c r="N113" i="11"/>
  <c r="N114" i="11"/>
  <c r="N115" i="11"/>
  <c r="N116" i="11"/>
  <c r="N117" i="11"/>
  <c r="N118" i="11"/>
  <c r="N119" i="11"/>
  <c r="N120" i="11"/>
  <c r="N121" i="11"/>
  <c r="N122" i="11"/>
  <c r="N123" i="11"/>
  <c r="N124" i="11"/>
  <c r="N125" i="11"/>
  <c r="N126" i="11"/>
  <c r="N127" i="11"/>
  <c r="N128" i="11"/>
  <c r="N129" i="11"/>
  <c r="N130" i="11"/>
  <c r="N131" i="11"/>
  <c r="N132" i="11"/>
  <c r="N133" i="11"/>
  <c r="N134" i="11"/>
  <c r="N135" i="11"/>
  <c r="N136" i="11"/>
  <c r="N137" i="11"/>
  <c r="N138" i="11"/>
  <c r="N139" i="11"/>
  <c r="N140" i="11"/>
  <c r="N141" i="11"/>
  <c r="N142" i="11"/>
  <c r="N143" i="11"/>
  <c r="N144" i="11"/>
  <c r="N145" i="11"/>
  <c r="N146" i="11"/>
  <c r="N147" i="11"/>
  <c r="N148" i="11"/>
  <c r="N149" i="11"/>
  <c r="N150" i="11"/>
  <c r="N151" i="11"/>
  <c r="N152" i="11"/>
  <c r="N153" i="11"/>
  <c r="N154" i="11"/>
  <c r="N155" i="11"/>
  <c r="N156" i="11"/>
  <c r="N157" i="11"/>
  <c r="N158" i="11"/>
  <c r="N159" i="11"/>
  <c r="N160" i="11"/>
  <c r="N161" i="11"/>
  <c r="N162" i="11"/>
  <c r="N163" i="11"/>
  <c r="N164" i="11"/>
  <c r="N165" i="11"/>
  <c r="N166" i="11"/>
  <c r="N167" i="11"/>
  <c r="N168" i="11"/>
  <c r="N169" i="11"/>
  <c r="N170" i="11"/>
  <c r="N171" i="11"/>
  <c r="N172" i="11"/>
  <c r="N173" i="11"/>
  <c r="N174" i="11"/>
  <c r="N175" i="11"/>
  <c r="N176" i="11"/>
  <c r="N177" i="11"/>
  <c r="N178" i="11"/>
  <c r="N179" i="11"/>
  <c r="N180" i="11"/>
  <c r="N181" i="11"/>
  <c r="N182" i="11"/>
  <c r="N183" i="11"/>
  <c r="N184" i="11"/>
  <c r="N185" i="11"/>
  <c r="N186" i="11"/>
  <c r="N187" i="11"/>
  <c r="N188" i="11"/>
  <c r="N189" i="11"/>
  <c r="N190" i="11"/>
  <c r="N191" i="11"/>
  <c r="N192" i="11"/>
  <c r="N193" i="11"/>
  <c r="N194" i="11"/>
  <c r="N195" i="11"/>
  <c r="N196" i="11"/>
  <c r="N197" i="11"/>
  <c r="N198" i="11"/>
  <c r="N199" i="11"/>
  <c r="N200" i="11"/>
  <c r="N201" i="11"/>
  <c r="N202" i="11"/>
  <c r="N203" i="11"/>
  <c r="N204" i="11"/>
  <c r="N205" i="11"/>
  <c r="N206" i="11"/>
  <c r="N207" i="11"/>
  <c r="N208" i="11"/>
  <c r="N209" i="11"/>
  <c r="N210" i="11"/>
  <c r="N211" i="11"/>
  <c r="N212" i="11"/>
  <c r="N213" i="11"/>
  <c r="N214" i="11"/>
  <c r="N215" i="11"/>
  <c r="N216" i="11"/>
  <c r="N217" i="11"/>
  <c r="N218" i="11"/>
  <c r="N219" i="11"/>
  <c r="N220" i="11"/>
  <c r="N221" i="11"/>
  <c r="N222" i="11"/>
  <c r="N223" i="11"/>
  <c r="N224" i="11"/>
  <c r="N225" i="11"/>
  <c r="N226" i="11"/>
  <c r="N227" i="11"/>
  <c r="N228" i="11"/>
  <c r="N229" i="11"/>
  <c r="N230" i="11"/>
  <c r="N231" i="11"/>
  <c r="N232" i="11"/>
  <c r="N233" i="11"/>
  <c r="N234" i="11"/>
  <c r="N235" i="11"/>
  <c r="N236" i="11"/>
  <c r="N237" i="11"/>
  <c r="N238" i="11"/>
  <c r="N239" i="11"/>
  <c r="N240" i="11"/>
  <c r="N241" i="11"/>
  <c r="N242" i="11"/>
  <c r="N243" i="11"/>
  <c r="N244" i="11"/>
  <c r="N245" i="11"/>
  <c r="N246" i="11"/>
  <c r="N247" i="11"/>
  <c r="N248" i="11"/>
  <c r="N249" i="11"/>
  <c r="N250" i="11"/>
  <c r="N251" i="11"/>
  <c r="N252" i="11"/>
  <c r="N253" i="11"/>
  <c r="N254" i="11"/>
  <c r="N255" i="11"/>
  <c r="N256" i="11"/>
  <c r="N257" i="11"/>
  <c r="N258" i="11"/>
  <c r="N259" i="11"/>
  <c r="N260" i="11"/>
  <c r="N261" i="11"/>
  <c r="N262" i="11"/>
  <c r="N263" i="11"/>
  <c r="N264" i="11"/>
  <c r="N265" i="11"/>
  <c r="N266" i="11"/>
  <c r="N267" i="11"/>
  <c r="N268" i="11"/>
  <c r="N269" i="11"/>
  <c r="N270" i="11"/>
  <c r="N271" i="11"/>
  <c r="N272" i="11"/>
  <c r="N273" i="11"/>
  <c r="N274" i="11"/>
  <c r="N275" i="11"/>
  <c r="N276" i="11"/>
  <c r="N277" i="11"/>
  <c r="N278" i="11"/>
  <c r="N279" i="11"/>
  <c r="N280" i="11"/>
  <c r="N281" i="11"/>
  <c r="N282" i="11"/>
  <c r="N283" i="11"/>
  <c r="N284" i="11"/>
  <c r="N285" i="11"/>
  <c r="N286" i="11"/>
  <c r="N287" i="11"/>
  <c r="N288" i="11"/>
  <c r="N289" i="11"/>
  <c r="N290" i="11"/>
  <c r="N291" i="11"/>
  <c r="N292" i="11"/>
  <c r="N293" i="11"/>
  <c r="N294" i="11"/>
  <c r="N295" i="11"/>
  <c r="N296" i="11"/>
  <c r="N297" i="11"/>
  <c r="N298" i="11"/>
  <c r="N299" i="11"/>
  <c r="N300" i="11"/>
  <c r="N301" i="11"/>
  <c r="N302" i="11"/>
  <c r="N303" i="11"/>
  <c r="N304" i="11"/>
  <c r="N305" i="11"/>
  <c r="N306" i="11"/>
  <c r="N307" i="11"/>
  <c r="N308" i="11"/>
  <c r="N309" i="11"/>
  <c r="N310" i="11"/>
  <c r="N311" i="11"/>
  <c r="N312" i="11"/>
  <c r="N313" i="11"/>
  <c r="N314" i="11"/>
  <c r="N315" i="11"/>
  <c r="N316" i="11"/>
  <c r="N317" i="11"/>
  <c r="N318" i="11"/>
  <c r="N319" i="11"/>
  <c r="N320" i="11"/>
  <c r="N321" i="11"/>
  <c r="N322" i="11"/>
  <c r="N323" i="11"/>
  <c r="N324" i="11"/>
  <c r="N325" i="11"/>
  <c r="N326" i="11"/>
  <c r="N327" i="11"/>
  <c r="N328" i="11"/>
  <c r="N329" i="11"/>
  <c r="N330" i="11"/>
  <c r="N331" i="11"/>
  <c r="N332" i="11"/>
  <c r="N333" i="11"/>
  <c r="N334" i="11"/>
  <c r="N335" i="11"/>
  <c r="N336" i="11"/>
  <c r="N337" i="11"/>
  <c r="N338" i="11"/>
  <c r="N339" i="11"/>
  <c r="N340" i="11"/>
  <c r="N341" i="11"/>
  <c r="N342" i="11"/>
  <c r="N343" i="11"/>
  <c r="N344" i="11"/>
  <c r="N345" i="11"/>
  <c r="N346" i="11"/>
  <c r="N347" i="11"/>
  <c r="N348" i="11"/>
  <c r="N349" i="11"/>
  <c r="N350" i="11"/>
  <c r="N351" i="11"/>
  <c r="N352" i="11"/>
  <c r="N353" i="11"/>
  <c r="N354" i="11"/>
  <c r="N355" i="11"/>
  <c r="N356" i="11"/>
  <c r="N357" i="11"/>
  <c r="N358" i="11"/>
  <c r="N359" i="11"/>
  <c r="N360" i="11"/>
  <c r="N361" i="11"/>
  <c r="N362" i="11"/>
  <c r="N363" i="11"/>
  <c r="N364" i="11"/>
  <c r="N365" i="11"/>
  <c r="N366" i="11"/>
  <c r="N367" i="11"/>
  <c r="N368" i="11"/>
  <c r="N369" i="11"/>
  <c r="N370" i="11"/>
  <c r="N371" i="11"/>
  <c r="N372" i="11"/>
  <c r="N373" i="11"/>
  <c r="N374" i="11"/>
  <c r="N375" i="11"/>
  <c r="N376" i="11"/>
  <c r="N377" i="11"/>
  <c r="N378" i="11"/>
  <c r="N379" i="11"/>
  <c r="N380" i="11"/>
  <c r="N381" i="11"/>
  <c r="N382" i="11"/>
  <c r="N383" i="11"/>
  <c r="N384" i="11"/>
  <c r="N385" i="11"/>
  <c r="N386" i="11"/>
  <c r="N387" i="11"/>
  <c r="N388" i="11"/>
  <c r="N389" i="11"/>
  <c r="N390" i="11"/>
  <c r="N391" i="11"/>
  <c r="N392" i="11"/>
  <c r="N393" i="11"/>
  <c r="N394" i="11"/>
  <c r="N395" i="11"/>
  <c r="N396" i="11"/>
  <c r="N397" i="11"/>
  <c r="N398" i="11"/>
  <c r="N399" i="11"/>
  <c r="N400" i="11"/>
  <c r="N401" i="11"/>
  <c r="N402" i="11"/>
  <c r="N403" i="11"/>
  <c r="N404" i="11"/>
  <c r="N405" i="11"/>
  <c r="N406" i="11"/>
  <c r="N407" i="11"/>
  <c r="N408" i="11"/>
  <c r="N409" i="11"/>
  <c r="N410" i="11"/>
  <c r="N411" i="11"/>
  <c r="N412" i="11"/>
  <c r="N413" i="11"/>
  <c r="N414" i="11"/>
  <c r="N415" i="11"/>
  <c r="N416" i="11"/>
  <c r="N417" i="11"/>
  <c r="N418" i="11"/>
  <c r="N419" i="11"/>
  <c r="N420" i="11"/>
  <c r="N421" i="11"/>
  <c r="N422" i="11"/>
  <c r="N423" i="11"/>
  <c r="N424" i="11"/>
  <c r="N425" i="11"/>
  <c r="N426" i="11"/>
  <c r="N427" i="11"/>
  <c r="N428" i="11"/>
  <c r="N429" i="11"/>
  <c r="N430" i="11"/>
  <c r="N431" i="11"/>
  <c r="N432" i="11"/>
  <c r="N433" i="11"/>
  <c r="N434" i="11"/>
  <c r="N435" i="11"/>
  <c r="N436" i="11"/>
  <c r="N437" i="11"/>
  <c r="N438" i="11"/>
  <c r="N439" i="11"/>
  <c r="N440" i="11"/>
  <c r="N441" i="11"/>
  <c r="N442" i="11"/>
  <c r="N443" i="11"/>
  <c r="N444" i="11"/>
  <c r="N445" i="11"/>
  <c r="N446" i="11"/>
  <c r="N447" i="11"/>
  <c r="N448" i="11"/>
  <c r="N449" i="11"/>
  <c r="N450" i="11"/>
  <c r="N451" i="11"/>
  <c r="N452" i="11"/>
  <c r="N453" i="11"/>
  <c r="N454" i="11"/>
  <c r="N455" i="11"/>
  <c r="N456" i="11"/>
  <c r="N457" i="11"/>
  <c r="N458" i="11"/>
  <c r="N459" i="11"/>
  <c r="N460" i="11"/>
  <c r="N461" i="11"/>
  <c r="N462" i="11"/>
  <c r="N463" i="11"/>
  <c r="N464" i="11"/>
  <c r="N465" i="11"/>
  <c r="N466" i="11"/>
  <c r="N467" i="11"/>
  <c r="N468" i="11"/>
  <c r="N469" i="11"/>
  <c r="N470" i="11"/>
  <c r="N471" i="11"/>
  <c r="N472" i="11"/>
  <c r="N473" i="11"/>
  <c r="N474" i="11"/>
  <c r="N475" i="11"/>
  <c r="N476" i="11"/>
  <c r="N477" i="11"/>
  <c r="N478" i="11"/>
  <c r="N479" i="11"/>
  <c r="N480" i="11"/>
  <c r="N481" i="11"/>
  <c r="N482" i="11"/>
  <c r="N483" i="11"/>
  <c r="N484" i="11"/>
  <c r="N485" i="11"/>
  <c r="N486" i="11"/>
  <c r="N487" i="11"/>
  <c r="N488" i="11"/>
  <c r="N489" i="11"/>
  <c r="N490" i="11"/>
  <c r="N491" i="11"/>
  <c r="N492" i="11"/>
  <c r="N493" i="11"/>
  <c r="N494" i="11"/>
  <c r="N495" i="11"/>
  <c r="N496" i="11"/>
  <c r="N497" i="11"/>
  <c r="N498" i="11"/>
  <c r="N499" i="11"/>
  <c r="N500" i="11"/>
  <c r="N501" i="11"/>
  <c r="N502" i="11"/>
  <c r="N503" i="11"/>
  <c r="N504" i="11"/>
  <c r="N505" i="11"/>
  <c r="N506" i="11"/>
  <c r="N507" i="11"/>
  <c r="N508" i="11"/>
  <c r="N509" i="11"/>
  <c r="N510" i="11"/>
  <c r="N511" i="11"/>
  <c r="N512" i="11"/>
  <c r="N513" i="11"/>
  <c r="N514" i="11"/>
  <c r="N515" i="11"/>
  <c r="N516" i="11"/>
  <c r="N517" i="11"/>
  <c r="N518" i="11"/>
  <c r="N519" i="11"/>
  <c r="N520" i="11"/>
  <c r="N521" i="11"/>
  <c r="N522" i="11"/>
  <c r="N523" i="11"/>
  <c r="N524" i="11"/>
  <c r="N525" i="11"/>
  <c r="N526" i="11"/>
  <c r="N527" i="11"/>
  <c r="N528" i="11"/>
  <c r="N529" i="11"/>
  <c r="N530" i="11"/>
  <c r="N531" i="11"/>
  <c r="N532" i="11"/>
  <c r="N533" i="11"/>
  <c r="N534" i="11"/>
  <c r="N535" i="11"/>
  <c r="N536" i="11"/>
  <c r="N537" i="11"/>
  <c r="N538" i="11"/>
  <c r="N539" i="11"/>
  <c r="N540" i="11"/>
  <c r="N541" i="11"/>
  <c r="N542" i="11"/>
  <c r="N543" i="11"/>
  <c r="N544" i="11"/>
  <c r="N545" i="11"/>
  <c r="N546" i="11"/>
  <c r="N547" i="11"/>
  <c r="N548" i="11"/>
  <c r="N549" i="11"/>
  <c r="N550" i="11"/>
  <c r="N551" i="11"/>
  <c r="N552" i="11"/>
  <c r="N553" i="11"/>
  <c r="N554" i="11"/>
  <c r="N555" i="11"/>
  <c r="N556" i="11"/>
  <c r="N557" i="11"/>
  <c r="N558" i="11"/>
  <c r="N559" i="11"/>
  <c r="N560" i="11"/>
  <c r="N561" i="11"/>
  <c r="N562" i="11"/>
  <c r="N563" i="11"/>
  <c r="N564" i="11"/>
  <c r="N565" i="11"/>
  <c r="N566" i="11"/>
  <c r="N567" i="11"/>
  <c r="N568" i="11"/>
  <c r="N569" i="11"/>
  <c r="N570" i="11"/>
  <c r="N571" i="11"/>
  <c r="N572" i="11"/>
  <c r="N573" i="11"/>
  <c r="N574" i="11"/>
  <c r="N575" i="11"/>
  <c r="N576" i="11"/>
  <c r="N577" i="11"/>
  <c r="N578" i="11"/>
  <c r="N579" i="11"/>
  <c r="N580" i="11"/>
  <c r="N581" i="11"/>
  <c r="N582" i="11"/>
  <c r="N583" i="11"/>
  <c r="N584" i="11"/>
  <c r="N585" i="11"/>
  <c r="N586" i="11"/>
  <c r="N587" i="11"/>
  <c r="N588" i="11"/>
  <c r="N589" i="11"/>
  <c r="N590" i="11"/>
  <c r="N591" i="11"/>
  <c r="N592" i="11"/>
  <c r="N593" i="11"/>
  <c r="N594" i="11"/>
  <c r="N595" i="11"/>
  <c r="N596" i="11"/>
  <c r="N597" i="11"/>
  <c r="N598" i="11"/>
  <c r="N599" i="11"/>
  <c r="N600" i="11"/>
  <c r="N601" i="11"/>
  <c r="N602" i="11"/>
  <c r="N603" i="11"/>
  <c r="N604" i="11"/>
  <c r="N605" i="11"/>
  <c r="N606" i="11"/>
  <c r="N607" i="11"/>
  <c r="N608" i="11"/>
  <c r="N609" i="11"/>
  <c r="N610" i="11"/>
  <c r="N611" i="11"/>
  <c r="N612" i="11"/>
  <c r="N613" i="11"/>
  <c r="N614" i="11"/>
  <c r="N615" i="11"/>
  <c r="N616" i="11"/>
  <c r="N617" i="11"/>
  <c r="N618" i="11"/>
  <c r="N619" i="11"/>
  <c r="N620" i="11"/>
  <c r="N621" i="11"/>
  <c r="N622" i="11"/>
  <c r="N623" i="11"/>
  <c r="N624" i="11"/>
  <c r="N625" i="11"/>
  <c r="N626" i="11"/>
  <c r="N627" i="11"/>
  <c r="N628" i="11"/>
  <c r="N629" i="11"/>
  <c r="N630" i="11"/>
  <c r="N631" i="11"/>
  <c r="N632" i="11"/>
  <c r="N633" i="11"/>
  <c r="N634" i="11"/>
  <c r="N635" i="11"/>
  <c r="N636" i="11"/>
  <c r="N637" i="11"/>
  <c r="N638" i="11"/>
  <c r="N639" i="11"/>
  <c r="N640" i="11"/>
  <c r="N641" i="11"/>
  <c r="N642" i="11"/>
  <c r="N643" i="11"/>
  <c r="N644" i="11"/>
  <c r="N645" i="11"/>
  <c r="N646" i="11"/>
  <c r="N647" i="11"/>
  <c r="N648" i="11"/>
  <c r="N649" i="11"/>
  <c r="N650" i="11"/>
  <c r="N651" i="11"/>
  <c r="N652" i="11"/>
  <c r="N653" i="11"/>
  <c r="N654" i="11"/>
  <c r="N655" i="11"/>
  <c r="N656" i="11"/>
  <c r="N657" i="11"/>
  <c r="N658" i="11"/>
  <c r="N659" i="11"/>
  <c r="N660" i="11"/>
  <c r="N661" i="11"/>
  <c r="N662" i="11"/>
  <c r="N663" i="11"/>
  <c r="N664" i="11"/>
  <c r="N665" i="11"/>
  <c r="N666" i="11"/>
  <c r="N667" i="11"/>
  <c r="N668" i="11"/>
  <c r="N669" i="11"/>
  <c r="N670" i="11"/>
  <c r="N671" i="11"/>
  <c r="N672" i="11"/>
  <c r="N673" i="11"/>
  <c r="N674" i="11"/>
  <c r="N675" i="11"/>
  <c r="N676" i="11"/>
  <c r="N677" i="11"/>
  <c r="N678" i="11"/>
  <c r="N679" i="11"/>
  <c r="N680" i="11"/>
  <c r="N681" i="11"/>
  <c r="N682" i="11"/>
  <c r="N683" i="11"/>
  <c r="N684" i="11"/>
  <c r="N685" i="11"/>
  <c r="N686" i="11"/>
  <c r="N687" i="11"/>
  <c r="N688" i="11"/>
  <c r="N689" i="11"/>
  <c r="N690" i="11"/>
  <c r="N691" i="11"/>
  <c r="N692" i="11"/>
  <c r="N693" i="11"/>
  <c r="N694" i="11"/>
  <c r="N695" i="11"/>
  <c r="N696" i="11"/>
  <c r="N697" i="11"/>
  <c r="N698" i="11"/>
  <c r="N699" i="11"/>
  <c r="N700" i="11"/>
  <c r="N701" i="11"/>
  <c r="N702" i="11"/>
  <c r="N703" i="11"/>
  <c r="N704" i="11"/>
  <c r="N705" i="11"/>
  <c r="N706" i="11"/>
  <c r="N707" i="11"/>
  <c r="N708" i="11"/>
  <c r="N709" i="11"/>
  <c r="N710" i="11"/>
  <c r="N711" i="11"/>
  <c r="N712" i="11"/>
  <c r="N713" i="11"/>
  <c r="N714" i="11"/>
  <c r="N715" i="11"/>
  <c r="N716" i="11"/>
  <c r="N717" i="11"/>
  <c r="N718" i="11"/>
  <c r="N719" i="11"/>
  <c r="N720" i="11"/>
  <c r="N721" i="11"/>
  <c r="N722" i="11"/>
  <c r="N723" i="11"/>
  <c r="N724" i="11"/>
  <c r="N725" i="11"/>
  <c r="N726" i="11"/>
  <c r="N727" i="11"/>
  <c r="N728" i="11"/>
  <c r="N729" i="11"/>
  <c r="N730" i="11"/>
  <c r="N731" i="11"/>
  <c r="N732" i="11"/>
  <c r="N733" i="11"/>
  <c r="N734" i="11"/>
  <c r="N735" i="11"/>
  <c r="N736" i="11"/>
  <c r="N737" i="11"/>
  <c r="N738" i="11"/>
  <c r="N739" i="11"/>
  <c r="N740" i="11"/>
  <c r="N741" i="11"/>
  <c r="N742" i="11"/>
  <c r="N743" i="11"/>
  <c r="N744" i="11"/>
  <c r="N745" i="11"/>
  <c r="N746" i="11"/>
  <c r="N747" i="11"/>
  <c r="N748" i="11"/>
  <c r="N749" i="11"/>
  <c r="N750" i="11"/>
  <c r="N751" i="11"/>
  <c r="N752" i="11"/>
  <c r="N753" i="11"/>
  <c r="N754" i="11"/>
  <c r="N755" i="11"/>
  <c r="N756" i="11"/>
  <c r="N757" i="11"/>
  <c r="N758" i="11"/>
  <c r="N759" i="11"/>
  <c r="N760" i="11"/>
  <c r="N761" i="11"/>
  <c r="N762" i="11"/>
  <c r="N763" i="11"/>
  <c r="N764" i="11"/>
  <c r="N765" i="11"/>
  <c r="N766" i="11"/>
  <c r="N767" i="11"/>
  <c r="N768" i="11"/>
  <c r="N769" i="11"/>
  <c r="N770" i="11"/>
  <c r="N771" i="11"/>
  <c r="N772" i="11"/>
  <c r="N773" i="11"/>
  <c r="N774" i="11"/>
  <c r="N775" i="11"/>
  <c r="N776" i="11"/>
  <c r="N777" i="11"/>
  <c r="N778" i="11"/>
  <c r="N779" i="11"/>
  <c r="N780" i="11"/>
  <c r="N781" i="11"/>
  <c r="N782" i="11"/>
  <c r="N783" i="11"/>
  <c r="N784" i="11"/>
  <c r="N785" i="11"/>
  <c r="N786" i="11"/>
  <c r="N787" i="11"/>
  <c r="N788" i="11"/>
  <c r="N789" i="11"/>
  <c r="N790" i="11"/>
  <c r="N791" i="11"/>
  <c r="N792" i="11"/>
  <c r="N793" i="11"/>
  <c r="N794" i="11"/>
  <c r="N795" i="11"/>
  <c r="N796" i="11"/>
  <c r="N797" i="11"/>
  <c r="N798" i="11"/>
  <c r="N799" i="11"/>
  <c r="N800" i="11"/>
  <c r="N801" i="11"/>
  <c r="N802" i="11"/>
  <c r="N803" i="11"/>
  <c r="N804" i="11"/>
  <c r="N805" i="11"/>
  <c r="N806" i="11"/>
  <c r="N807" i="11"/>
  <c r="N808" i="11"/>
  <c r="N809" i="11"/>
  <c r="N810" i="11"/>
  <c r="N811" i="11"/>
  <c r="N812" i="11"/>
  <c r="N813" i="11"/>
  <c r="N814" i="11"/>
  <c r="N815" i="11"/>
  <c r="N816" i="11"/>
  <c r="N817" i="11"/>
  <c r="N818" i="11"/>
  <c r="N819" i="11"/>
  <c r="N820" i="11"/>
  <c r="N821" i="11"/>
  <c r="N822" i="11"/>
  <c r="N823" i="11"/>
  <c r="N824" i="11"/>
  <c r="N825" i="11"/>
  <c r="N826" i="11"/>
  <c r="N827" i="11"/>
  <c r="N828" i="11"/>
  <c r="N829" i="11"/>
  <c r="N830" i="11"/>
  <c r="N831" i="11"/>
  <c r="N832" i="11"/>
  <c r="N833" i="11"/>
  <c r="N834" i="11"/>
  <c r="N835" i="11"/>
  <c r="N836" i="11"/>
  <c r="N837" i="11"/>
  <c r="N838" i="11"/>
  <c r="N839" i="11"/>
  <c r="N840" i="11"/>
  <c r="N841" i="11"/>
  <c r="N842" i="11"/>
  <c r="N843" i="11"/>
  <c r="N844" i="11"/>
  <c r="N845" i="11"/>
  <c r="N846" i="11"/>
  <c r="N847" i="11"/>
  <c r="N848" i="11"/>
  <c r="N849" i="11"/>
  <c r="N850" i="11"/>
  <c r="N851" i="11"/>
  <c r="N852" i="11"/>
  <c r="N853" i="11"/>
  <c r="N854" i="11"/>
  <c r="N855" i="11"/>
  <c r="N856" i="11"/>
  <c r="N857" i="11"/>
  <c r="N858" i="11"/>
  <c r="N859" i="11"/>
  <c r="N860" i="11"/>
  <c r="N861" i="11"/>
  <c r="N862" i="11"/>
  <c r="N863" i="11"/>
  <c r="N864" i="11"/>
  <c r="N865" i="11"/>
  <c r="N866" i="11"/>
  <c r="N867" i="11"/>
  <c r="N868" i="11"/>
  <c r="N869" i="11"/>
  <c r="N870" i="11"/>
  <c r="N871" i="11"/>
  <c r="N872" i="11"/>
  <c r="N873" i="11"/>
  <c r="N874" i="11"/>
  <c r="N875" i="11"/>
  <c r="N876" i="11"/>
  <c r="N877" i="11"/>
  <c r="N878" i="11"/>
  <c r="N879" i="11"/>
  <c r="N880" i="11"/>
  <c r="N881" i="11"/>
  <c r="N882" i="11"/>
  <c r="N883" i="11"/>
  <c r="N884" i="11"/>
  <c r="N885" i="11"/>
  <c r="N886" i="11"/>
  <c r="N887" i="11"/>
  <c r="N888" i="11"/>
  <c r="N889" i="11"/>
  <c r="N890" i="11"/>
  <c r="N891" i="11"/>
  <c r="N892" i="11"/>
  <c r="N893" i="11"/>
  <c r="N894" i="11"/>
  <c r="N895" i="11"/>
  <c r="N896" i="11"/>
  <c r="N897" i="11"/>
  <c r="N898" i="11"/>
  <c r="N899" i="11"/>
  <c r="N900" i="11"/>
  <c r="N901" i="11"/>
  <c r="N902" i="11"/>
  <c r="N903" i="11"/>
  <c r="N904" i="11"/>
  <c r="N905" i="11"/>
  <c r="N906" i="11"/>
  <c r="N907" i="11"/>
  <c r="N908" i="11"/>
  <c r="N909" i="11"/>
  <c r="N910" i="11"/>
  <c r="N911" i="11"/>
  <c r="N912" i="11"/>
  <c r="N913" i="11"/>
  <c r="N914" i="11"/>
  <c r="N915" i="11"/>
  <c r="N916" i="11"/>
  <c r="N917" i="11"/>
  <c r="N918" i="11"/>
  <c r="N919" i="11"/>
  <c r="N920" i="11"/>
  <c r="N921" i="11"/>
  <c r="N922" i="11"/>
  <c r="N923" i="11"/>
  <c r="N924" i="11"/>
  <c r="N925" i="11"/>
  <c r="N926" i="11"/>
  <c r="N927" i="11"/>
  <c r="N928" i="11"/>
  <c r="N929" i="11"/>
  <c r="N930" i="11"/>
  <c r="N931" i="11"/>
  <c r="N932" i="11"/>
  <c r="N933" i="11"/>
  <c r="N934" i="11"/>
  <c r="N935" i="11"/>
  <c r="N936" i="11"/>
  <c r="N937" i="11"/>
  <c r="N938" i="11"/>
  <c r="N939" i="11"/>
  <c r="N940" i="11"/>
  <c r="N941" i="11"/>
  <c r="N942" i="11"/>
  <c r="N943" i="11"/>
  <c r="N944" i="11"/>
  <c r="N945" i="11"/>
  <c r="N946" i="11"/>
  <c r="N947" i="11"/>
  <c r="N948" i="11"/>
  <c r="N949" i="11"/>
  <c r="N950" i="11"/>
  <c r="N951" i="11"/>
  <c r="N952" i="11"/>
  <c r="N953" i="11"/>
  <c r="N954" i="11"/>
  <c r="N955" i="11"/>
  <c r="N956" i="11"/>
  <c r="N957" i="11"/>
  <c r="N958" i="11"/>
  <c r="N959" i="11"/>
  <c r="N960" i="11"/>
  <c r="N961" i="11"/>
  <c r="N962" i="11"/>
  <c r="N963" i="11"/>
  <c r="N964" i="11"/>
  <c r="N965" i="11"/>
  <c r="N966" i="11"/>
  <c r="N967" i="11"/>
  <c r="N968" i="11"/>
  <c r="N969" i="11"/>
  <c r="N970" i="11"/>
  <c r="N971" i="11"/>
  <c r="N972" i="11"/>
  <c r="N973" i="11"/>
  <c r="N974" i="11"/>
  <c r="N975" i="11"/>
  <c r="N976" i="11"/>
  <c r="N977" i="11"/>
  <c r="N978" i="11"/>
  <c r="N979" i="11"/>
  <c r="N980" i="11"/>
  <c r="N981" i="11"/>
  <c r="N982" i="11"/>
  <c r="N983" i="11"/>
  <c r="N984" i="11"/>
  <c r="N985" i="11"/>
  <c r="N986" i="11"/>
  <c r="N987" i="11"/>
  <c r="N988" i="11"/>
  <c r="N989" i="11"/>
  <c r="N990" i="11"/>
  <c r="N991" i="11"/>
  <c r="N992" i="11"/>
  <c r="N993" i="11"/>
  <c r="N994" i="11"/>
  <c r="N995" i="11"/>
  <c r="N996" i="11"/>
  <c r="N997" i="11"/>
  <c r="N998" i="11"/>
  <c r="N999" i="11"/>
  <c r="N1000" i="11"/>
  <c r="N1001" i="11"/>
  <c r="N1002" i="11"/>
  <c r="N1003" i="11"/>
  <c r="N1004" i="11"/>
  <c r="N1005" i="11"/>
  <c r="N1006" i="11"/>
  <c r="N1007" i="11"/>
  <c r="N1008" i="11"/>
  <c r="N1009" i="11"/>
  <c r="N1010" i="11"/>
  <c r="N1011" i="11"/>
  <c r="N1012" i="11"/>
  <c r="N1013" i="11"/>
  <c r="N1014" i="11"/>
  <c r="N1015" i="11"/>
  <c r="N1016" i="11"/>
  <c r="N1017" i="11"/>
  <c r="N1018" i="11"/>
  <c r="N1019" i="11"/>
  <c r="N1020" i="11"/>
  <c r="N1021" i="11"/>
  <c r="N1022" i="11"/>
  <c r="N1023" i="11"/>
  <c r="N1024" i="11"/>
  <c r="N1025" i="11"/>
  <c r="N1026" i="11"/>
  <c r="N1027" i="11"/>
  <c r="N1028" i="11"/>
  <c r="N1029" i="11"/>
  <c r="N1030" i="11"/>
  <c r="N1031" i="11"/>
  <c r="N1032" i="11"/>
  <c r="N1033" i="11"/>
  <c r="N1034" i="11"/>
  <c r="N1035" i="11"/>
  <c r="N1036" i="11"/>
  <c r="N1037" i="11"/>
  <c r="N1038" i="11"/>
  <c r="N1039" i="11"/>
  <c r="N1040" i="11"/>
  <c r="N1041" i="11"/>
  <c r="N1042" i="11"/>
  <c r="N1043" i="11"/>
  <c r="N1044" i="11"/>
  <c r="N1045" i="11"/>
  <c r="N1046" i="11"/>
  <c r="N1047" i="11"/>
  <c r="N1048" i="11"/>
  <c r="N1049" i="11"/>
  <c r="N1050" i="11"/>
  <c r="N1051" i="11"/>
  <c r="N1052" i="11"/>
  <c r="N1053" i="11"/>
  <c r="N1054" i="11"/>
  <c r="N1055" i="11"/>
  <c r="N1056" i="11"/>
  <c r="N1057" i="11"/>
  <c r="N1058" i="11"/>
  <c r="N1059" i="11"/>
  <c r="N1060" i="11"/>
  <c r="N1061" i="11"/>
  <c r="N1062" i="11"/>
  <c r="N1063" i="11"/>
  <c r="N1064" i="11"/>
  <c r="N1065" i="11"/>
  <c r="N1066" i="11"/>
  <c r="N1067" i="11"/>
  <c r="N1068" i="11"/>
  <c r="N1069" i="11"/>
  <c r="N1070" i="11"/>
  <c r="N1071" i="11"/>
  <c r="N1072" i="11"/>
  <c r="N1073" i="11"/>
  <c r="N1074" i="11"/>
  <c r="N1075" i="11"/>
  <c r="N1076" i="11"/>
  <c r="N1077" i="11"/>
  <c r="N1078" i="11"/>
  <c r="N1079" i="11"/>
  <c r="N1080" i="11"/>
  <c r="N1081" i="11"/>
  <c r="N1082" i="11"/>
  <c r="N1083" i="11"/>
  <c r="N1084" i="11"/>
  <c r="N1085" i="11"/>
  <c r="N1086" i="11"/>
  <c r="N1087" i="11"/>
  <c r="N1088" i="11"/>
  <c r="N1089" i="11"/>
  <c r="N1090" i="11"/>
  <c r="N1091" i="11"/>
  <c r="N1092" i="11"/>
  <c r="N1093" i="11"/>
  <c r="N1094" i="11"/>
  <c r="N1095" i="11"/>
  <c r="N1096" i="11"/>
  <c r="N1097" i="11"/>
  <c r="N1098" i="11"/>
  <c r="N1099" i="11"/>
  <c r="N1100" i="11"/>
  <c r="N1101" i="11"/>
  <c r="N1102" i="11"/>
  <c r="N1103" i="11"/>
  <c r="N1104" i="11"/>
  <c r="N1105" i="11"/>
  <c r="N1106" i="11"/>
  <c r="N1107" i="11"/>
  <c r="N1108" i="11"/>
  <c r="N1109" i="11"/>
  <c r="N1110" i="11"/>
  <c r="N1111" i="11"/>
  <c r="N1112" i="11"/>
  <c r="N1113" i="11"/>
  <c r="N1114" i="11"/>
  <c r="N1115" i="11"/>
  <c r="N1116" i="11"/>
  <c r="N1117" i="11"/>
  <c r="N1118" i="11"/>
  <c r="N1119" i="11"/>
  <c r="N1120" i="11"/>
  <c r="N1121" i="11"/>
  <c r="N1122" i="11"/>
  <c r="N1123" i="11"/>
  <c r="N1124" i="11"/>
  <c r="N1125" i="11"/>
  <c r="N1126" i="11"/>
  <c r="N1127" i="11"/>
  <c r="N1128" i="11"/>
  <c r="N1129" i="11"/>
  <c r="N1130" i="11"/>
  <c r="N1131" i="11"/>
  <c r="N1132" i="11"/>
  <c r="N1133" i="11"/>
  <c r="N1134" i="11"/>
  <c r="N1135" i="11"/>
  <c r="N1136" i="11"/>
  <c r="N1137" i="11"/>
  <c r="N1138" i="11"/>
  <c r="N1139" i="11"/>
  <c r="N1140" i="11"/>
  <c r="N1141" i="11"/>
  <c r="N1142" i="11"/>
  <c r="N1143" i="11"/>
  <c r="N1144" i="11"/>
  <c r="N1145" i="11"/>
  <c r="N1146" i="11"/>
  <c r="N1147" i="11"/>
  <c r="N1148" i="11"/>
  <c r="N1149" i="11"/>
  <c r="N1150" i="11"/>
  <c r="N1151" i="11"/>
  <c r="N1152" i="11"/>
  <c r="N1153" i="11"/>
  <c r="N1154" i="11"/>
  <c r="N1155" i="11"/>
  <c r="N1156" i="11"/>
  <c r="N1157" i="11"/>
  <c r="N1158" i="11"/>
  <c r="N1159" i="11"/>
  <c r="N1160" i="11"/>
  <c r="N1161" i="11"/>
  <c r="N1162" i="11"/>
  <c r="N1163" i="11"/>
  <c r="N1164" i="11"/>
  <c r="N1165" i="11"/>
  <c r="N1166" i="11"/>
  <c r="N1167" i="11"/>
  <c r="N1168" i="11"/>
  <c r="N1169" i="11"/>
  <c r="N1170" i="11"/>
  <c r="N1171" i="11"/>
  <c r="N1172" i="11"/>
  <c r="N1173" i="11"/>
  <c r="N1174" i="11"/>
  <c r="N1175" i="11"/>
  <c r="N1176" i="11"/>
  <c r="N1177" i="11"/>
  <c r="N1178" i="11"/>
  <c r="N1179" i="11"/>
  <c r="N1180" i="11"/>
  <c r="N1181" i="11"/>
  <c r="N1182" i="11"/>
  <c r="N1183" i="11"/>
  <c r="N1184" i="11"/>
  <c r="N1185" i="11"/>
  <c r="N1186" i="11"/>
  <c r="N1187" i="11"/>
  <c r="N1188" i="11"/>
  <c r="N1189" i="11"/>
  <c r="N1190" i="11"/>
  <c r="N1191" i="11"/>
  <c r="N1192" i="11"/>
  <c r="N1193" i="11"/>
  <c r="N1194" i="11"/>
  <c r="N1195" i="11"/>
  <c r="N1196" i="11"/>
  <c r="N1197" i="11"/>
  <c r="N1198" i="11"/>
  <c r="N1199" i="11"/>
  <c r="N1200" i="11"/>
  <c r="N1201" i="11"/>
  <c r="N1202" i="11"/>
  <c r="N1203" i="11"/>
  <c r="N1204" i="11"/>
  <c r="N1205" i="11"/>
  <c r="N1206" i="11"/>
  <c r="N1207" i="11"/>
  <c r="N1208" i="11"/>
  <c r="N1209" i="11"/>
  <c r="N1210" i="11"/>
  <c r="N1211" i="11"/>
  <c r="N1212" i="11"/>
  <c r="N1213" i="11"/>
  <c r="N1214" i="11"/>
  <c r="N1215" i="11"/>
  <c r="N1216" i="11"/>
  <c r="N1217" i="11"/>
  <c r="N1218" i="11"/>
  <c r="N1219" i="11"/>
  <c r="N1220" i="11"/>
  <c r="N1221" i="11"/>
  <c r="N1222" i="11"/>
  <c r="N1223" i="11"/>
  <c r="N1224" i="11"/>
  <c r="N1225" i="11"/>
  <c r="N1226" i="11"/>
  <c r="N1227" i="11"/>
  <c r="N1228" i="11"/>
  <c r="N1229" i="11"/>
  <c r="N1230" i="11"/>
  <c r="N1231" i="11"/>
  <c r="N1232" i="11"/>
  <c r="N1233" i="11"/>
  <c r="N1234" i="11"/>
  <c r="N1235" i="11"/>
  <c r="N1236" i="11"/>
  <c r="N1237" i="11"/>
  <c r="N1238" i="11"/>
  <c r="N1239" i="11"/>
  <c r="N1240" i="11"/>
  <c r="N1241" i="11"/>
  <c r="N1242" i="11"/>
  <c r="N1243" i="11"/>
  <c r="N1244" i="11"/>
  <c r="N1245" i="11"/>
  <c r="N1246" i="11"/>
  <c r="N1247" i="11"/>
  <c r="N1248" i="11"/>
  <c r="N1249" i="11"/>
  <c r="N1250" i="11"/>
  <c r="N1251" i="11"/>
  <c r="N1252" i="11"/>
  <c r="N1253" i="11"/>
  <c r="N1254" i="11"/>
  <c r="N1255" i="11"/>
  <c r="N1256" i="11"/>
  <c r="N1257" i="11"/>
  <c r="N1258" i="11"/>
  <c r="N1259" i="11"/>
  <c r="N1260" i="11"/>
  <c r="N1261" i="11"/>
  <c r="N1262" i="11"/>
  <c r="N1263" i="11"/>
  <c r="N1264" i="11"/>
  <c r="N1265" i="11"/>
  <c r="N1266" i="11"/>
  <c r="N1267" i="11"/>
  <c r="N1268" i="11"/>
  <c r="N1269" i="11"/>
  <c r="N1270" i="11"/>
  <c r="N1271" i="11"/>
  <c r="N1272" i="11"/>
  <c r="N1273" i="11"/>
  <c r="N1274" i="11"/>
  <c r="N1275" i="11"/>
  <c r="N1276" i="11"/>
  <c r="N1277" i="11"/>
  <c r="N1278" i="11"/>
  <c r="N1279" i="11"/>
  <c r="N1280" i="11"/>
  <c r="N1281" i="11"/>
  <c r="N1282" i="11"/>
  <c r="N1283" i="11"/>
  <c r="N1284" i="11"/>
  <c r="N1285" i="11"/>
  <c r="N1286" i="11"/>
  <c r="N1287" i="11"/>
  <c r="N1288" i="11"/>
  <c r="N1289" i="11"/>
  <c r="N1290" i="11"/>
  <c r="N1291" i="11"/>
  <c r="N1292" i="11"/>
  <c r="N1293" i="11"/>
  <c r="N1294" i="11"/>
  <c r="N1295" i="11"/>
  <c r="N1296" i="11"/>
  <c r="N1297" i="11"/>
  <c r="N1298" i="11"/>
  <c r="N1299" i="11"/>
  <c r="N1300" i="11"/>
  <c r="N1301" i="11"/>
  <c r="N1302" i="11"/>
  <c r="N1303" i="11"/>
  <c r="N1304" i="11"/>
  <c r="N1305" i="11"/>
  <c r="N1306" i="11"/>
  <c r="N1307" i="11"/>
  <c r="N1308" i="11"/>
  <c r="N1309" i="11"/>
  <c r="N1310" i="11"/>
  <c r="N1311" i="11"/>
  <c r="N1312" i="11"/>
  <c r="N1313" i="11"/>
  <c r="N1314" i="11"/>
  <c r="N1315" i="11"/>
  <c r="N1316" i="11"/>
  <c r="N1317" i="11"/>
  <c r="N1318" i="11"/>
  <c r="N1319" i="11"/>
  <c r="N1320" i="11"/>
  <c r="N1321" i="11"/>
  <c r="N1322" i="11"/>
  <c r="N1323" i="11"/>
  <c r="N1324" i="11"/>
  <c r="N1325" i="11"/>
  <c r="N1326" i="11"/>
  <c r="N1327" i="11"/>
  <c r="N1328" i="11"/>
  <c r="N1329" i="11"/>
  <c r="N1330" i="11"/>
  <c r="N1331" i="11"/>
  <c r="N1332" i="11"/>
  <c r="N1333" i="11"/>
  <c r="N1334" i="11"/>
  <c r="N1335" i="11"/>
  <c r="N1336" i="11"/>
  <c r="N1337" i="11"/>
  <c r="N1338" i="11"/>
  <c r="N1339" i="11"/>
  <c r="N1340" i="11"/>
  <c r="N1341" i="11"/>
  <c r="N1342" i="11"/>
  <c r="N1343" i="11"/>
  <c r="N1344" i="11"/>
  <c r="N1345" i="11"/>
  <c r="N1346" i="11"/>
  <c r="N1347" i="11"/>
  <c r="N1348" i="11"/>
  <c r="N1349" i="11"/>
  <c r="N1350" i="11"/>
  <c r="N1351" i="11"/>
  <c r="N1352" i="11"/>
  <c r="N1353" i="11"/>
  <c r="N1354" i="11"/>
  <c r="N1355" i="11"/>
  <c r="N1356" i="11"/>
  <c r="N1357" i="11"/>
  <c r="N1358" i="11"/>
  <c r="N1359" i="11"/>
  <c r="N1360" i="11"/>
  <c r="N1361" i="11"/>
  <c r="N1362" i="11"/>
  <c r="N1363" i="11"/>
  <c r="N1364" i="11"/>
  <c r="N1365" i="11"/>
  <c r="N1366" i="11"/>
  <c r="N1367" i="11"/>
  <c r="N1368" i="11"/>
  <c r="N1369" i="11"/>
  <c r="N1370" i="11"/>
  <c r="N1371" i="11"/>
  <c r="N1372" i="11"/>
  <c r="N1373" i="11"/>
  <c r="N1374" i="11"/>
  <c r="N1375" i="11"/>
  <c r="N1376" i="11"/>
  <c r="N1377" i="11"/>
  <c r="N1378" i="11"/>
  <c r="N1379" i="11"/>
  <c r="N1380" i="11"/>
  <c r="N1381" i="11"/>
  <c r="N1382" i="11"/>
  <c r="N1383" i="11"/>
  <c r="N1384" i="11"/>
  <c r="N1385" i="11"/>
  <c r="N1386" i="11"/>
  <c r="N1387" i="11"/>
  <c r="N1388" i="11"/>
  <c r="N1389" i="11"/>
  <c r="N1390" i="11"/>
  <c r="N1391" i="11"/>
  <c r="N1392" i="11"/>
  <c r="N1393" i="11"/>
  <c r="N1394" i="11"/>
  <c r="N1395" i="11"/>
  <c r="N1396" i="11"/>
  <c r="N1397" i="11"/>
  <c r="N1398" i="11"/>
  <c r="N1399" i="11"/>
  <c r="N1400" i="11"/>
  <c r="N1401" i="11"/>
  <c r="N1402" i="11"/>
  <c r="N1403" i="11"/>
  <c r="N1404" i="11"/>
  <c r="N1405" i="11"/>
  <c r="N1406" i="11"/>
  <c r="N1407" i="11"/>
  <c r="N1408" i="11"/>
  <c r="N1409" i="11"/>
  <c r="N1410" i="11"/>
  <c r="N1411" i="11"/>
  <c r="N1412" i="11"/>
  <c r="N1413" i="11"/>
  <c r="N1414" i="11"/>
  <c r="N1415" i="11"/>
  <c r="N1416" i="11"/>
  <c r="N1417" i="11"/>
  <c r="N1418" i="11"/>
  <c r="N1419" i="11"/>
  <c r="N1420" i="11"/>
  <c r="N1421" i="11"/>
  <c r="N1422" i="11"/>
  <c r="N1423" i="11"/>
  <c r="N1424" i="11"/>
  <c r="N1425" i="11"/>
  <c r="N1426" i="11"/>
  <c r="N1427" i="11"/>
  <c r="N1428" i="11"/>
  <c r="N1429" i="11"/>
  <c r="N1430" i="11"/>
  <c r="N1431" i="11"/>
  <c r="N1432" i="11"/>
  <c r="N1433" i="11"/>
  <c r="N1434" i="11"/>
  <c r="N1435" i="11"/>
  <c r="N1436" i="11"/>
  <c r="N1437" i="11"/>
  <c r="N1438" i="11"/>
  <c r="N1439" i="11"/>
  <c r="N1440" i="11"/>
  <c r="N1441" i="11"/>
  <c r="N1442" i="11"/>
  <c r="N1443" i="11"/>
  <c r="N1444" i="11"/>
  <c r="N1445" i="11"/>
  <c r="N1446" i="11"/>
  <c r="N1447" i="11"/>
  <c r="N1448" i="11"/>
  <c r="N1449" i="11"/>
  <c r="N1450" i="11"/>
  <c r="N1451" i="11"/>
  <c r="N1452" i="11"/>
  <c r="N1453" i="11"/>
  <c r="N1454" i="11"/>
  <c r="N1455" i="11"/>
  <c r="N1456" i="11"/>
  <c r="N1457" i="11"/>
  <c r="N1458" i="11"/>
  <c r="N1459" i="11"/>
  <c r="N1460" i="11"/>
  <c r="N1461" i="11"/>
  <c r="N1462" i="11"/>
  <c r="N1463" i="11"/>
  <c r="N1464" i="11"/>
  <c r="N1465" i="11"/>
  <c r="N1466" i="11"/>
  <c r="N1467" i="11"/>
  <c r="N1468" i="11"/>
  <c r="N1469" i="11"/>
  <c r="N1470" i="11"/>
  <c r="N1471" i="11"/>
  <c r="N1472" i="11"/>
  <c r="N1473" i="11"/>
  <c r="N1474" i="11"/>
  <c r="N1475" i="11"/>
  <c r="N1476" i="11"/>
  <c r="N1477" i="11"/>
  <c r="N1478" i="11"/>
  <c r="N1479" i="11"/>
  <c r="N1480" i="11"/>
  <c r="N1481" i="11"/>
  <c r="N1482" i="11"/>
  <c r="N1483" i="11"/>
  <c r="N1484" i="11"/>
  <c r="N1485" i="11"/>
  <c r="N1486" i="11"/>
  <c r="N1487" i="11"/>
  <c r="N1488" i="11"/>
  <c r="N1489" i="11"/>
  <c r="N1490" i="11"/>
  <c r="N1491" i="11"/>
  <c r="N1492" i="11"/>
  <c r="N1493" i="11"/>
  <c r="N1494" i="11"/>
  <c r="N1495" i="11"/>
  <c r="N1496" i="11"/>
  <c r="N1497" i="11"/>
  <c r="N1498" i="11"/>
  <c r="N1499" i="11"/>
  <c r="N1500" i="11"/>
  <c r="N1501" i="11"/>
  <c r="N1502" i="11"/>
  <c r="N1503" i="11"/>
  <c r="N1504" i="11"/>
  <c r="N1505" i="11"/>
  <c r="N1506" i="11"/>
  <c r="N1507" i="11"/>
  <c r="N1508" i="11"/>
  <c r="N1509" i="11"/>
  <c r="N1510" i="11"/>
  <c r="N1511" i="11"/>
  <c r="N1512" i="11"/>
  <c r="N1513" i="11"/>
  <c r="N1514" i="11"/>
  <c r="N1515" i="11"/>
  <c r="N1516" i="11"/>
  <c r="N1517" i="11"/>
  <c r="N1518" i="11"/>
  <c r="N1519" i="11"/>
  <c r="N1520" i="11"/>
  <c r="N1521" i="11"/>
  <c r="N1522" i="11"/>
  <c r="N1523" i="11"/>
  <c r="N1524" i="11"/>
  <c r="N1525" i="11"/>
  <c r="N1526" i="11"/>
  <c r="N1527" i="11"/>
  <c r="N1528" i="11"/>
  <c r="N1529" i="11"/>
  <c r="N1530" i="11"/>
  <c r="N1531" i="11"/>
  <c r="N1532" i="11"/>
  <c r="N1533" i="11"/>
  <c r="N1534" i="11"/>
  <c r="N1535" i="11"/>
  <c r="N1536" i="11"/>
  <c r="N1537" i="11"/>
  <c r="N1538" i="11"/>
  <c r="N1539" i="11"/>
  <c r="N1540" i="11"/>
  <c r="N1541" i="11"/>
  <c r="N1542" i="11"/>
  <c r="N1543" i="11"/>
  <c r="N1544" i="11"/>
  <c r="N1545" i="11"/>
  <c r="N1546" i="11"/>
  <c r="N1547" i="11"/>
  <c r="N1548" i="11"/>
  <c r="N1549" i="11"/>
  <c r="N1550" i="11"/>
  <c r="N1551" i="11"/>
  <c r="N1552" i="11"/>
  <c r="N1553" i="11"/>
  <c r="N1554" i="11"/>
  <c r="N1555" i="11"/>
  <c r="N1556" i="11"/>
  <c r="N1557" i="11"/>
  <c r="N1558" i="11"/>
  <c r="N1559" i="11"/>
  <c r="N1560" i="11"/>
  <c r="N1561" i="11"/>
  <c r="N1562" i="11"/>
  <c r="N1563" i="11"/>
  <c r="N1564" i="11"/>
  <c r="N1565" i="11"/>
  <c r="N1566" i="11"/>
  <c r="N1567" i="11"/>
  <c r="N1568" i="11"/>
  <c r="N1569" i="11"/>
  <c r="N1570" i="11"/>
  <c r="N1571" i="11"/>
  <c r="N1572" i="11"/>
  <c r="N1573" i="11"/>
  <c r="N1574" i="11"/>
  <c r="N1575" i="11"/>
  <c r="N1576" i="11"/>
  <c r="N1577" i="11"/>
  <c r="N1578" i="11"/>
  <c r="N1579" i="11"/>
  <c r="N1580" i="11"/>
  <c r="N1581" i="11"/>
  <c r="N1582" i="11"/>
  <c r="N1583" i="11"/>
  <c r="N1584" i="11"/>
  <c r="N1585" i="11"/>
  <c r="N1586" i="11"/>
  <c r="N1587" i="11"/>
  <c r="N1588" i="11"/>
  <c r="N1589" i="11"/>
  <c r="N1590" i="11"/>
  <c r="N1591" i="11"/>
  <c r="N1592" i="11"/>
  <c r="N1593" i="11"/>
  <c r="N1594" i="11"/>
  <c r="N1595" i="11"/>
  <c r="N1596" i="11"/>
  <c r="N1597" i="11"/>
  <c r="N1598" i="11"/>
  <c r="N1599" i="11"/>
  <c r="N1600" i="11"/>
  <c r="N1601" i="11"/>
  <c r="N1602" i="11"/>
  <c r="N1603" i="11"/>
  <c r="N1604" i="11"/>
  <c r="N1605" i="11"/>
  <c r="N1606" i="11"/>
  <c r="N1607" i="11"/>
  <c r="N1608" i="11"/>
  <c r="N1609" i="11"/>
  <c r="N1610" i="11"/>
  <c r="N1611" i="11"/>
  <c r="N1612" i="11"/>
  <c r="N1613" i="11"/>
  <c r="N1614" i="11"/>
  <c r="N1615" i="11"/>
  <c r="N1616" i="11"/>
  <c r="N1617" i="11"/>
  <c r="N1618" i="11"/>
  <c r="N1619" i="11"/>
  <c r="N1620" i="11"/>
  <c r="N1621" i="11"/>
  <c r="N1622" i="11"/>
  <c r="N1623" i="11"/>
  <c r="N1624" i="11"/>
  <c r="N1625" i="11"/>
  <c r="N1626" i="11"/>
  <c r="N1627" i="11"/>
  <c r="N1628" i="11"/>
  <c r="N1629" i="11"/>
  <c r="N1630" i="11"/>
  <c r="N1631" i="11"/>
  <c r="N1632" i="11"/>
  <c r="N1633" i="11"/>
  <c r="N1634" i="11"/>
  <c r="N1635" i="11"/>
  <c r="N1636" i="11"/>
  <c r="N1637" i="11"/>
  <c r="N1638" i="11"/>
  <c r="N1639" i="11"/>
  <c r="N1640" i="11"/>
  <c r="N1641" i="11"/>
  <c r="N1642" i="11"/>
  <c r="N1643" i="11"/>
  <c r="N1644" i="11"/>
  <c r="N1645" i="11"/>
  <c r="N1646" i="11"/>
  <c r="N1647" i="11"/>
  <c r="N1648" i="11"/>
  <c r="N1649" i="11"/>
  <c r="N1650" i="11"/>
  <c r="N1651" i="11"/>
  <c r="N1652" i="11"/>
  <c r="N1653" i="11"/>
  <c r="N1654" i="11"/>
  <c r="N1655" i="11"/>
  <c r="N1656" i="11"/>
  <c r="N1657" i="11"/>
  <c r="N1658" i="11"/>
  <c r="N1659" i="11"/>
  <c r="N1660" i="11"/>
  <c r="N1661" i="11"/>
  <c r="N1662" i="11"/>
  <c r="N1663" i="11"/>
  <c r="N1664" i="11"/>
  <c r="N1665" i="11"/>
  <c r="N1666" i="11"/>
  <c r="N1667" i="11"/>
  <c r="N1668" i="11"/>
  <c r="N1669" i="11"/>
  <c r="N1670" i="11"/>
  <c r="N1671" i="11"/>
  <c r="N1672" i="11"/>
  <c r="N1673" i="11"/>
  <c r="N1674" i="11"/>
  <c r="N1675" i="11"/>
  <c r="N1676" i="11"/>
  <c r="N1677" i="11"/>
  <c r="N1678" i="11"/>
  <c r="N1679" i="11"/>
  <c r="N1680" i="11"/>
  <c r="N1681" i="11"/>
  <c r="N1682" i="11"/>
  <c r="N1683" i="11"/>
  <c r="N1684" i="11"/>
  <c r="N1685" i="11"/>
  <c r="N1686" i="11"/>
  <c r="N1687" i="11"/>
  <c r="N1688" i="11"/>
  <c r="N1689" i="11"/>
  <c r="N1690" i="11"/>
  <c r="N1691" i="11"/>
  <c r="N1692" i="11"/>
  <c r="N1693" i="11"/>
  <c r="N1694" i="11"/>
  <c r="N1695" i="11"/>
  <c r="N1696" i="11"/>
  <c r="N1697" i="11"/>
  <c r="N1698" i="11"/>
  <c r="N1699" i="11"/>
  <c r="N1700" i="11"/>
  <c r="N1701" i="11"/>
  <c r="N1702" i="11"/>
  <c r="N1703" i="11"/>
  <c r="N1704" i="11"/>
  <c r="N1705" i="11"/>
  <c r="N1706" i="11"/>
  <c r="N1707" i="11"/>
  <c r="N1708" i="11"/>
  <c r="N1709" i="11"/>
  <c r="N1710" i="11"/>
  <c r="N1711" i="11"/>
  <c r="N1712" i="11"/>
  <c r="N1713" i="11"/>
  <c r="N1714" i="11"/>
  <c r="N1715" i="11"/>
  <c r="N1716" i="11"/>
  <c r="N1717" i="11"/>
  <c r="N1718" i="11"/>
  <c r="N1719" i="11"/>
  <c r="N1720" i="11"/>
  <c r="N1721" i="11"/>
  <c r="N1722" i="11"/>
  <c r="N1723" i="11"/>
  <c r="N1724" i="11"/>
  <c r="N1725" i="11"/>
  <c r="N1726" i="11"/>
  <c r="N1727" i="11"/>
  <c r="N1728" i="11"/>
  <c r="N1729" i="11"/>
  <c r="N1730" i="11"/>
  <c r="N1731" i="11"/>
  <c r="N1732" i="11"/>
  <c r="N1733" i="11"/>
  <c r="N1734" i="11"/>
  <c r="N1735" i="11"/>
  <c r="N1736" i="11"/>
  <c r="N1737" i="11"/>
  <c r="N1738" i="11"/>
  <c r="N1739" i="11"/>
  <c r="N1740" i="11"/>
  <c r="N1741" i="11"/>
  <c r="N1742" i="11"/>
  <c r="N1743" i="11"/>
  <c r="N1744" i="11"/>
  <c r="N1745" i="11"/>
  <c r="N1746" i="11"/>
  <c r="N1747" i="11"/>
  <c r="N1748" i="11"/>
  <c r="N1749" i="11"/>
  <c r="N1750" i="11"/>
  <c r="N1751" i="11"/>
  <c r="N1752" i="11"/>
  <c r="N1753" i="11"/>
  <c r="N1754" i="11"/>
  <c r="N1755" i="11"/>
  <c r="N1756" i="11"/>
  <c r="N1757" i="11"/>
  <c r="N1758" i="11"/>
  <c r="N1759" i="11"/>
  <c r="N1760" i="11"/>
  <c r="N1761" i="11"/>
  <c r="N1762" i="11"/>
  <c r="N1763" i="11"/>
  <c r="N1764" i="11"/>
  <c r="N1765" i="11"/>
  <c r="N1766" i="11"/>
  <c r="N1767" i="11"/>
  <c r="N1768" i="11"/>
  <c r="N1769" i="11"/>
  <c r="N1770" i="11"/>
  <c r="N1771" i="11"/>
  <c r="N1772" i="11"/>
  <c r="N1773" i="11"/>
  <c r="N1774" i="11"/>
  <c r="N1775" i="11"/>
  <c r="N1776" i="11"/>
  <c r="N1777" i="11"/>
  <c r="N1778" i="11"/>
  <c r="N1779" i="11"/>
  <c r="N1780" i="11"/>
  <c r="N1781" i="11"/>
  <c r="N1782" i="11"/>
  <c r="N1783" i="11"/>
  <c r="N1784" i="11"/>
  <c r="N1785" i="11"/>
  <c r="N1786" i="11"/>
  <c r="N1787" i="11"/>
  <c r="N1788" i="11"/>
  <c r="N1789" i="11"/>
  <c r="N1790" i="11"/>
  <c r="N1791" i="11"/>
  <c r="N1792" i="11"/>
  <c r="N1793" i="11"/>
  <c r="N1794" i="11"/>
  <c r="N1795" i="11"/>
  <c r="N1796" i="11"/>
  <c r="N1797" i="11"/>
  <c r="N1798" i="11"/>
  <c r="N1799" i="11"/>
  <c r="N1800" i="11"/>
  <c r="N1801" i="11"/>
  <c r="N1802" i="11"/>
  <c r="N1803" i="11"/>
  <c r="N1804" i="11"/>
  <c r="N1805" i="11"/>
  <c r="N1806" i="11"/>
  <c r="N1807" i="11"/>
  <c r="N1808" i="11"/>
  <c r="N1809" i="11"/>
  <c r="N1810" i="11"/>
  <c r="N1811" i="11"/>
  <c r="N1812" i="11"/>
  <c r="N1813" i="11"/>
  <c r="N1814" i="11"/>
  <c r="N1815" i="11"/>
  <c r="N1816" i="11"/>
  <c r="N1817" i="11"/>
  <c r="N1818" i="11"/>
  <c r="N1819" i="11"/>
  <c r="N1820" i="11"/>
  <c r="N1821" i="11"/>
  <c r="N1822" i="11"/>
  <c r="N1823" i="11"/>
  <c r="N1824" i="11"/>
  <c r="N1825" i="11"/>
  <c r="N1826" i="11"/>
  <c r="N1827" i="11"/>
  <c r="N1828" i="11"/>
  <c r="N1829" i="11"/>
  <c r="N1830" i="11"/>
  <c r="N1831" i="11"/>
  <c r="N1832" i="11"/>
  <c r="N1833" i="11"/>
  <c r="N1834" i="11"/>
  <c r="N1835" i="11"/>
  <c r="N1836" i="11"/>
  <c r="N1837" i="11"/>
  <c r="N1838" i="11"/>
  <c r="N1839" i="11"/>
  <c r="N1840" i="11"/>
  <c r="N1841" i="11"/>
  <c r="N1842" i="11"/>
  <c r="N1843" i="11"/>
  <c r="N1844" i="11"/>
  <c r="N1845" i="11"/>
  <c r="N1846" i="11"/>
  <c r="N1847" i="11"/>
  <c r="N1848" i="11"/>
  <c r="N1849" i="11"/>
  <c r="N1850" i="11"/>
  <c r="N1851" i="11"/>
  <c r="N1852" i="11"/>
  <c r="N1853" i="11"/>
  <c r="N1854" i="11"/>
  <c r="N1855" i="11"/>
  <c r="N1856" i="11"/>
  <c r="N1857" i="11"/>
  <c r="N1858" i="11"/>
  <c r="N1859" i="11"/>
  <c r="N1860" i="11"/>
  <c r="N1861" i="11"/>
  <c r="N1862" i="11"/>
  <c r="N1863" i="11"/>
  <c r="N1864" i="11"/>
  <c r="N1865" i="11"/>
  <c r="N1866" i="11"/>
  <c r="N1867" i="11"/>
  <c r="N1868" i="11"/>
  <c r="N1869" i="11"/>
  <c r="N1870" i="11"/>
  <c r="N1871" i="11"/>
  <c r="N1872" i="11"/>
  <c r="N1873" i="11"/>
  <c r="N1874" i="11"/>
  <c r="N1875" i="11"/>
  <c r="N1876" i="11"/>
  <c r="N1877" i="11"/>
  <c r="N1878" i="11"/>
  <c r="N1879" i="11"/>
  <c r="N1880" i="11"/>
  <c r="N1881" i="11"/>
  <c r="N1882" i="11"/>
  <c r="N1883" i="11"/>
  <c r="N1884" i="11"/>
  <c r="N1885" i="11"/>
  <c r="N1886" i="11"/>
  <c r="N1887" i="11"/>
  <c r="N1888" i="11"/>
  <c r="N1889" i="11"/>
  <c r="N1890" i="11"/>
  <c r="N1891" i="11"/>
  <c r="N1892" i="11"/>
  <c r="N1893" i="11"/>
  <c r="N1894" i="11"/>
  <c r="N1895" i="11"/>
  <c r="N1896" i="11"/>
  <c r="N1897" i="11"/>
  <c r="N1898" i="11"/>
  <c r="N1899" i="11"/>
  <c r="N1900" i="11"/>
  <c r="N1901" i="11"/>
  <c r="N1902" i="11"/>
  <c r="N1903" i="11"/>
  <c r="N1904" i="11"/>
  <c r="N1905" i="11"/>
  <c r="N1906" i="11"/>
  <c r="N1907" i="11"/>
  <c r="N1908" i="11"/>
  <c r="N1909" i="11"/>
  <c r="N1910" i="11"/>
  <c r="N1911" i="11"/>
  <c r="N1912" i="11"/>
  <c r="N1913" i="11"/>
  <c r="N1914" i="11"/>
  <c r="N1915" i="11"/>
  <c r="N1916" i="11"/>
  <c r="N1917" i="11"/>
  <c r="N1918" i="11"/>
  <c r="N1919" i="11"/>
  <c r="N1920" i="11"/>
  <c r="N1921" i="11"/>
  <c r="N8" i="11"/>
  <c r="Y15" i="11"/>
  <c r="Y16" i="11"/>
  <c r="Y17" i="11"/>
  <c r="Y20" i="11"/>
  <c r="Y21" i="11"/>
  <c r="Y22" i="11"/>
  <c r="Y43" i="11"/>
  <c r="Y44" i="11"/>
  <c r="Y74" i="11"/>
  <c r="Y82" i="11"/>
  <c r="Y83" i="11"/>
  <c r="Y94" i="11"/>
  <c r="Y149" i="11"/>
  <c r="Y150" i="11"/>
  <c r="Y151" i="11"/>
  <c r="Y152" i="11"/>
  <c r="Y166" i="11"/>
  <c r="Y167" i="11"/>
  <c r="Y172" i="11"/>
  <c r="Y173" i="11"/>
  <c r="Y174" i="11"/>
  <c r="Y175" i="11"/>
  <c r="Y176" i="11"/>
  <c r="Y177" i="11"/>
  <c r="Y178" i="11"/>
  <c r="Y179" i="11"/>
  <c r="Y180" i="11"/>
  <c r="Y181" i="11"/>
  <c r="Y182" i="11"/>
  <c r="Y183" i="11"/>
  <c r="Y184" i="11"/>
  <c r="Y185" i="11"/>
  <c r="Y186" i="11"/>
  <c r="Y187" i="11"/>
  <c r="Y188" i="11"/>
  <c r="Y189" i="11"/>
  <c r="Y190" i="11"/>
  <c r="Y191" i="11"/>
  <c r="Y192" i="11"/>
  <c r="Y193" i="11"/>
  <c r="Y194" i="11"/>
  <c r="Y195" i="11"/>
  <c r="Y196" i="11"/>
  <c r="Y197" i="11"/>
  <c r="Y198" i="11"/>
  <c r="Y199" i="11"/>
  <c r="Y200" i="11"/>
  <c r="Y201" i="11"/>
  <c r="Y202" i="11"/>
  <c r="Y203" i="11"/>
  <c r="Y204" i="11"/>
  <c r="Y205" i="11"/>
  <c r="Y206" i="11"/>
  <c r="Y207" i="11"/>
  <c r="Y208" i="11"/>
  <c r="Y209" i="11"/>
  <c r="Y210" i="11"/>
  <c r="Y211" i="11"/>
  <c r="Y212" i="11"/>
  <c r="Y213" i="11"/>
  <c r="Y214" i="11"/>
  <c r="Y215" i="11"/>
  <c r="Y216" i="11"/>
  <c r="Y217" i="11"/>
  <c r="Y218" i="11"/>
  <c r="Y219" i="11"/>
  <c r="Y220" i="11"/>
  <c r="Y221" i="11"/>
  <c r="Y222" i="11"/>
  <c r="Y223" i="11"/>
  <c r="Y224" i="11"/>
  <c r="Y225" i="11"/>
  <c r="Y226" i="11"/>
  <c r="Y227" i="11"/>
  <c r="Y228" i="11"/>
  <c r="Y229" i="11"/>
  <c r="Y235" i="11"/>
  <c r="Y236" i="11"/>
  <c r="Y237" i="11"/>
  <c r="Y243" i="11"/>
  <c r="Y244" i="11"/>
  <c r="Y245" i="11"/>
  <c r="Y246" i="11"/>
  <c r="Y247" i="11"/>
  <c r="Y267" i="11"/>
  <c r="Y268" i="11"/>
  <c r="Y269" i="11"/>
  <c r="Y270" i="11"/>
  <c r="Y271" i="11"/>
  <c r="Y272" i="11"/>
  <c r="Y273" i="11"/>
  <c r="Y274" i="11"/>
  <c r="Y275" i="11"/>
  <c r="Y276" i="11"/>
  <c r="Y277" i="11"/>
  <c r="Y278" i="11"/>
  <c r="Y279" i="11"/>
  <c r="Y280" i="11"/>
  <c r="Y281" i="11"/>
  <c r="Y282" i="11"/>
  <c r="Y283" i="11"/>
  <c r="Y284" i="11"/>
  <c r="Y285" i="11"/>
  <c r="Y286" i="11"/>
  <c r="Y287" i="11"/>
  <c r="Y288" i="11"/>
  <c r="Y289" i="11"/>
  <c r="Y290" i="11"/>
  <c r="Y291" i="11"/>
  <c r="Y292" i="11"/>
  <c r="Y293" i="11"/>
  <c r="Y294" i="11"/>
  <c r="Y295" i="11"/>
  <c r="Y296" i="11"/>
  <c r="Y297" i="11"/>
  <c r="Y298" i="11"/>
  <c r="Y299" i="11"/>
  <c r="Y300" i="11"/>
  <c r="Y301" i="11"/>
  <c r="Y302" i="11"/>
  <c r="Y303" i="11"/>
  <c r="Y304" i="11"/>
  <c r="Y305" i="11"/>
  <c r="Y306" i="11"/>
  <c r="Y307" i="11"/>
  <c r="Y308" i="11"/>
  <c r="Y309" i="11"/>
  <c r="Y310" i="11"/>
  <c r="Y311" i="11"/>
  <c r="Y312" i="11"/>
  <c r="Y313" i="11"/>
  <c r="Y314" i="11"/>
  <c r="Y315" i="11"/>
  <c r="Y316" i="11"/>
  <c r="Y317" i="11"/>
  <c r="Y318" i="11"/>
  <c r="Y319" i="11"/>
  <c r="Y320" i="11"/>
  <c r="Y321" i="11"/>
  <c r="Y322" i="11"/>
  <c r="Y323" i="11"/>
  <c r="Y324" i="11"/>
  <c r="Y325" i="11"/>
  <c r="Y326" i="11"/>
  <c r="Y327" i="11"/>
  <c r="Y328" i="11"/>
  <c r="Y329" i="11"/>
  <c r="Y334" i="11"/>
  <c r="Y335" i="11"/>
  <c r="Y336" i="11"/>
  <c r="Y344" i="11"/>
  <c r="Y345" i="11"/>
  <c r="Y374" i="11"/>
  <c r="Y375" i="11"/>
  <c r="Y376" i="11"/>
  <c r="Y382" i="11"/>
  <c r="Y383" i="11"/>
  <c r="Y384" i="11"/>
  <c r="Y385" i="11"/>
  <c r="Y386" i="11"/>
  <c r="Y396" i="11"/>
  <c r="Y397" i="11"/>
  <c r="Y405" i="11"/>
  <c r="Y406" i="11"/>
  <c r="Y407" i="11"/>
  <c r="Y408" i="11"/>
  <c r="Y409" i="11"/>
  <c r="Y410" i="11"/>
  <c r="Y418" i="11"/>
  <c r="Y419" i="11"/>
  <c r="Y444" i="11"/>
  <c r="Y445" i="11"/>
  <c r="Y511" i="11"/>
  <c r="Y534" i="11"/>
  <c r="Y535" i="11"/>
  <c r="Y536" i="11"/>
  <c r="Y537" i="11"/>
  <c r="Y538" i="11"/>
  <c r="Y539" i="11"/>
  <c r="Y540" i="11"/>
  <c r="Y541" i="11"/>
  <c r="Y542" i="11"/>
  <c r="Y543" i="11"/>
  <c r="Y544" i="11"/>
  <c r="Y545" i="11"/>
  <c r="Y546" i="11"/>
  <c r="Y547" i="11"/>
  <c r="Y548" i="11"/>
  <c r="Y549" i="11"/>
  <c r="Y550" i="11"/>
  <c r="Y551" i="11"/>
  <c r="Y552" i="11"/>
  <c r="Y553" i="11"/>
  <c r="Y554" i="11"/>
  <c r="Y555" i="11"/>
  <c r="Y556" i="11"/>
  <c r="Y557" i="11"/>
  <c r="Y558" i="11"/>
  <c r="Y559" i="11"/>
  <c r="Y560" i="11"/>
  <c r="Y561" i="11"/>
  <c r="Y562" i="11"/>
  <c r="Y563" i="11"/>
  <c r="Y564" i="11"/>
  <c r="Y565" i="11"/>
  <c r="Y566" i="11"/>
  <c r="Y567" i="11"/>
  <c r="Y568" i="11"/>
  <c r="Y569" i="11"/>
  <c r="Y570" i="11"/>
  <c r="Y571" i="11"/>
  <c r="Y572" i="11"/>
  <c r="Y573" i="11"/>
  <c r="Y574" i="11"/>
  <c r="Y575" i="11"/>
  <c r="Y576" i="11"/>
  <c r="Y577" i="11"/>
  <c r="Y578" i="11"/>
  <c r="Y579" i="11"/>
  <c r="Y580" i="11"/>
  <c r="Y581" i="11"/>
  <c r="Y582" i="11"/>
  <c r="Y583" i="11"/>
  <c r="Y584" i="11"/>
  <c r="Y585" i="11"/>
  <c r="Y586" i="11"/>
  <c r="Y587" i="11"/>
  <c r="Y588" i="11"/>
  <c r="Y589" i="11"/>
  <c r="Y590" i="11"/>
  <c r="Y591" i="11"/>
  <c r="Y592" i="11"/>
  <c r="Y593" i="11"/>
  <c r="Y594" i="11"/>
  <c r="Y595" i="11"/>
  <c r="Y596" i="11"/>
  <c r="Y615" i="11"/>
  <c r="Y616" i="11"/>
  <c r="Y617" i="11"/>
  <c r="Y621" i="11"/>
  <c r="Y622" i="11"/>
  <c r="Y623" i="11"/>
  <c r="Y624" i="11"/>
  <c r="Y625" i="11"/>
  <c r="Y626" i="11"/>
  <c r="Y627" i="11"/>
  <c r="Y628" i="11"/>
  <c r="Y629" i="11"/>
  <c r="Y630" i="11"/>
  <c r="Y631" i="11"/>
  <c r="Y632" i="11"/>
  <c r="Y638" i="11"/>
  <c r="Y639" i="11"/>
  <c r="Y647" i="11"/>
  <c r="Y648" i="11"/>
  <c r="Y649" i="11"/>
  <c r="Y652" i="11"/>
  <c r="Y653" i="11"/>
  <c r="Y654" i="11"/>
  <c r="Y664" i="11"/>
  <c r="Y674" i="11"/>
  <c r="Y675" i="11"/>
  <c r="Y676" i="11"/>
  <c r="Y679" i="11"/>
  <c r="Y680" i="11"/>
  <c r="Y681" i="11"/>
  <c r="Y693" i="11"/>
  <c r="Y706" i="11"/>
  <c r="Y707" i="11"/>
  <c r="Y708" i="11"/>
  <c r="Y717" i="11"/>
  <c r="Y736" i="11"/>
  <c r="Y745" i="11"/>
  <c r="Y746" i="11"/>
  <c r="Y747" i="11"/>
  <c r="Y748" i="11"/>
  <c r="Y749" i="11"/>
  <c r="Y750" i="11"/>
  <c r="Y751" i="11"/>
  <c r="Y760" i="11"/>
  <c r="Y761" i="11"/>
  <c r="Y766" i="11"/>
  <c r="Y767" i="11"/>
  <c r="Y768" i="11"/>
  <c r="Y769" i="11"/>
  <c r="Y770" i="11"/>
  <c r="Y771" i="11"/>
  <c r="Y780" i="11"/>
  <c r="Y792" i="11"/>
  <c r="Y793" i="11"/>
  <c r="Y794" i="11"/>
  <c r="Y799" i="11"/>
  <c r="Y808" i="11"/>
  <c r="Y809" i="11"/>
  <c r="Y810" i="11"/>
  <c r="Y811" i="11"/>
  <c r="Y812" i="11"/>
  <c r="Y819" i="11"/>
  <c r="Y820" i="11"/>
  <c r="Y821" i="11"/>
  <c r="Y827" i="11"/>
  <c r="Y828" i="11"/>
  <c r="Y829" i="11"/>
  <c r="Y830" i="11"/>
  <c r="Y838" i="11"/>
  <c r="Y839" i="11"/>
  <c r="Y844" i="11"/>
  <c r="Y850" i="11"/>
  <c r="Y851" i="11"/>
  <c r="Y852" i="11"/>
  <c r="Y863" i="11"/>
  <c r="Y864" i="11"/>
  <c r="Y865" i="11"/>
  <c r="Y866" i="11"/>
  <c r="Y867" i="11"/>
  <c r="Y868" i="11"/>
  <c r="Y869" i="11"/>
  <c r="Y870" i="11"/>
  <c r="Y871" i="11"/>
  <c r="Y872" i="11"/>
  <c r="Y873" i="11"/>
  <c r="Y874" i="11"/>
  <c r="Y875" i="11"/>
  <c r="Y876" i="11"/>
  <c r="Y877" i="11"/>
  <c r="Y878" i="11"/>
  <c r="Y879" i="11"/>
  <c r="Y880" i="11"/>
  <c r="Y881" i="11"/>
  <c r="Y882" i="11"/>
  <c r="Y883" i="11"/>
  <c r="Y884" i="11"/>
  <c r="Y885" i="11"/>
  <c r="Y886" i="11"/>
  <c r="Y887" i="11"/>
  <c r="Y888" i="11"/>
  <c r="Y889" i="11"/>
  <c r="Y890" i="11"/>
  <c r="Y891" i="11"/>
  <c r="Y892" i="11"/>
  <c r="Y893" i="11"/>
  <c r="Y894" i="11"/>
  <c r="Y895" i="11"/>
  <c r="Y896" i="11"/>
  <c r="Y897" i="11"/>
  <c r="Y898" i="11"/>
  <c r="Y899" i="11"/>
  <c r="Y900" i="11"/>
  <c r="Y901" i="11"/>
  <c r="Y902" i="11"/>
  <c r="Y903" i="11"/>
  <c r="Y904" i="11"/>
  <c r="Y905" i="11"/>
  <c r="Y906" i="11"/>
  <c r="Y907" i="11"/>
  <c r="Y908" i="11"/>
  <c r="Y909" i="11"/>
  <c r="Y910" i="11"/>
  <c r="Y911" i="11"/>
  <c r="Y912" i="11"/>
  <c r="Y913" i="11"/>
  <c r="Y914" i="11"/>
  <c r="Y915" i="11"/>
  <c r="Y916" i="11"/>
  <c r="Y917" i="11"/>
  <c r="Y918" i="11"/>
  <c r="Y919" i="11"/>
  <c r="Y920" i="11"/>
  <c r="Y921" i="11"/>
  <c r="Y922" i="11"/>
  <c r="Y923" i="11"/>
  <c r="Y924" i="11"/>
  <c r="Y925" i="11"/>
  <c r="Y926" i="11"/>
  <c r="Y927" i="11"/>
  <c r="Y928" i="11"/>
  <c r="Y945" i="11"/>
  <c r="Y946" i="11"/>
  <c r="Y969" i="11"/>
  <c r="Y970" i="11"/>
  <c r="Y979" i="11"/>
  <c r="Y980" i="11"/>
  <c r="Y981" i="11"/>
  <c r="Y987" i="11"/>
  <c r="Y988" i="11"/>
  <c r="Y989" i="11"/>
  <c r="Y995" i="11"/>
  <c r="Y996" i="11"/>
  <c r="Y997" i="11"/>
  <c r="Y998" i="11"/>
  <c r="Y999" i="11"/>
  <c r="Y1015" i="11"/>
  <c r="Y1016" i="11"/>
  <c r="Y1022" i="11"/>
  <c r="Y1023" i="11"/>
  <c r="Y1024" i="11"/>
  <c r="Y1025" i="11"/>
  <c r="Y1026" i="11"/>
  <c r="Y1027" i="11"/>
  <c r="Y1028" i="11"/>
  <c r="Y1031" i="11"/>
  <c r="Y1032" i="11"/>
  <c r="Y1033" i="11"/>
  <c r="Y1051" i="11"/>
  <c r="Y1055" i="11"/>
  <c r="Y1056" i="11"/>
  <c r="Y1057" i="11"/>
  <c r="Y1061" i="11"/>
  <c r="Y1062" i="11"/>
  <c r="Y1079" i="11"/>
  <c r="Y1080" i="11"/>
  <c r="Y1081" i="11"/>
  <c r="Y1082" i="11"/>
  <c r="Y1083" i="11"/>
  <c r="Y1084" i="11"/>
  <c r="Y1085" i="11"/>
  <c r="Y1086" i="11"/>
  <c r="Y1102" i="11"/>
  <c r="Y1109" i="11"/>
  <c r="Y1110" i="11"/>
  <c r="Y1128" i="11"/>
  <c r="Y1129" i="11"/>
  <c r="Y1130" i="11"/>
  <c r="Y1131" i="11"/>
  <c r="Y1132" i="11"/>
  <c r="Y1133" i="11"/>
  <c r="Y1134" i="11"/>
  <c r="Y1135" i="11"/>
  <c r="Y1156" i="11"/>
  <c r="Y1167" i="11"/>
  <c r="Y1168" i="11"/>
  <c r="Y1191" i="11"/>
  <c r="Y1192" i="11"/>
  <c r="Y1193" i="11"/>
  <c r="Y1194" i="11"/>
  <c r="Y1195" i="11"/>
  <c r="Y1196" i="11"/>
  <c r="Y1197" i="11"/>
  <c r="Y1198" i="11"/>
  <c r="Y1220" i="11"/>
  <c r="Y1238" i="11"/>
  <c r="Y1239" i="11"/>
  <c r="Y1240" i="11"/>
  <c r="Y1241" i="11"/>
  <c r="Y1242" i="11"/>
  <c r="Y1243" i="11"/>
  <c r="Y1244" i="11"/>
  <c r="Y1245" i="11"/>
  <c r="Y1257" i="11"/>
  <c r="Y1258" i="11"/>
  <c r="Y1259" i="11"/>
  <c r="Y1260" i="11"/>
  <c r="Y1261" i="11"/>
  <c r="Y1262" i="11"/>
  <c r="Y1263" i="11"/>
  <c r="Y1271" i="11"/>
  <c r="Y1272" i="11"/>
  <c r="Y1273" i="11"/>
  <c r="Y1274" i="11"/>
  <c r="Y1275" i="11"/>
  <c r="Y1276" i="11"/>
  <c r="Y1277" i="11"/>
  <c r="Y1278" i="11"/>
  <c r="Y1298" i="11"/>
  <c r="Y1299" i="11"/>
  <c r="Y1300" i="11"/>
  <c r="Y1301" i="11"/>
  <c r="Y1302" i="11"/>
  <c r="Y1303" i="11"/>
  <c r="Y1304" i="11"/>
  <c r="Y1306" i="11"/>
  <c r="Y1307" i="11"/>
  <c r="Y1308" i="11"/>
  <c r="Y1314" i="11"/>
  <c r="Y1315" i="11"/>
  <c r="Y1316" i="11"/>
  <c r="Y1317" i="11"/>
  <c r="Y1318" i="11"/>
  <c r="Y1360" i="11"/>
  <c r="Y1361" i="11"/>
  <c r="Y1362" i="11"/>
  <c r="Y1366" i="11"/>
  <c r="Y1367" i="11"/>
  <c r="Y1388" i="11"/>
  <c r="Y1396" i="11"/>
  <c r="Y1397" i="11"/>
  <c r="Y1398" i="11"/>
  <c r="Y1414" i="11"/>
  <c r="Y1415" i="11"/>
  <c r="Y1429" i="11"/>
  <c r="Y1436" i="11"/>
  <c r="Y1437" i="11"/>
  <c r="Y1438" i="11"/>
  <c r="Y1440" i="11"/>
  <c r="Y1447" i="11"/>
  <c r="Y1448" i="11"/>
  <c r="Y1449" i="11"/>
  <c r="Y1450" i="11"/>
  <c r="Y1451" i="11"/>
  <c r="Y1452" i="11"/>
  <c r="Y1453" i="11"/>
  <c r="Y1454" i="11"/>
  <c r="Y1455" i="11"/>
  <c r="Y1456" i="11"/>
  <c r="Y1457" i="11"/>
  <c r="Y1458" i="11"/>
  <c r="Y1459" i="11"/>
  <c r="Y1460" i="11"/>
  <c r="Y1461" i="11"/>
  <c r="Y1462" i="11"/>
  <c r="Y1471" i="11"/>
  <c r="Y1472" i="11"/>
  <c r="Y1502" i="11"/>
  <c r="Y1503" i="11"/>
  <c r="Y1504" i="11"/>
  <c r="Y1505" i="11"/>
  <c r="Y1506" i="11"/>
  <c r="Y1513" i="11"/>
  <c r="Y1514" i="11"/>
  <c r="Y1530" i="11"/>
  <c r="Y1531" i="11"/>
  <c r="Y1541" i="11"/>
  <c r="Y1542" i="11"/>
  <c r="Y1543" i="11"/>
  <c r="Y1555" i="11"/>
  <c r="Y1556" i="11"/>
  <c r="Y1557" i="11"/>
  <c r="Y1570" i="11"/>
  <c r="Y1586" i="11"/>
  <c r="Y1592" i="11"/>
  <c r="Y1600" i="11"/>
  <c r="Y1601" i="11"/>
  <c r="Y1602" i="11"/>
  <c r="Y1636" i="11"/>
  <c r="P9" i="11"/>
  <c r="T9" i="11"/>
  <c r="U9" i="11"/>
  <c r="V9" i="11"/>
  <c r="W9" i="11"/>
  <c r="X9" i="11"/>
  <c r="P10" i="11"/>
  <c r="T10" i="11"/>
  <c r="U10" i="11"/>
  <c r="V10" i="11"/>
  <c r="W10" i="11"/>
  <c r="X10" i="11"/>
  <c r="P11" i="11"/>
  <c r="T11" i="11"/>
  <c r="U11" i="11"/>
  <c r="V11" i="11"/>
  <c r="W11" i="11"/>
  <c r="X11" i="11"/>
  <c r="P12" i="11"/>
  <c r="T12" i="11"/>
  <c r="U12" i="11"/>
  <c r="V12" i="11"/>
  <c r="W12" i="11"/>
  <c r="X12" i="11"/>
  <c r="P13" i="11"/>
  <c r="T13" i="11"/>
  <c r="U13" i="11"/>
  <c r="V13" i="11"/>
  <c r="W13" i="11"/>
  <c r="X13" i="11"/>
  <c r="P14" i="11"/>
  <c r="T14" i="11"/>
  <c r="U14" i="11"/>
  <c r="V14" i="11"/>
  <c r="W14" i="11"/>
  <c r="X14" i="11"/>
  <c r="P15" i="11"/>
  <c r="Q15" i="11"/>
  <c r="R15" i="11"/>
  <c r="S15" i="11"/>
  <c r="T15" i="11"/>
  <c r="U15" i="11"/>
  <c r="V15" i="11"/>
  <c r="W15" i="11"/>
  <c r="X15" i="11"/>
  <c r="P16" i="11"/>
  <c r="Q16" i="11"/>
  <c r="R16" i="11"/>
  <c r="S16" i="11"/>
  <c r="T16" i="11"/>
  <c r="U16" i="11"/>
  <c r="V16" i="11"/>
  <c r="W16" i="11"/>
  <c r="X16" i="11"/>
  <c r="P17" i="11"/>
  <c r="Q17" i="11"/>
  <c r="R17" i="11"/>
  <c r="S17" i="11"/>
  <c r="T17" i="11"/>
  <c r="U17" i="11"/>
  <c r="V17" i="11"/>
  <c r="W17" i="11"/>
  <c r="X17" i="11"/>
  <c r="P18" i="11"/>
  <c r="T18" i="11"/>
  <c r="U18" i="11"/>
  <c r="V18" i="11"/>
  <c r="W18" i="11"/>
  <c r="X18" i="11"/>
  <c r="P19" i="11"/>
  <c r="T19" i="11"/>
  <c r="U19" i="11"/>
  <c r="V19" i="11"/>
  <c r="W19" i="11"/>
  <c r="X19" i="11"/>
  <c r="P20" i="11"/>
  <c r="Q20" i="11"/>
  <c r="R20" i="11"/>
  <c r="S20" i="11"/>
  <c r="T20" i="11"/>
  <c r="U20" i="11"/>
  <c r="V20" i="11"/>
  <c r="W20" i="11"/>
  <c r="X20" i="11"/>
  <c r="P21" i="11"/>
  <c r="Q21" i="11"/>
  <c r="R21" i="11"/>
  <c r="S21" i="11"/>
  <c r="T21" i="11"/>
  <c r="U21" i="11"/>
  <c r="V21" i="11"/>
  <c r="W21" i="11"/>
  <c r="X21" i="11"/>
  <c r="P22" i="11"/>
  <c r="Q22" i="11"/>
  <c r="R22" i="11"/>
  <c r="S22" i="11"/>
  <c r="T22" i="11"/>
  <c r="U22" i="11"/>
  <c r="V22" i="11"/>
  <c r="W22" i="11"/>
  <c r="X22" i="11"/>
  <c r="P23" i="11"/>
  <c r="T23" i="11"/>
  <c r="U23" i="11"/>
  <c r="V23" i="11"/>
  <c r="W23" i="11"/>
  <c r="X23" i="11"/>
  <c r="P24" i="11"/>
  <c r="T24" i="11"/>
  <c r="U24" i="11"/>
  <c r="V24" i="11"/>
  <c r="W24" i="11"/>
  <c r="X24" i="11"/>
  <c r="P25" i="11"/>
  <c r="T25" i="11"/>
  <c r="U25" i="11"/>
  <c r="V25" i="11"/>
  <c r="W25" i="11"/>
  <c r="X25" i="11"/>
  <c r="P26" i="11"/>
  <c r="T26" i="11"/>
  <c r="U26" i="11"/>
  <c r="V26" i="11"/>
  <c r="W26" i="11"/>
  <c r="X26" i="11"/>
  <c r="P27" i="11"/>
  <c r="T27" i="11"/>
  <c r="U27" i="11"/>
  <c r="V27" i="11"/>
  <c r="W27" i="11"/>
  <c r="X27" i="11"/>
  <c r="P28" i="11"/>
  <c r="T28" i="11"/>
  <c r="U28" i="11"/>
  <c r="V28" i="11"/>
  <c r="W28" i="11"/>
  <c r="X28" i="11"/>
  <c r="P29" i="11"/>
  <c r="T29" i="11"/>
  <c r="U29" i="11"/>
  <c r="V29" i="11"/>
  <c r="W29" i="11"/>
  <c r="X29" i="11"/>
  <c r="P30" i="11"/>
  <c r="T30" i="11"/>
  <c r="U30" i="11"/>
  <c r="V30" i="11"/>
  <c r="W30" i="11"/>
  <c r="X30" i="11"/>
  <c r="P31" i="11"/>
  <c r="T31" i="11"/>
  <c r="U31" i="11"/>
  <c r="V31" i="11"/>
  <c r="W31" i="11"/>
  <c r="X31" i="11"/>
  <c r="P32" i="11"/>
  <c r="T32" i="11"/>
  <c r="U32" i="11"/>
  <c r="V32" i="11"/>
  <c r="W32" i="11"/>
  <c r="X32" i="11"/>
  <c r="P33" i="11"/>
  <c r="T33" i="11"/>
  <c r="U33" i="11"/>
  <c r="V33" i="11"/>
  <c r="W33" i="11"/>
  <c r="X33" i="11"/>
  <c r="P34" i="11"/>
  <c r="T34" i="11"/>
  <c r="U34" i="11"/>
  <c r="V34" i="11"/>
  <c r="W34" i="11"/>
  <c r="X34" i="11"/>
  <c r="P35" i="11"/>
  <c r="T35" i="11"/>
  <c r="U35" i="11"/>
  <c r="V35" i="11"/>
  <c r="W35" i="11"/>
  <c r="X35" i="11"/>
  <c r="P36" i="11"/>
  <c r="T36" i="11"/>
  <c r="U36" i="11"/>
  <c r="V36" i="11"/>
  <c r="W36" i="11"/>
  <c r="X36" i="11"/>
  <c r="P37" i="11"/>
  <c r="T37" i="11"/>
  <c r="U37" i="11"/>
  <c r="V37" i="11"/>
  <c r="W37" i="11"/>
  <c r="X37" i="11"/>
  <c r="P38" i="11"/>
  <c r="T38" i="11"/>
  <c r="U38" i="11"/>
  <c r="V38" i="11"/>
  <c r="W38" i="11"/>
  <c r="X38" i="11"/>
  <c r="P39" i="11"/>
  <c r="T39" i="11"/>
  <c r="U39" i="11"/>
  <c r="V39" i="11"/>
  <c r="W39" i="11"/>
  <c r="X39" i="11"/>
  <c r="P40" i="11"/>
  <c r="T40" i="11"/>
  <c r="U40" i="11"/>
  <c r="V40" i="11"/>
  <c r="W40" i="11"/>
  <c r="X40" i="11"/>
  <c r="P41" i="11"/>
  <c r="T41" i="11"/>
  <c r="U41" i="11"/>
  <c r="V41" i="11"/>
  <c r="W41" i="11"/>
  <c r="X41" i="11"/>
  <c r="P42" i="11"/>
  <c r="T42" i="11"/>
  <c r="U42" i="11"/>
  <c r="V42" i="11"/>
  <c r="W42" i="11"/>
  <c r="X42" i="11"/>
  <c r="P43" i="11"/>
  <c r="Q43" i="11"/>
  <c r="R43" i="11"/>
  <c r="S43" i="11"/>
  <c r="T43" i="11"/>
  <c r="U43" i="11"/>
  <c r="V43" i="11"/>
  <c r="W43" i="11"/>
  <c r="X43" i="11"/>
  <c r="P44" i="11"/>
  <c r="Q44" i="11"/>
  <c r="R44" i="11"/>
  <c r="S44" i="11"/>
  <c r="T44" i="11"/>
  <c r="U44" i="11"/>
  <c r="V44" i="11"/>
  <c r="W44" i="11"/>
  <c r="X44" i="11"/>
  <c r="P45" i="11"/>
  <c r="T45" i="11"/>
  <c r="U45" i="11"/>
  <c r="V45" i="11"/>
  <c r="W45" i="11"/>
  <c r="X45" i="11"/>
  <c r="P46" i="11"/>
  <c r="T46" i="11"/>
  <c r="U46" i="11"/>
  <c r="V46" i="11"/>
  <c r="W46" i="11"/>
  <c r="X46" i="11"/>
  <c r="P47" i="11"/>
  <c r="T47" i="11"/>
  <c r="U47" i="11"/>
  <c r="V47" i="11"/>
  <c r="W47" i="11"/>
  <c r="X47" i="11"/>
  <c r="P48" i="11"/>
  <c r="T48" i="11"/>
  <c r="U48" i="11"/>
  <c r="V48" i="11"/>
  <c r="W48" i="11"/>
  <c r="X48" i="11"/>
  <c r="P49" i="11"/>
  <c r="T49" i="11"/>
  <c r="U49" i="11"/>
  <c r="V49" i="11"/>
  <c r="W49" i="11"/>
  <c r="X49" i="11"/>
  <c r="P50" i="11"/>
  <c r="T50" i="11"/>
  <c r="U50" i="11"/>
  <c r="V50" i="11"/>
  <c r="W50" i="11"/>
  <c r="X50" i="11"/>
  <c r="P51" i="11"/>
  <c r="T51" i="11"/>
  <c r="U51" i="11"/>
  <c r="V51" i="11"/>
  <c r="W51" i="11"/>
  <c r="X51" i="11"/>
  <c r="P52" i="11"/>
  <c r="T52" i="11"/>
  <c r="U52" i="11"/>
  <c r="V52" i="11"/>
  <c r="W52" i="11"/>
  <c r="X52" i="11"/>
  <c r="P53" i="11"/>
  <c r="T53" i="11"/>
  <c r="U53" i="11"/>
  <c r="V53" i="11"/>
  <c r="W53" i="11"/>
  <c r="X53" i="11"/>
  <c r="P54" i="11"/>
  <c r="T54" i="11"/>
  <c r="U54" i="11"/>
  <c r="V54" i="11"/>
  <c r="W54" i="11"/>
  <c r="X54" i="11"/>
  <c r="P55" i="11"/>
  <c r="T55" i="11"/>
  <c r="U55" i="11"/>
  <c r="V55" i="11"/>
  <c r="W55" i="11"/>
  <c r="X55" i="11"/>
  <c r="P56" i="11"/>
  <c r="T56" i="11"/>
  <c r="U56" i="11"/>
  <c r="V56" i="11"/>
  <c r="W56" i="11"/>
  <c r="X56" i="11"/>
  <c r="P57" i="11"/>
  <c r="T57" i="11"/>
  <c r="U57" i="11"/>
  <c r="V57" i="11"/>
  <c r="W57" i="11"/>
  <c r="X57" i="11"/>
  <c r="P58" i="11"/>
  <c r="T58" i="11"/>
  <c r="U58" i="11"/>
  <c r="V58" i="11"/>
  <c r="W58" i="11"/>
  <c r="X58" i="11"/>
  <c r="P59" i="11"/>
  <c r="T59" i="11"/>
  <c r="U59" i="11"/>
  <c r="V59" i="11"/>
  <c r="W59" i="11"/>
  <c r="X59" i="11"/>
  <c r="P60" i="11"/>
  <c r="T60" i="11"/>
  <c r="U60" i="11"/>
  <c r="V60" i="11"/>
  <c r="W60" i="11"/>
  <c r="X60" i="11"/>
  <c r="P61" i="11"/>
  <c r="T61" i="11"/>
  <c r="U61" i="11"/>
  <c r="V61" i="11"/>
  <c r="W61" i="11"/>
  <c r="X61" i="11"/>
  <c r="P62" i="11"/>
  <c r="T62" i="11"/>
  <c r="U62" i="11"/>
  <c r="V62" i="11"/>
  <c r="W62" i="11"/>
  <c r="X62" i="11"/>
  <c r="P63" i="11"/>
  <c r="T63" i="11"/>
  <c r="U63" i="11"/>
  <c r="V63" i="11"/>
  <c r="W63" i="11"/>
  <c r="X63" i="11"/>
  <c r="P64" i="11"/>
  <c r="T64" i="11"/>
  <c r="U64" i="11"/>
  <c r="V64" i="11"/>
  <c r="W64" i="11"/>
  <c r="X64" i="11"/>
  <c r="P65" i="11"/>
  <c r="T65" i="11"/>
  <c r="U65" i="11"/>
  <c r="V65" i="11"/>
  <c r="W65" i="11"/>
  <c r="X65" i="11"/>
  <c r="P66" i="11"/>
  <c r="T66" i="11"/>
  <c r="U66" i="11"/>
  <c r="V66" i="11"/>
  <c r="W66" i="11"/>
  <c r="X66" i="11"/>
  <c r="P67" i="11"/>
  <c r="T67" i="11"/>
  <c r="U67" i="11"/>
  <c r="V67" i="11"/>
  <c r="W67" i="11"/>
  <c r="X67" i="11"/>
  <c r="P68" i="11"/>
  <c r="T68" i="11"/>
  <c r="U68" i="11"/>
  <c r="V68" i="11"/>
  <c r="W68" i="11"/>
  <c r="X68" i="11"/>
  <c r="P69" i="11"/>
  <c r="T69" i="11"/>
  <c r="U69" i="11"/>
  <c r="V69" i="11"/>
  <c r="W69" i="11"/>
  <c r="X69" i="11"/>
  <c r="P70" i="11"/>
  <c r="T70" i="11"/>
  <c r="U70" i="11"/>
  <c r="V70" i="11"/>
  <c r="W70" i="11"/>
  <c r="X70" i="11"/>
  <c r="P71" i="11"/>
  <c r="T71" i="11"/>
  <c r="U71" i="11"/>
  <c r="V71" i="11"/>
  <c r="W71" i="11"/>
  <c r="X71" i="11"/>
  <c r="P72" i="11"/>
  <c r="T72" i="11"/>
  <c r="U72" i="11"/>
  <c r="V72" i="11"/>
  <c r="W72" i="11"/>
  <c r="X72" i="11"/>
  <c r="P73" i="11"/>
  <c r="T73" i="11"/>
  <c r="U73" i="11"/>
  <c r="V73" i="11"/>
  <c r="W73" i="11"/>
  <c r="X73" i="11"/>
  <c r="P74" i="11"/>
  <c r="Q74" i="11"/>
  <c r="R74" i="11"/>
  <c r="S74" i="11"/>
  <c r="T74" i="11"/>
  <c r="U74" i="11"/>
  <c r="V74" i="11"/>
  <c r="W74" i="11"/>
  <c r="X74" i="11"/>
  <c r="P75" i="11"/>
  <c r="T75" i="11"/>
  <c r="U75" i="11"/>
  <c r="V75" i="11"/>
  <c r="W75" i="11"/>
  <c r="X75" i="11"/>
  <c r="P76" i="11"/>
  <c r="T76" i="11"/>
  <c r="U76" i="11"/>
  <c r="V76" i="11"/>
  <c r="W76" i="11"/>
  <c r="X76" i="11"/>
  <c r="P77" i="11"/>
  <c r="T77" i="11"/>
  <c r="U77" i="11"/>
  <c r="V77" i="11"/>
  <c r="W77" i="11"/>
  <c r="X77" i="11"/>
  <c r="P78" i="11"/>
  <c r="T78" i="11"/>
  <c r="U78" i="11"/>
  <c r="V78" i="11"/>
  <c r="W78" i="11"/>
  <c r="X78" i="11"/>
  <c r="P79" i="11"/>
  <c r="T79" i="11"/>
  <c r="U79" i="11"/>
  <c r="V79" i="11"/>
  <c r="W79" i="11"/>
  <c r="X79" i="11"/>
  <c r="P80" i="11"/>
  <c r="T80" i="11"/>
  <c r="U80" i="11"/>
  <c r="V80" i="11"/>
  <c r="W80" i="11"/>
  <c r="X80" i="11"/>
  <c r="P81" i="11"/>
  <c r="T81" i="11"/>
  <c r="U81" i="11"/>
  <c r="V81" i="11"/>
  <c r="W81" i="11"/>
  <c r="X81" i="11"/>
  <c r="P82" i="11"/>
  <c r="Q82" i="11"/>
  <c r="R82" i="11"/>
  <c r="S82" i="11"/>
  <c r="T82" i="11"/>
  <c r="U82" i="11"/>
  <c r="V82" i="11"/>
  <c r="W82" i="11"/>
  <c r="X82" i="11"/>
  <c r="P83" i="11"/>
  <c r="Q83" i="11"/>
  <c r="R83" i="11"/>
  <c r="S83" i="11"/>
  <c r="T83" i="11"/>
  <c r="U83" i="11"/>
  <c r="V83" i="11"/>
  <c r="W83" i="11"/>
  <c r="X83" i="11"/>
  <c r="P84" i="11"/>
  <c r="T84" i="11"/>
  <c r="U84" i="11"/>
  <c r="V84" i="11"/>
  <c r="W84" i="11"/>
  <c r="X84" i="11"/>
  <c r="P85" i="11"/>
  <c r="T85" i="11"/>
  <c r="U85" i="11"/>
  <c r="V85" i="11"/>
  <c r="W85" i="11"/>
  <c r="X85" i="11"/>
  <c r="P86" i="11"/>
  <c r="T86" i="11"/>
  <c r="U86" i="11"/>
  <c r="V86" i="11"/>
  <c r="W86" i="11"/>
  <c r="X86" i="11"/>
  <c r="P87" i="11"/>
  <c r="T87" i="11"/>
  <c r="U87" i="11"/>
  <c r="V87" i="11"/>
  <c r="W87" i="11"/>
  <c r="X87" i="11"/>
  <c r="P88" i="11"/>
  <c r="T88" i="11"/>
  <c r="U88" i="11"/>
  <c r="V88" i="11"/>
  <c r="W88" i="11"/>
  <c r="X88" i="11"/>
  <c r="P89" i="11"/>
  <c r="T89" i="11"/>
  <c r="U89" i="11"/>
  <c r="V89" i="11"/>
  <c r="W89" i="11"/>
  <c r="X89" i="11"/>
  <c r="P90" i="11"/>
  <c r="T90" i="11"/>
  <c r="U90" i="11"/>
  <c r="V90" i="11"/>
  <c r="W90" i="11"/>
  <c r="X90" i="11"/>
  <c r="P91" i="11"/>
  <c r="T91" i="11"/>
  <c r="U91" i="11"/>
  <c r="V91" i="11"/>
  <c r="W91" i="11"/>
  <c r="X91" i="11"/>
  <c r="P92" i="11"/>
  <c r="T92" i="11"/>
  <c r="U92" i="11"/>
  <c r="V92" i="11"/>
  <c r="W92" i="11"/>
  <c r="X92" i="11"/>
  <c r="P93" i="11"/>
  <c r="T93" i="11"/>
  <c r="U93" i="11"/>
  <c r="V93" i="11"/>
  <c r="W93" i="11"/>
  <c r="X93" i="11"/>
  <c r="P94" i="11"/>
  <c r="Q94" i="11"/>
  <c r="R94" i="11"/>
  <c r="S94" i="11"/>
  <c r="T94" i="11"/>
  <c r="U94" i="11"/>
  <c r="V94" i="11"/>
  <c r="W94" i="11"/>
  <c r="X94" i="11"/>
  <c r="P95" i="11"/>
  <c r="T95" i="11"/>
  <c r="U95" i="11"/>
  <c r="V95" i="11"/>
  <c r="W95" i="11"/>
  <c r="X95" i="11"/>
  <c r="P96" i="11"/>
  <c r="T96" i="11"/>
  <c r="U96" i="11"/>
  <c r="V96" i="11"/>
  <c r="W96" i="11"/>
  <c r="X96" i="11"/>
  <c r="P97" i="11"/>
  <c r="T97" i="11"/>
  <c r="U97" i="11"/>
  <c r="V97" i="11"/>
  <c r="W97" i="11"/>
  <c r="X97" i="11"/>
  <c r="P98" i="11"/>
  <c r="T98" i="11"/>
  <c r="U98" i="11"/>
  <c r="V98" i="11"/>
  <c r="W98" i="11"/>
  <c r="X98" i="11"/>
  <c r="P99" i="11"/>
  <c r="T99" i="11"/>
  <c r="U99" i="11"/>
  <c r="V99" i="11"/>
  <c r="W99" i="11"/>
  <c r="X99" i="11"/>
  <c r="P100" i="11"/>
  <c r="T100" i="11"/>
  <c r="U100" i="11"/>
  <c r="V100" i="11"/>
  <c r="W100" i="11"/>
  <c r="X100" i="11"/>
  <c r="P101" i="11"/>
  <c r="T101" i="11"/>
  <c r="U101" i="11"/>
  <c r="V101" i="11"/>
  <c r="W101" i="11"/>
  <c r="X101" i="11"/>
  <c r="P102" i="11"/>
  <c r="T102" i="11"/>
  <c r="U102" i="11"/>
  <c r="V102" i="11"/>
  <c r="W102" i="11"/>
  <c r="X102" i="11"/>
  <c r="P103" i="11"/>
  <c r="T103" i="11"/>
  <c r="U103" i="11"/>
  <c r="V103" i="11"/>
  <c r="W103" i="11"/>
  <c r="X103" i="11"/>
  <c r="P104" i="11"/>
  <c r="T104" i="11"/>
  <c r="U104" i="11"/>
  <c r="V104" i="11"/>
  <c r="W104" i="11"/>
  <c r="X104" i="11"/>
  <c r="P105" i="11"/>
  <c r="T105" i="11"/>
  <c r="U105" i="11"/>
  <c r="V105" i="11"/>
  <c r="W105" i="11"/>
  <c r="X105" i="11"/>
  <c r="P106" i="11"/>
  <c r="T106" i="11"/>
  <c r="U106" i="11"/>
  <c r="V106" i="11"/>
  <c r="W106" i="11"/>
  <c r="X106" i="11"/>
  <c r="P107" i="11"/>
  <c r="T107" i="11"/>
  <c r="U107" i="11"/>
  <c r="V107" i="11"/>
  <c r="W107" i="11"/>
  <c r="X107" i="11"/>
  <c r="P108" i="11"/>
  <c r="T108" i="11"/>
  <c r="U108" i="11"/>
  <c r="V108" i="11"/>
  <c r="W108" i="11"/>
  <c r="X108" i="11"/>
  <c r="P109" i="11"/>
  <c r="T109" i="11"/>
  <c r="U109" i="11"/>
  <c r="V109" i="11"/>
  <c r="W109" i="11"/>
  <c r="X109" i="11"/>
  <c r="P110" i="11"/>
  <c r="T110" i="11"/>
  <c r="U110" i="11"/>
  <c r="V110" i="11"/>
  <c r="W110" i="11"/>
  <c r="X110" i="11"/>
  <c r="P111" i="11"/>
  <c r="T111" i="11"/>
  <c r="U111" i="11"/>
  <c r="V111" i="11"/>
  <c r="W111" i="11"/>
  <c r="X111" i="11"/>
  <c r="P112" i="11"/>
  <c r="T112" i="11"/>
  <c r="U112" i="11"/>
  <c r="V112" i="11"/>
  <c r="W112" i="11"/>
  <c r="X112" i="11"/>
  <c r="P113" i="11"/>
  <c r="T113" i="11"/>
  <c r="U113" i="11"/>
  <c r="V113" i="11"/>
  <c r="W113" i="11"/>
  <c r="X113" i="11"/>
  <c r="P114" i="11"/>
  <c r="T114" i="11"/>
  <c r="U114" i="11"/>
  <c r="V114" i="11"/>
  <c r="W114" i="11"/>
  <c r="X114" i="11"/>
  <c r="P115" i="11"/>
  <c r="T115" i="11"/>
  <c r="U115" i="11"/>
  <c r="V115" i="11"/>
  <c r="W115" i="11"/>
  <c r="X115" i="11"/>
  <c r="P116" i="11"/>
  <c r="T116" i="11"/>
  <c r="U116" i="11"/>
  <c r="V116" i="11"/>
  <c r="W116" i="11"/>
  <c r="X116" i="11"/>
  <c r="P117" i="11"/>
  <c r="T117" i="11"/>
  <c r="U117" i="11"/>
  <c r="V117" i="11"/>
  <c r="W117" i="11"/>
  <c r="X117" i="11"/>
  <c r="P118" i="11"/>
  <c r="T118" i="11"/>
  <c r="U118" i="11"/>
  <c r="V118" i="11"/>
  <c r="W118" i="11"/>
  <c r="X118" i="11"/>
  <c r="P119" i="11"/>
  <c r="T119" i="11"/>
  <c r="U119" i="11"/>
  <c r="V119" i="11"/>
  <c r="W119" i="11"/>
  <c r="X119" i="11"/>
  <c r="P120" i="11"/>
  <c r="T120" i="11"/>
  <c r="U120" i="11"/>
  <c r="V120" i="11"/>
  <c r="W120" i="11"/>
  <c r="X120" i="11"/>
  <c r="P121" i="11"/>
  <c r="T121" i="11"/>
  <c r="U121" i="11"/>
  <c r="V121" i="11"/>
  <c r="W121" i="11"/>
  <c r="X121" i="11"/>
  <c r="P122" i="11"/>
  <c r="T122" i="11"/>
  <c r="U122" i="11"/>
  <c r="V122" i="11"/>
  <c r="W122" i="11"/>
  <c r="X122" i="11"/>
  <c r="P123" i="11"/>
  <c r="T123" i="11"/>
  <c r="U123" i="11"/>
  <c r="V123" i="11"/>
  <c r="W123" i="11"/>
  <c r="X123" i="11"/>
  <c r="P124" i="11"/>
  <c r="T124" i="11"/>
  <c r="U124" i="11"/>
  <c r="V124" i="11"/>
  <c r="W124" i="11"/>
  <c r="X124" i="11"/>
  <c r="P125" i="11"/>
  <c r="T125" i="11"/>
  <c r="U125" i="11"/>
  <c r="V125" i="11"/>
  <c r="W125" i="11"/>
  <c r="X125" i="11"/>
  <c r="P126" i="11"/>
  <c r="T126" i="11"/>
  <c r="U126" i="11"/>
  <c r="V126" i="11"/>
  <c r="W126" i="11"/>
  <c r="X126" i="11"/>
  <c r="P127" i="11"/>
  <c r="T127" i="11"/>
  <c r="U127" i="11"/>
  <c r="V127" i="11"/>
  <c r="W127" i="11"/>
  <c r="X127" i="11"/>
  <c r="P128" i="11"/>
  <c r="T128" i="11"/>
  <c r="U128" i="11"/>
  <c r="V128" i="11"/>
  <c r="W128" i="11"/>
  <c r="X128" i="11"/>
  <c r="P129" i="11"/>
  <c r="T129" i="11"/>
  <c r="U129" i="11"/>
  <c r="V129" i="11"/>
  <c r="W129" i="11"/>
  <c r="X129" i="11"/>
  <c r="P130" i="11"/>
  <c r="T130" i="11"/>
  <c r="U130" i="11"/>
  <c r="V130" i="11"/>
  <c r="W130" i="11"/>
  <c r="X130" i="11"/>
  <c r="P131" i="11"/>
  <c r="T131" i="11"/>
  <c r="U131" i="11"/>
  <c r="V131" i="11"/>
  <c r="W131" i="11"/>
  <c r="X131" i="11"/>
  <c r="P132" i="11"/>
  <c r="T132" i="11"/>
  <c r="U132" i="11"/>
  <c r="V132" i="11"/>
  <c r="W132" i="11"/>
  <c r="X132" i="11"/>
  <c r="P133" i="11"/>
  <c r="T133" i="11"/>
  <c r="U133" i="11"/>
  <c r="V133" i="11"/>
  <c r="W133" i="11"/>
  <c r="X133" i="11"/>
  <c r="P134" i="11"/>
  <c r="T134" i="11"/>
  <c r="U134" i="11"/>
  <c r="V134" i="11"/>
  <c r="W134" i="11"/>
  <c r="X134" i="11"/>
  <c r="P135" i="11"/>
  <c r="T135" i="11"/>
  <c r="U135" i="11"/>
  <c r="V135" i="11"/>
  <c r="W135" i="11"/>
  <c r="X135" i="11"/>
  <c r="P136" i="11"/>
  <c r="T136" i="11"/>
  <c r="U136" i="11"/>
  <c r="V136" i="11"/>
  <c r="W136" i="11"/>
  <c r="X136" i="11"/>
  <c r="P137" i="11"/>
  <c r="T137" i="11"/>
  <c r="U137" i="11"/>
  <c r="V137" i="11"/>
  <c r="W137" i="11"/>
  <c r="X137" i="11"/>
  <c r="P138" i="11"/>
  <c r="T138" i="11"/>
  <c r="U138" i="11"/>
  <c r="V138" i="11"/>
  <c r="W138" i="11"/>
  <c r="X138" i="11"/>
  <c r="P139" i="11"/>
  <c r="T139" i="11"/>
  <c r="U139" i="11"/>
  <c r="V139" i="11"/>
  <c r="W139" i="11"/>
  <c r="X139" i="11"/>
  <c r="P140" i="11"/>
  <c r="T140" i="11"/>
  <c r="U140" i="11"/>
  <c r="V140" i="11"/>
  <c r="W140" i="11"/>
  <c r="X140" i="11"/>
  <c r="P141" i="11"/>
  <c r="T141" i="11"/>
  <c r="U141" i="11"/>
  <c r="V141" i="11"/>
  <c r="W141" i="11"/>
  <c r="X141" i="11"/>
  <c r="P142" i="11"/>
  <c r="T142" i="11"/>
  <c r="U142" i="11"/>
  <c r="V142" i="11"/>
  <c r="W142" i="11"/>
  <c r="X142" i="11"/>
  <c r="P143" i="11"/>
  <c r="T143" i="11"/>
  <c r="U143" i="11"/>
  <c r="V143" i="11"/>
  <c r="W143" i="11"/>
  <c r="X143" i="11"/>
  <c r="P144" i="11"/>
  <c r="T144" i="11"/>
  <c r="U144" i="11"/>
  <c r="V144" i="11"/>
  <c r="W144" i="11"/>
  <c r="X144" i="11"/>
  <c r="P145" i="11"/>
  <c r="T145" i="11"/>
  <c r="U145" i="11"/>
  <c r="V145" i="11"/>
  <c r="W145" i="11"/>
  <c r="X145" i="11"/>
  <c r="P146" i="11"/>
  <c r="T146" i="11"/>
  <c r="U146" i="11"/>
  <c r="V146" i="11"/>
  <c r="W146" i="11"/>
  <c r="X146" i="11"/>
  <c r="P147" i="11"/>
  <c r="T147" i="11"/>
  <c r="U147" i="11"/>
  <c r="V147" i="11"/>
  <c r="W147" i="11"/>
  <c r="X147" i="11"/>
  <c r="P148" i="11"/>
  <c r="T148" i="11"/>
  <c r="U148" i="11"/>
  <c r="V148" i="11"/>
  <c r="W148" i="11"/>
  <c r="X148" i="11"/>
  <c r="P149" i="11"/>
  <c r="Q149" i="11"/>
  <c r="R149" i="11"/>
  <c r="S149" i="11"/>
  <c r="T149" i="11"/>
  <c r="U149" i="11"/>
  <c r="V149" i="11"/>
  <c r="W149" i="11"/>
  <c r="X149" i="11"/>
  <c r="P150" i="11"/>
  <c r="Q150" i="11"/>
  <c r="R150" i="11"/>
  <c r="S150" i="11"/>
  <c r="T150" i="11"/>
  <c r="U150" i="11"/>
  <c r="V150" i="11"/>
  <c r="W150" i="11"/>
  <c r="X150" i="11"/>
  <c r="P151" i="11"/>
  <c r="Q151" i="11"/>
  <c r="R151" i="11"/>
  <c r="S151" i="11"/>
  <c r="T151" i="11"/>
  <c r="U151" i="11"/>
  <c r="V151" i="11"/>
  <c r="W151" i="11"/>
  <c r="X151" i="11"/>
  <c r="P152" i="11"/>
  <c r="Q152" i="11"/>
  <c r="R152" i="11"/>
  <c r="S152" i="11"/>
  <c r="T152" i="11"/>
  <c r="U152" i="11"/>
  <c r="V152" i="11"/>
  <c r="W152" i="11"/>
  <c r="X152" i="11"/>
  <c r="P153" i="11"/>
  <c r="T153" i="11"/>
  <c r="U153" i="11"/>
  <c r="V153" i="11"/>
  <c r="W153" i="11"/>
  <c r="X153" i="11"/>
  <c r="P154" i="11"/>
  <c r="T154" i="11"/>
  <c r="U154" i="11"/>
  <c r="V154" i="11"/>
  <c r="W154" i="11"/>
  <c r="X154" i="11"/>
  <c r="P155" i="11"/>
  <c r="T155" i="11"/>
  <c r="U155" i="11"/>
  <c r="V155" i="11"/>
  <c r="W155" i="11"/>
  <c r="X155" i="11"/>
  <c r="P156" i="11"/>
  <c r="T156" i="11"/>
  <c r="U156" i="11"/>
  <c r="V156" i="11"/>
  <c r="W156" i="11"/>
  <c r="X156" i="11"/>
  <c r="P157" i="11"/>
  <c r="T157" i="11"/>
  <c r="U157" i="11"/>
  <c r="V157" i="11"/>
  <c r="W157" i="11"/>
  <c r="X157" i="11"/>
  <c r="P158" i="11"/>
  <c r="T158" i="11"/>
  <c r="U158" i="11"/>
  <c r="V158" i="11"/>
  <c r="W158" i="11"/>
  <c r="X158" i="11"/>
  <c r="P159" i="11"/>
  <c r="T159" i="11"/>
  <c r="U159" i="11"/>
  <c r="V159" i="11"/>
  <c r="W159" i="11"/>
  <c r="X159" i="11"/>
  <c r="P160" i="11"/>
  <c r="T160" i="11"/>
  <c r="U160" i="11"/>
  <c r="V160" i="11"/>
  <c r="W160" i="11"/>
  <c r="X160" i="11"/>
  <c r="P161" i="11"/>
  <c r="T161" i="11"/>
  <c r="U161" i="11"/>
  <c r="V161" i="11"/>
  <c r="W161" i="11"/>
  <c r="X161" i="11"/>
  <c r="P162" i="11"/>
  <c r="T162" i="11"/>
  <c r="U162" i="11"/>
  <c r="V162" i="11"/>
  <c r="W162" i="11"/>
  <c r="X162" i="11"/>
  <c r="P163" i="11"/>
  <c r="T163" i="11"/>
  <c r="U163" i="11"/>
  <c r="V163" i="11"/>
  <c r="W163" i="11"/>
  <c r="X163" i="11"/>
  <c r="P164" i="11"/>
  <c r="T164" i="11"/>
  <c r="U164" i="11"/>
  <c r="V164" i="11"/>
  <c r="W164" i="11"/>
  <c r="X164" i="11"/>
  <c r="P165" i="11"/>
  <c r="T165" i="11"/>
  <c r="U165" i="11"/>
  <c r="V165" i="11"/>
  <c r="W165" i="11"/>
  <c r="X165" i="11"/>
  <c r="P166" i="11"/>
  <c r="Q166" i="11"/>
  <c r="R166" i="11"/>
  <c r="S166" i="11"/>
  <c r="T166" i="11"/>
  <c r="U166" i="11"/>
  <c r="V166" i="11"/>
  <c r="W166" i="11"/>
  <c r="X166" i="11"/>
  <c r="P167" i="11"/>
  <c r="Q167" i="11"/>
  <c r="R167" i="11"/>
  <c r="S167" i="11"/>
  <c r="T167" i="11"/>
  <c r="U167" i="11"/>
  <c r="V167" i="11"/>
  <c r="W167" i="11"/>
  <c r="X167" i="11"/>
  <c r="P168" i="11"/>
  <c r="T168" i="11"/>
  <c r="U168" i="11"/>
  <c r="V168" i="11"/>
  <c r="W168" i="11"/>
  <c r="X168" i="11"/>
  <c r="P169" i="11"/>
  <c r="T169" i="11"/>
  <c r="U169" i="11"/>
  <c r="V169" i="11"/>
  <c r="W169" i="11"/>
  <c r="X169" i="11"/>
  <c r="P170" i="11"/>
  <c r="T170" i="11"/>
  <c r="U170" i="11"/>
  <c r="V170" i="11"/>
  <c r="W170" i="11"/>
  <c r="X170" i="11"/>
  <c r="P171" i="11"/>
  <c r="T171" i="11"/>
  <c r="U171" i="11"/>
  <c r="V171" i="11"/>
  <c r="W171" i="11"/>
  <c r="X171" i="11"/>
  <c r="P172" i="11"/>
  <c r="Q172" i="11"/>
  <c r="R172" i="11"/>
  <c r="S172" i="11"/>
  <c r="T172" i="11"/>
  <c r="U172" i="11"/>
  <c r="V172" i="11"/>
  <c r="W172" i="11"/>
  <c r="X172" i="11"/>
  <c r="P173" i="11"/>
  <c r="Q173" i="11"/>
  <c r="R173" i="11"/>
  <c r="S173" i="11"/>
  <c r="T173" i="11"/>
  <c r="U173" i="11"/>
  <c r="V173" i="11"/>
  <c r="W173" i="11"/>
  <c r="X173" i="11"/>
  <c r="P174" i="11"/>
  <c r="Q174" i="11"/>
  <c r="R174" i="11"/>
  <c r="S174" i="11"/>
  <c r="T174" i="11"/>
  <c r="U174" i="11"/>
  <c r="V174" i="11"/>
  <c r="W174" i="11"/>
  <c r="X174" i="11"/>
  <c r="P175" i="11"/>
  <c r="Q175" i="11"/>
  <c r="R175" i="11"/>
  <c r="S175" i="11"/>
  <c r="T175" i="11"/>
  <c r="U175" i="11"/>
  <c r="V175" i="11"/>
  <c r="W175" i="11"/>
  <c r="X175" i="11"/>
  <c r="P176" i="11"/>
  <c r="Q176" i="11"/>
  <c r="R176" i="11"/>
  <c r="S176" i="11"/>
  <c r="T176" i="11"/>
  <c r="U176" i="11"/>
  <c r="V176" i="11"/>
  <c r="W176" i="11"/>
  <c r="X176" i="11"/>
  <c r="P177" i="11"/>
  <c r="Q177" i="11"/>
  <c r="R177" i="11"/>
  <c r="S177" i="11"/>
  <c r="T177" i="11"/>
  <c r="U177" i="11"/>
  <c r="V177" i="11"/>
  <c r="W177" i="11"/>
  <c r="X177" i="11"/>
  <c r="P178" i="11"/>
  <c r="Q178" i="11"/>
  <c r="R178" i="11"/>
  <c r="S178" i="11"/>
  <c r="T178" i="11"/>
  <c r="U178" i="11"/>
  <c r="V178" i="11"/>
  <c r="W178" i="11"/>
  <c r="X178" i="11"/>
  <c r="P179" i="11"/>
  <c r="Q179" i="11"/>
  <c r="R179" i="11"/>
  <c r="S179" i="11"/>
  <c r="T179" i="11"/>
  <c r="U179" i="11"/>
  <c r="V179" i="11"/>
  <c r="W179" i="11"/>
  <c r="X179" i="11"/>
  <c r="P180" i="11"/>
  <c r="Q180" i="11"/>
  <c r="R180" i="11"/>
  <c r="S180" i="11"/>
  <c r="T180" i="11"/>
  <c r="U180" i="11"/>
  <c r="V180" i="11"/>
  <c r="W180" i="11"/>
  <c r="X180" i="11"/>
  <c r="P181" i="11"/>
  <c r="Q181" i="11"/>
  <c r="R181" i="11"/>
  <c r="S181" i="11"/>
  <c r="T181" i="11"/>
  <c r="U181" i="11"/>
  <c r="V181" i="11"/>
  <c r="W181" i="11"/>
  <c r="X181" i="11"/>
  <c r="P182" i="11"/>
  <c r="Q182" i="11"/>
  <c r="R182" i="11"/>
  <c r="S182" i="11"/>
  <c r="T182" i="11"/>
  <c r="U182" i="11"/>
  <c r="V182" i="11"/>
  <c r="W182" i="11"/>
  <c r="X182" i="11"/>
  <c r="P183" i="11"/>
  <c r="Q183" i="11"/>
  <c r="R183" i="11"/>
  <c r="S183" i="11"/>
  <c r="T183" i="11"/>
  <c r="U183" i="11"/>
  <c r="V183" i="11"/>
  <c r="W183" i="11"/>
  <c r="X183" i="11"/>
  <c r="P184" i="11"/>
  <c r="Q184" i="11"/>
  <c r="R184" i="11"/>
  <c r="S184" i="11"/>
  <c r="T184" i="11"/>
  <c r="U184" i="11"/>
  <c r="V184" i="11"/>
  <c r="W184" i="11"/>
  <c r="X184" i="11"/>
  <c r="P185" i="11"/>
  <c r="Q185" i="11"/>
  <c r="R185" i="11"/>
  <c r="S185" i="11"/>
  <c r="T185" i="11"/>
  <c r="U185" i="11"/>
  <c r="V185" i="11"/>
  <c r="W185" i="11"/>
  <c r="X185" i="11"/>
  <c r="P186" i="11"/>
  <c r="Q186" i="11"/>
  <c r="R186" i="11"/>
  <c r="S186" i="11"/>
  <c r="T186" i="11"/>
  <c r="U186" i="11"/>
  <c r="V186" i="11"/>
  <c r="W186" i="11"/>
  <c r="X186" i="11"/>
  <c r="P187" i="11"/>
  <c r="Q187" i="11"/>
  <c r="R187" i="11"/>
  <c r="S187" i="11"/>
  <c r="T187" i="11"/>
  <c r="U187" i="11"/>
  <c r="V187" i="11"/>
  <c r="W187" i="11"/>
  <c r="X187" i="11"/>
  <c r="P188" i="11"/>
  <c r="Q188" i="11"/>
  <c r="R188" i="11"/>
  <c r="S188" i="11"/>
  <c r="T188" i="11"/>
  <c r="U188" i="11"/>
  <c r="V188" i="11"/>
  <c r="W188" i="11"/>
  <c r="X188" i="11"/>
  <c r="P189" i="11"/>
  <c r="Q189" i="11"/>
  <c r="R189" i="11"/>
  <c r="S189" i="11"/>
  <c r="T189" i="11"/>
  <c r="U189" i="11"/>
  <c r="V189" i="11"/>
  <c r="W189" i="11"/>
  <c r="X189" i="11"/>
  <c r="P190" i="11"/>
  <c r="Q190" i="11"/>
  <c r="R190" i="11"/>
  <c r="S190" i="11"/>
  <c r="T190" i="11"/>
  <c r="U190" i="11"/>
  <c r="V190" i="11"/>
  <c r="W190" i="11"/>
  <c r="X190" i="11"/>
  <c r="P191" i="11"/>
  <c r="Q191" i="11"/>
  <c r="R191" i="11"/>
  <c r="S191" i="11"/>
  <c r="T191" i="11"/>
  <c r="U191" i="11"/>
  <c r="V191" i="11"/>
  <c r="W191" i="11"/>
  <c r="X191" i="11"/>
  <c r="P192" i="11"/>
  <c r="Q192" i="11"/>
  <c r="R192" i="11"/>
  <c r="S192" i="11"/>
  <c r="T192" i="11"/>
  <c r="U192" i="11"/>
  <c r="V192" i="11"/>
  <c r="W192" i="11"/>
  <c r="X192" i="11"/>
  <c r="P193" i="11"/>
  <c r="Q193" i="11"/>
  <c r="R193" i="11"/>
  <c r="S193" i="11"/>
  <c r="T193" i="11"/>
  <c r="U193" i="11"/>
  <c r="V193" i="11"/>
  <c r="W193" i="11"/>
  <c r="X193" i="11"/>
  <c r="P194" i="11"/>
  <c r="Q194" i="11"/>
  <c r="R194" i="11"/>
  <c r="S194" i="11"/>
  <c r="T194" i="11"/>
  <c r="U194" i="11"/>
  <c r="V194" i="11"/>
  <c r="W194" i="11"/>
  <c r="X194" i="11"/>
  <c r="P195" i="11"/>
  <c r="Q195" i="11"/>
  <c r="R195" i="11"/>
  <c r="S195" i="11"/>
  <c r="T195" i="11"/>
  <c r="U195" i="11"/>
  <c r="V195" i="11"/>
  <c r="W195" i="11"/>
  <c r="X195" i="11"/>
  <c r="P196" i="11"/>
  <c r="Q196" i="11"/>
  <c r="R196" i="11"/>
  <c r="S196" i="11"/>
  <c r="T196" i="11"/>
  <c r="U196" i="11"/>
  <c r="V196" i="11"/>
  <c r="W196" i="11"/>
  <c r="X196" i="11"/>
  <c r="P197" i="11"/>
  <c r="Q197" i="11"/>
  <c r="R197" i="11"/>
  <c r="S197" i="11"/>
  <c r="T197" i="11"/>
  <c r="U197" i="11"/>
  <c r="V197" i="11"/>
  <c r="W197" i="11"/>
  <c r="X197" i="11"/>
  <c r="P198" i="11"/>
  <c r="Q198" i="11"/>
  <c r="R198" i="11"/>
  <c r="S198" i="11"/>
  <c r="T198" i="11"/>
  <c r="U198" i="11"/>
  <c r="V198" i="11"/>
  <c r="W198" i="11"/>
  <c r="X198" i="11"/>
  <c r="P199" i="11"/>
  <c r="Q199" i="11"/>
  <c r="R199" i="11"/>
  <c r="S199" i="11"/>
  <c r="T199" i="11"/>
  <c r="U199" i="11"/>
  <c r="V199" i="11"/>
  <c r="W199" i="11"/>
  <c r="X199" i="11"/>
  <c r="P200" i="11"/>
  <c r="Q200" i="11"/>
  <c r="R200" i="11"/>
  <c r="S200" i="11"/>
  <c r="T200" i="11"/>
  <c r="U200" i="11"/>
  <c r="V200" i="11"/>
  <c r="W200" i="11"/>
  <c r="X200" i="11"/>
  <c r="P201" i="11"/>
  <c r="Q201" i="11"/>
  <c r="R201" i="11"/>
  <c r="S201" i="11"/>
  <c r="T201" i="11"/>
  <c r="U201" i="11"/>
  <c r="V201" i="11"/>
  <c r="W201" i="11"/>
  <c r="X201" i="11"/>
  <c r="P202" i="11"/>
  <c r="Q202" i="11"/>
  <c r="R202" i="11"/>
  <c r="S202" i="11"/>
  <c r="T202" i="11"/>
  <c r="U202" i="11"/>
  <c r="V202" i="11"/>
  <c r="W202" i="11"/>
  <c r="X202" i="11"/>
  <c r="P203" i="11"/>
  <c r="Q203" i="11"/>
  <c r="R203" i="11"/>
  <c r="S203" i="11"/>
  <c r="T203" i="11"/>
  <c r="U203" i="11"/>
  <c r="V203" i="11"/>
  <c r="W203" i="11"/>
  <c r="X203" i="11"/>
  <c r="P204" i="11"/>
  <c r="Q204" i="11"/>
  <c r="R204" i="11"/>
  <c r="S204" i="11"/>
  <c r="T204" i="11"/>
  <c r="U204" i="11"/>
  <c r="V204" i="11"/>
  <c r="W204" i="11"/>
  <c r="X204" i="11"/>
  <c r="P205" i="11"/>
  <c r="Q205" i="11"/>
  <c r="R205" i="11"/>
  <c r="S205" i="11"/>
  <c r="T205" i="11"/>
  <c r="U205" i="11"/>
  <c r="V205" i="11"/>
  <c r="W205" i="11"/>
  <c r="X205" i="11"/>
  <c r="P206" i="11"/>
  <c r="Q206" i="11"/>
  <c r="R206" i="11"/>
  <c r="S206" i="11"/>
  <c r="T206" i="11"/>
  <c r="U206" i="11"/>
  <c r="V206" i="11"/>
  <c r="W206" i="11"/>
  <c r="X206" i="11"/>
  <c r="P207" i="11"/>
  <c r="Q207" i="11"/>
  <c r="R207" i="11"/>
  <c r="S207" i="11"/>
  <c r="T207" i="11"/>
  <c r="U207" i="11"/>
  <c r="V207" i="11"/>
  <c r="W207" i="11"/>
  <c r="X207" i="11"/>
  <c r="P208" i="11"/>
  <c r="Q208" i="11"/>
  <c r="R208" i="11"/>
  <c r="S208" i="11"/>
  <c r="T208" i="11"/>
  <c r="U208" i="11"/>
  <c r="V208" i="11"/>
  <c r="W208" i="11"/>
  <c r="X208" i="11"/>
  <c r="P209" i="11"/>
  <c r="Q209" i="11"/>
  <c r="R209" i="11"/>
  <c r="S209" i="11"/>
  <c r="T209" i="11"/>
  <c r="U209" i="11"/>
  <c r="V209" i="11"/>
  <c r="W209" i="11"/>
  <c r="X209" i="11"/>
  <c r="P210" i="11"/>
  <c r="Q210" i="11"/>
  <c r="R210" i="11"/>
  <c r="S210" i="11"/>
  <c r="T210" i="11"/>
  <c r="U210" i="11"/>
  <c r="V210" i="11"/>
  <c r="W210" i="11"/>
  <c r="X210" i="11"/>
  <c r="P211" i="11"/>
  <c r="Q211" i="11"/>
  <c r="R211" i="11"/>
  <c r="S211" i="11"/>
  <c r="T211" i="11"/>
  <c r="U211" i="11"/>
  <c r="V211" i="11"/>
  <c r="W211" i="11"/>
  <c r="X211" i="11"/>
  <c r="P212" i="11"/>
  <c r="Q212" i="11"/>
  <c r="R212" i="11"/>
  <c r="S212" i="11"/>
  <c r="T212" i="11"/>
  <c r="U212" i="11"/>
  <c r="V212" i="11"/>
  <c r="W212" i="11"/>
  <c r="X212" i="11"/>
  <c r="P213" i="11"/>
  <c r="Q213" i="11"/>
  <c r="R213" i="11"/>
  <c r="S213" i="11"/>
  <c r="T213" i="11"/>
  <c r="U213" i="11"/>
  <c r="V213" i="11"/>
  <c r="W213" i="11"/>
  <c r="X213" i="11"/>
  <c r="P214" i="11"/>
  <c r="Q214" i="11"/>
  <c r="R214" i="11"/>
  <c r="S214" i="11"/>
  <c r="T214" i="11"/>
  <c r="U214" i="11"/>
  <c r="V214" i="11"/>
  <c r="W214" i="11"/>
  <c r="X214" i="11"/>
  <c r="P215" i="11"/>
  <c r="Q215" i="11"/>
  <c r="R215" i="11"/>
  <c r="S215" i="11"/>
  <c r="T215" i="11"/>
  <c r="U215" i="11"/>
  <c r="V215" i="11"/>
  <c r="W215" i="11"/>
  <c r="X215" i="11"/>
  <c r="P216" i="11"/>
  <c r="Q216" i="11"/>
  <c r="R216" i="11"/>
  <c r="S216" i="11"/>
  <c r="T216" i="11"/>
  <c r="U216" i="11"/>
  <c r="V216" i="11"/>
  <c r="W216" i="11"/>
  <c r="X216" i="11"/>
  <c r="P217" i="11"/>
  <c r="Q217" i="11"/>
  <c r="R217" i="11"/>
  <c r="S217" i="11"/>
  <c r="T217" i="11"/>
  <c r="U217" i="11"/>
  <c r="V217" i="11"/>
  <c r="W217" i="11"/>
  <c r="X217" i="11"/>
  <c r="P218" i="11"/>
  <c r="Q218" i="11"/>
  <c r="R218" i="11"/>
  <c r="S218" i="11"/>
  <c r="T218" i="11"/>
  <c r="U218" i="11"/>
  <c r="V218" i="11"/>
  <c r="W218" i="11"/>
  <c r="X218" i="11"/>
  <c r="P219" i="11"/>
  <c r="Q219" i="11"/>
  <c r="R219" i="11"/>
  <c r="S219" i="11"/>
  <c r="T219" i="11"/>
  <c r="U219" i="11"/>
  <c r="V219" i="11"/>
  <c r="W219" i="11"/>
  <c r="X219" i="11"/>
  <c r="P220" i="11"/>
  <c r="Q220" i="11"/>
  <c r="R220" i="11"/>
  <c r="S220" i="11"/>
  <c r="T220" i="11"/>
  <c r="U220" i="11"/>
  <c r="V220" i="11"/>
  <c r="W220" i="11"/>
  <c r="X220" i="11"/>
  <c r="P221" i="11"/>
  <c r="Q221" i="11"/>
  <c r="R221" i="11"/>
  <c r="S221" i="11"/>
  <c r="T221" i="11"/>
  <c r="U221" i="11"/>
  <c r="V221" i="11"/>
  <c r="W221" i="11"/>
  <c r="X221" i="11"/>
  <c r="P222" i="11"/>
  <c r="Q222" i="11"/>
  <c r="R222" i="11"/>
  <c r="S222" i="11"/>
  <c r="T222" i="11"/>
  <c r="U222" i="11"/>
  <c r="V222" i="11"/>
  <c r="W222" i="11"/>
  <c r="X222" i="11"/>
  <c r="P223" i="11"/>
  <c r="Q223" i="11"/>
  <c r="R223" i="11"/>
  <c r="S223" i="11"/>
  <c r="T223" i="11"/>
  <c r="U223" i="11"/>
  <c r="V223" i="11"/>
  <c r="W223" i="11"/>
  <c r="X223" i="11"/>
  <c r="P224" i="11"/>
  <c r="Q224" i="11"/>
  <c r="R224" i="11"/>
  <c r="S224" i="11"/>
  <c r="T224" i="11"/>
  <c r="U224" i="11"/>
  <c r="V224" i="11"/>
  <c r="W224" i="11"/>
  <c r="X224" i="11"/>
  <c r="P225" i="11"/>
  <c r="Q225" i="11"/>
  <c r="R225" i="11"/>
  <c r="S225" i="11"/>
  <c r="T225" i="11"/>
  <c r="U225" i="11"/>
  <c r="V225" i="11"/>
  <c r="W225" i="11"/>
  <c r="X225" i="11"/>
  <c r="P226" i="11"/>
  <c r="Q226" i="11"/>
  <c r="R226" i="11"/>
  <c r="S226" i="11"/>
  <c r="T226" i="11"/>
  <c r="U226" i="11"/>
  <c r="V226" i="11"/>
  <c r="W226" i="11"/>
  <c r="X226" i="11"/>
  <c r="P227" i="11"/>
  <c r="Q227" i="11"/>
  <c r="R227" i="11"/>
  <c r="S227" i="11"/>
  <c r="T227" i="11"/>
  <c r="U227" i="11"/>
  <c r="V227" i="11"/>
  <c r="W227" i="11"/>
  <c r="X227" i="11"/>
  <c r="P228" i="11"/>
  <c r="Q228" i="11"/>
  <c r="R228" i="11"/>
  <c r="S228" i="11"/>
  <c r="T228" i="11"/>
  <c r="U228" i="11"/>
  <c r="V228" i="11"/>
  <c r="W228" i="11"/>
  <c r="X228" i="11"/>
  <c r="P229" i="11"/>
  <c r="Q229" i="11"/>
  <c r="R229" i="11"/>
  <c r="S229" i="11"/>
  <c r="T229" i="11"/>
  <c r="U229" i="11"/>
  <c r="V229" i="11"/>
  <c r="W229" i="11"/>
  <c r="X229" i="11"/>
  <c r="P230" i="11"/>
  <c r="T230" i="11"/>
  <c r="U230" i="11"/>
  <c r="V230" i="11"/>
  <c r="W230" i="11"/>
  <c r="X230" i="11"/>
  <c r="P231" i="11"/>
  <c r="T231" i="11"/>
  <c r="U231" i="11"/>
  <c r="V231" i="11"/>
  <c r="W231" i="11"/>
  <c r="X231" i="11"/>
  <c r="P232" i="11"/>
  <c r="T232" i="11"/>
  <c r="U232" i="11"/>
  <c r="V232" i="11"/>
  <c r="W232" i="11"/>
  <c r="X232" i="11"/>
  <c r="P233" i="11"/>
  <c r="T233" i="11"/>
  <c r="U233" i="11"/>
  <c r="V233" i="11"/>
  <c r="W233" i="11"/>
  <c r="X233" i="11"/>
  <c r="P234" i="11"/>
  <c r="T234" i="11"/>
  <c r="U234" i="11"/>
  <c r="V234" i="11"/>
  <c r="W234" i="11"/>
  <c r="X234" i="11"/>
  <c r="P235" i="11"/>
  <c r="Q235" i="11"/>
  <c r="R235" i="11"/>
  <c r="S235" i="11"/>
  <c r="T235" i="11"/>
  <c r="U235" i="11"/>
  <c r="V235" i="11"/>
  <c r="W235" i="11"/>
  <c r="X235" i="11"/>
  <c r="P236" i="11"/>
  <c r="Q236" i="11"/>
  <c r="R236" i="11"/>
  <c r="S236" i="11"/>
  <c r="T236" i="11"/>
  <c r="U236" i="11"/>
  <c r="V236" i="11"/>
  <c r="W236" i="11"/>
  <c r="X236" i="11"/>
  <c r="P237" i="11"/>
  <c r="Q237" i="11"/>
  <c r="R237" i="11"/>
  <c r="S237" i="11"/>
  <c r="T237" i="11"/>
  <c r="U237" i="11"/>
  <c r="V237" i="11"/>
  <c r="W237" i="11"/>
  <c r="X237" i="11"/>
  <c r="P238" i="11"/>
  <c r="T238" i="11"/>
  <c r="U238" i="11"/>
  <c r="V238" i="11"/>
  <c r="W238" i="11"/>
  <c r="X238" i="11"/>
  <c r="P239" i="11"/>
  <c r="T239" i="11"/>
  <c r="U239" i="11"/>
  <c r="V239" i="11"/>
  <c r="W239" i="11"/>
  <c r="X239" i="11"/>
  <c r="P240" i="11"/>
  <c r="T240" i="11"/>
  <c r="U240" i="11"/>
  <c r="V240" i="11"/>
  <c r="W240" i="11"/>
  <c r="X240" i="11"/>
  <c r="P241" i="11"/>
  <c r="T241" i="11"/>
  <c r="U241" i="11"/>
  <c r="V241" i="11"/>
  <c r="W241" i="11"/>
  <c r="X241" i="11"/>
  <c r="P242" i="11"/>
  <c r="T242" i="11"/>
  <c r="U242" i="11"/>
  <c r="V242" i="11"/>
  <c r="W242" i="11"/>
  <c r="X242" i="11"/>
  <c r="P243" i="11"/>
  <c r="Q243" i="11"/>
  <c r="R243" i="11"/>
  <c r="S243" i="11"/>
  <c r="T243" i="11"/>
  <c r="U243" i="11"/>
  <c r="V243" i="11"/>
  <c r="W243" i="11"/>
  <c r="X243" i="11"/>
  <c r="P244" i="11"/>
  <c r="Q244" i="11"/>
  <c r="R244" i="11"/>
  <c r="S244" i="11"/>
  <c r="T244" i="11"/>
  <c r="U244" i="11"/>
  <c r="V244" i="11"/>
  <c r="W244" i="11"/>
  <c r="X244" i="11"/>
  <c r="P245" i="11"/>
  <c r="Q245" i="11"/>
  <c r="R245" i="11"/>
  <c r="S245" i="11"/>
  <c r="T245" i="11"/>
  <c r="U245" i="11"/>
  <c r="V245" i="11"/>
  <c r="W245" i="11"/>
  <c r="X245" i="11"/>
  <c r="P246" i="11"/>
  <c r="Q246" i="11"/>
  <c r="R246" i="11"/>
  <c r="S246" i="11"/>
  <c r="T246" i="11"/>
  <c r="U246" i="11"/>
  <c r="V246" i="11"/>
  <c r="W246" i="11"/>
  <c r="X246" i="11"/>
  <c r="P247" i="11"/>
  <c r="Q247" i="11"/>
  <c r="R247" i="11"/>
  <c r="S247" i="11"/>
  <c r="T247" i="11"/>
  <c r="U247" i="11"/>
  <c r="V247" i="11"/>
  <c r="W247" i="11"/>
  <c r="X247" i="11"/>
  <c r="P248" i="11"/>
  <c r="T248" i="11"/>
  <c r="U248" i="11"/>
  <c r="V248" i="11"/>
  <c r="W248" i="11"/>
  <c r="X248" i="11"/>
  <c r="P249" i="11"/>
  <c r="T249" i="11"/>
  <c r="U249" i="11"/>
  <c r="V249" i="11"/>
  <c r="W249" i="11"/>
  <c r="X249" i="11"/>
  <c r="P250" i="11"/>
  <c r="T250" i="11"/>
  <c r="U250" i="11"/>
  <c r="V250" i="11"/>
  <c r="W250" i="11"/>
  <c r="X250" i="11"/>
  <c r="P251" i="11"/>
  <c r="T251" i="11"/>
  <c r="U251" i="11"/>
  <c r="V251" i="11"/>
  <c r="W251" i="11"/>
  <c r="X251" i="11"/>
  <c r="P252" i="11"/>
  <c r="T252" i="11"/>
  <c r="U252" i="11"/>
  <c r="V252" i="11"/>
  <c r="W252" i="11"/>
  <c r="X252" i="11"/>
  <c r="P253" i="11"/>
  <c r="T253" i="11"/>
  <c r="U253" i="11"/>
  <c r="V253" i="11"/>
  <c r="W253" i="11"/>
  <c r="X253" i="11"/>
  <c r="P254" i="11"/>
  <c r="T254" i="11"/>
  <c r="U254" i="11"/>
  <c r="V254" i="11"/>
  <c r="W254" i="11"/>
  <c r="X254" i="11"/>
  <c r="P255" i="11"/>
  <c r="T255" i="11"/>
  <c r="U255" i="11"/>
  <c r="V255" i="11"/>
  <c r="W255" i="11"/>
  <c r="X255" i="11"/>
  <c r="P256" i="11"/>
  <c r="T256" i="11"/>
  <c r="U256" i="11"/>
  <c r="V256" i="11"/>
  <c r="W256" i="11"/>
  <c r="X256" i="11"/>
  <c r="P257" i="11"/>
  <c r="T257" i="11"/>
  <c r="U257" i="11"/>
  <c r="V257" i="11"/>
  <c r="W257" i="11"/>
  <c r="X257" i="11"/>
  <c r="P258" i="11"/>
  <c r="T258" i="11"/>
  <c r="U258" i="11"/>
  <c r="V258" i="11"/>
  <c r="W258" i="11"/>
  <c r="X258" i="11"/>
  <c r="P259" i="11"/>
  <c r="T259" i="11"/>
  <c r="U259" i="11"/>
  <c r="V259" i="11"/>
  <c r="W259" i="11"/>
  <c r="X259" i="11"/>
  <c r="P260" i="11"/>
  <c r="T260" i="11"/>
  <c r="U260" i="11"/>
  <c r="V260" i="11"/>
  <c r="W260" i="11"/>
  <c r="X260" i="11"/>
  <c r="P261" i="11"/>
  <c r="T261" i="11"/>
  <c r="U261" i="11"/>
  <c r="V261" i="11"/>
  <c r="W261" i="11"/>
  <c r="X261" i="11"/>
  <c r="P262" i="11"/>
  <c r="T262" i="11"/>
  <c r="U262" i="11"/>
  <c r="V262" i="11"/>
  <c r="W262" i="11"/>
  <c r="X262" i="11"/>
  <c r="P263" i="11"/>
  <c r="T263" i="11"/>
  <c r="U263" i="11"/>
  <c r="V263" i="11"/>
  <c r="W263" i="11"/>
  <c r="X263" i="11"/>
  <c r="P264" i="11"/>
  <c r="T264" i="11"/>
  <c r="U264" i="11"/>
  <c r="V264" i="11"/>
  <c r="W264" i="11"/>
  <c r="X264" i="11"/>
  <c r="P265" i="11"/>
  <c r="T265" i="11"/>
  <c r="U265" i="11"/>
  <c r="V265" i="11"/>
  <c r="W265" i="11"/>
  <c r="X265" i="11"/>
  <c r="P266" i="11"/>
  <c r="T266" i="11"/>
  <c r="U266" i="11"/>
  <c r="V266" i="11"/>
  <c r="W266" i="11"/>
  <c r="X266" i="11"/>
  <c r="P267" i="11"/>
  <c r="Q267" i="11"/>
  <c r="R267" i="11"/>
  <c r="S267" i="11"/>
  <c r="T267" i="11"/>
  <c r="U267" i="11"/>
  <c r="V267" i="11"/>
  <c r="W267" i="11"/>
  <c r="X267" i="11"/>
  <c r="P268" i="11"/>
  <c r="Q268" i="11"/>
  <c r="R268" i="11"/>
  <c r="S268" i="11"/>
  <c r="T268" i="11"/>
  <c r="U268" i="11"/>
  <c r="V268" i="11"/>
  <c r="W268" i="11"/>
  <c r="X268" i="11"/>
  <c r="P269" i="11"/>
  <c r="Q269" i="11"/>
  <c r="R269" i="11"/>
  <c r="S269" i="11"/>
  <c r="T269" i="11"/>
  <c r="U269" i="11"/>
  <c r="V269" i="11"/>
  <c r="W269" i="11"/>
  <c r="X269" i="11"/>
  <c r="P270" i="11"/>
  <c r="Q270" i="11"/>
  <c r="R270" i="11"/>
  <c r="S270" i="11"/>
  <c r="T270" i="11"/>
  <c r="U270" i="11"/>
  <c r="V270" i="11"/>
  <c r="W270" i="11"/>
  <c r="X270" i="11"/>
  <c r="P271" i="11"/>
  <c r="Q271" i="11"/>
  <c r="R271" i="11"/>
  <c r="S271" i="11"/>
  <c r="T271" i="11"/>
  <c r="U271" i="11"/>
  <c r="V271" i="11"/>
  <c r="W271" i="11"/>
  <c r="X271" i="11"/>
  <c r="P272" i="11"/>
  <c r="Q272" i="11"/>
  <c r="R272" i="11"/>
  <c r="S272" i="11"/>
  <c r="T272" i="11"/>
  <c r="U272" i="11"/>
  <c r="V272" i="11"/>
  <c r="W272" i="11"/>
  <c r="X272" i="11"/>
  <c r="P273" i="11"/>
  <c r="Q273" i="11"/>
  <c r="R273" i="11"/>
  <c r="S273" i="11"/>
  <c r="T273" i="11"/>
  <c r="U273" i="11"/>
  <c r="V273" i="11"/>
  <c r="W273" i="11"/>
  <c r="X273" i="11"/>
  <c r="P274" i="11"/>
  <c r="Q274" i="11"/>
  <c r="R274" i="11"/>
  <c r="S274" i="11"/>
  <c r="T274" i="11"/>
  <c r="U274" i="11"/>
  <c r="V274" i="11"/>
  <c r="W274" i="11"/>
  <c r="X274" i="11"/>
  <c r="P275" i="11"/>
  <c r="Q275" i="11"/>
  <c r="R275" i="11"/>
  <c r="S275" i="11"/>
  <c r="T275" i="11"/>
  <c r="U275" i="11"/>
  <c r="V275" i="11"/>
  <c r="W275" i="11"/>
  <c r="X275" i="11"/>
  <c r="P276" i="11"/>
  <c r="Q276" i="11"/>
  <c r="R276" i="11"/>
  <c r="S276" i="11"/>
  <c r="T276" i="11"/>
  <c r="U276" i="11"/>
  <c r="V276" i="11"/>
  <c r="W276" i="11"/>
  <c r="X276" i="11"/>
  <c r="P277" i="11"/>
  <c r="Q277" i="11"/>
  <c r="R277" i="11"/>
  <c r="S277" i="11"/>
  <c r="T277" i="11"/>
  <c r="U277" i="11"/>
  <c r="V277" i="11"/>
  <c r="W277" i="11"/>
  <c r="X277" i="11"/>
  <c r="P278" i="11"/>
  <c r="Q278" i="11"/>
  <c r="R278" i="11"/>
  <c r="S278" i="11"/>
  <c r="T278" i="11"/>
  <c r="U278" i="11"/>
  <c r="V278" i="11"/>
  <c r="W278" i="11"/>
  <c r="X278" i="11"/>
  <c r="P279" i="11"/>
  <c r="Q279" i="11"/>
  <c r="R279" i="11"/>
  <c r="S279" i="11"/>
  <c r="T279" i="11"/>
  <c r="U279" i="11"/>
  <c r="V279" i="11"/>
  <c r="W279" i="11"/>
  <c r="X279" i="11"/>
  <c r="P280" i="11"/>
  <c r="Q280" i="11"/>
  <c r="R280" i="11"/>
  <c r="S280" i="11"/>
  <c r="T280" i="11"/>
  <c r="U280" i="11"/>
  <c r="V280" i="11"/>
  <c r="W280" i="11"/>
  <c r="X280" i="11"/>
  <c r="P281" i="11"/>
  <c r="Q281" i="11"/>
  <c r="R281" i="11"/>
  <c r="S281" i="11"/>
  <c r="T281" i="11"/>
  <c r="U281" i="11"/>
  <c r="V281" i="11"/>
  <c r="W281" i="11"/>
  <c r="X281" i="11"/>
  <c r="P282" i="11"/>
  <c r="Q282" i="11"/>
  <c r="R282" i="11"/>
  <c r="S282" i="11"/>
  <c r="T282" i="11"/>
  <c r="U282" i="11"/>
  <c r="V282" i="11"/>
  <c r="W282" i="11"/>
  <c r="X282" i="11"/>
  <c r="P283" i="11"/>
  <c r="Q283" i="11"/>
  <c r="R283" i="11"/>
  <c r="S283" i="11"/>
  <c r="T283" i="11"/>
  <c r="U283" i="11"/>
  <c r="V283" i="11"/>
  <c r="W283" i="11"/>
  <c r="X283" i="11"/>
  <c r="P284" i="11"/>
  <c r="Q284" i="11"/>
  <c r="R284" i="11"/>
  <c r="S284" i="11"/>
  <c r="T284" i="11"/>
  <c r="U284" i="11"/>
  <c r="V284" i="11"/>
  <c r="W284" i="11"/>
  <c r="X284" i="11"/>
  <c r="P285" i="11"/>
  <c r="Q285" i="11"/>
  <c r="R285" i="11"/>
  <c r="S285" i="11"/>
  <c r="T285" i="11"/>
  <c r="U285" i="11"/>
  <c r="V285" i="11"/>
  <c r="W285" i="11"/>
  <c r="X285" i="11"/>
  <c r="P286" i="11"/>
  <c r="Q286" i="11"/>
  <c r="R286" i="11"/>
  <c r="S286" i="11"/>
  <c r="T286" i="11"/>
  <c r="U286" i="11"/>
  <c r="V286" i="11"/>
  <c r="W286" i="11"/>
  <c r="X286" i="11"/>
  <c r="P287" i="11"/>
  <c r="Q287" i="11"/>
  <c r="R287" i="11"/>
  <c r="S287" i="11"/>
  <c r="T287" i="11"/>
  <c r="U287" i="11"/>
  <c r="V287" i="11"/>
  <c r="W287" i="11"/>
  <c r="X287" i="11"/>
  <c r="P288" i="11"/>
  <c r="Q288" i="11"/>
  <c r="R288" i="11"/>
  <c r="S288" i="11"/>
  <c r="T288" i="11"/>
  <c r="U288" i="11"/>
  <c r="V288" i="11"/>
  <c r="W288" i="11"/>
  <c r="X288" i="11"/>
  <c r="P289" i="11"/>
  <c r="Q289" i="11"/>
  <c r="R289" i="11"/>
  <c r="S289" i="11"/>
  <c r="T289" i="11"/>
  <c r="U289" i="11"/>
  <c r="V289" i="11"/>
  <c r="W289" i="11"/>
  <c r="X289" i="11"/>
  <c r="P290" i="11"/>
  <c r="Q290" i="11"/>
  <c r="R290" i="11"/>
  <c r="S290" i="11"/>
  <c r="T290" i="11"/>
  <c r="U290" i="11"/>
  <c r="V290" i="11"/>
  <c r="W290" i="11"/>
  <c r="X290" i="11"/>
  <c r="P291" i="11"/>
  <c r="Q291" i="11"/>
  <c r="R291" i="11"/>
  <c r="S291" i="11"/>
  <c r="T291" i="11"/>
  <c r="U291" i="11"/>
  <c r="V291" i="11"/>
  <c r="W291" i="11"/>
  <c r="X291" i="11"/>
  <c r="P292" i="11"/>
  <c r="Q292" i="11"/>
  <c r="R292" i="11"/>
  <c r="S292" i="11"/>
  <c r="T292" i="11"/>
  <c r="U292" i="11"/>
  <c r="V292" i="11"/>
  <c r="W292" i="11"/>
  <c r="X292" i="11"/>
  <c r="P293" i="11"/>
  <c r="Q293" i="11"/>
  <c r="R293" i="11"/>
  <c r="S293" i="11"/>
  <c r="T293" i="11"/>
  <c r="U293" i="11"/>
  <c r="V293" i="11"/>
  <c r="W293" i="11"/>
  <c r="X293" i="11"/>
  <c r="P294" i="11"/>
  <c r="Q294" i="11"/>
  <c r="R294" i="11"/>
  <c r="S294" i="11"/>
  <c r="T294" i="11"/>
  <c r="U294" i="11"/>
  <c r="V294" i="11"/>
  <c r="W294" i="11"/>
  <c r="X294" i="11"/>
  <c r="P295" i="11"/>
  <c r="Q295" i="11"/>
  <c r="R295" i="11"/>
  <c r="S295" i="11"/>
  <c r="T295" i="11"/>
  <c r="U295" i="11"/>
  <c r="V295" i="11"/>
  <c r="W295" i="11"/>
  <c r="X295" i="11"/>
  <c r="P296" i="11"/>
  <c r="Q296" i="11"/>
  <c r="R296" i="11"/>
  <c r="S296" i="11"/>
  <c r="T296" i="11"/>
  <c r="U296" i="11"/>
  <c r="V296" i="11"/>
  <c r="W296" i="11"/>
  <c r="X296" i="11"/>
  <c r="P297" i="11"/>
  <c r="Q297" i="11"/>
  <c r="R297" i="11"/>
  <c r="S297" i="11"/>
  <c r="T297" i="11"/>
  <c r="U297" i="11"/>
  <c r="V297" i="11"/>
  <c r="W297" i="11"/>
  <c r="X297" i="11"/>
  <c r="P298" i="11"/>
  <c r="Q298" i="11"/>
  <c r="R298" i="11"/>
  <c r="S298" i="11"/>
  <c r="T298" i="11"/>
  <c r="U298" i="11"/>
  <c r="V298" i="11"/>
  <c r="W298" i="11"/>
  <c r="X298" i="11"/>
  <c r="P299" i="11"/>
  <c r="Q299" i="11"/>
  <c r="R299" i="11"/>
  <c r="S299" i="11"/>
  <c r="T299" i="11"/>
  <c r="U299" i="11"/>
  <c r="V299" i="11"/>
  <c r="W299" i="11"/>
  <c r="X299" i="11"/>
  <c r="P300" i="11"/>
  <c r="Q300" i="11"/>
  <c r="R300" i="11"/>
  <c r="S300" i="11"/>
  <c r="T300" i="11"/>
  <c r="U300" i="11"/>
  <c r="V300" i="11"/>
  <c r="W300" i="11"/>
  <c r="X300" i="11"/>
  <c r="P301" i="11"/>
  <c r="Q301" i="11"/>
  <c r="R301" i="11"/>
  <c r="S301" i="11"/>
  <c r="T301" i="11"/>
  <c r="U301" i="11"/>
  <c r="V301" i="11"/>
  <c r="W301" i="11"/>
  <c r="X301" i="11"/>
  <c r="P302" i="11"/>
  <c r="Q302" i="11"/>
  <c r="R302" i="11"/>
  <c r="S302" i="11"/>
  <c r="T302" i="11"/>
  <c r="U302" i="11"/>
  <c r="V302" i="11"/>
  <c r="W302" i="11"/>
  <c r="X302" i="11"/>
  <c r="P303" i="11"/>
  <c r="Q303" i="11"/>
  <c r="R303" i="11"/>
  <c r="S303" i="11"/>
  <c r="T303" i="11"/>
  <c r="U303" i="11"/>
  <c r="V303" i="11"/>
  <c r="W303" i="11"/>
  <c r="X303" i="11"/>
  <c r="P304" i="11"/>
  <c r="Q304" i="11"/>
  <c r="R304" i="11"/>
  <c r="S304" i="11"/>
  <c r="T304" i="11"/>
  <c r="U304" i="11"/>
  <c r="V304" i="11"/>
  <c r="W304" i="11"/>
  <c r="X304" i="11"/>
  <c r="P305" i="11"/>
  <c r="Q305" i="11"/>
  <c r="R305" i="11"/>
  <c r="S305" i="11"/>
  <c r="T305" i="11"/>
  <c r="U305" i="11"/>
  <c r="V305" i="11"/>
  <c r="W305" i="11"/>
  <c r="X305" i="11"/>
  <c r="P306" i="11"/>
  <c r="Q306" i="11"/>
  <c r="R306" i="11"/>
  <c r="S306" i="11"/>
  <c r="T306" i="11"/>
  <c r="U306" i="11"/>
  <c r="V306" i="11"/>
  <c r="W306" i="11"/>
  <c r="X306" i="11"/>
  <c r="P307" i="11"/>
  <c r="Q307" i="11"/>
  <c r="R307" i="11"/>
  <c r="S307" i="11"/>
  <c r="T307" i="11"/>
  <c r="U307" i="11"/>
  <c r="V307" i="11"/>
  <c r="W307" i="11"/>
  <c r="X307" i="11"/>
  <c r="P308" i="11"/>
  <c r="Q308" i="11"/>
  <c r="R308" i="11"/>
  <c r="S308" i="11"/>
  <c r="T308" i="11"/>
  <c r="U308" i="11"/>
  <c r="V308" i="11"/>
  <c r="W308" i="11"/>
  <c r="X308" i="11"/>
  <c r="P309" i="11"/>
  <c r="Q309" i="11"/>
  <c r="R309" i="11"/>
  <c r="S309" i="11"/>
  <c r="T309" i="11"/>
  <c r="U309" i="11"/>
  <c r="V309" i="11"/>
  <c r="W309" i="11"/>
  <c r="X309" i="11"/>
  <c r="P310" i="11"/>
  <c r="Q310" i="11"/>
  <c r="R310" i="11"/>
  <c r="S310" i="11"/>
  <c r="T310" i="11"/>
  <c r="U310" i="11"/>
  <c r="V310" i="11"/>
  <c r="W310" i="11"/>
  <c r="X310" i="11"/>
  <c r="P311" i="11"/>
  <c r="Q311" i="11"/>
  <c r="R311" i="11"/>
  <c r="S311" i="11"/>
  <c r="T311" i="11"/>
  <c r="U311" i="11"/>
  <c r="V311" i="11"/>
  <c r="W311" i="11"/>
  <c r="X311" i="11"/>
  <c r="P312" i="11"/>
  <c r="Q312" i="11"/>
  <c r="R312" i="11"/>
  <c r="S312" i="11"/>
  <c r="T312" i="11"/>
  <c r="U312" i="11"/>
  <c r="V312" i="11"/>
  <c r="W312" i="11"/>
  <c r="X312" i="11"/>
  <c r="P313" i="11"/>
  <c r="Q313" i="11"/>
  <c r="R313" i="11"/>
  <c r="S313" i="11"/>
  <c r="T313" i="11"/>
  <c r="U313" i="11"/>
  <c r="V313" i="11"/>
  <c r="W313" i="11"/>
  <c r="X313" i="11"/>
  <c r="P314" i="11"/>
  <c r="Q314" i="11"/>
  <c r="R314" i="11"/>
  <c r="S314" i="11"/>
  <c r="T314" i="11"/>
  <c r="U314" i="11"/>
  <c r="V314" i="11"/>
  <c r="W314" i="11"/>
  <c r="X314" i="11"/>
  <c r="P315" i="11"/>
  <c r="Q315" i="11"/>
  <c r="R315" i="11"/>
  <c r="S315" i="11"/>
  <c r="T315" i="11"/>
  <c r="U315" i="11"/>
  <c r="V315" i="11"/>
  <c r="W315" i="11"/>
  <c r="X315" i="11"/>
  <c r="P316" i="11"/>
  <c r="Q316" i="11"/>
  <c r="R316" i="11"/>
  <c r="S316" i="11"/>
  <c r="T316" i="11"/>
  <c r="U316" i="11"/>
  <c r="V316" i="11"/>
  <c r="W316" i="11"/>
  <c r="X316" i="11"/>
  <c r="P317" i="11"/>
  <c r="Q317" i="11"/>
  <c r="R317" i="11"/>
  <c r="S317" i="11"/>
  <c r="T317" i="11"/>
  <c r="U317" i="11"/>
  <c r="V317" i="11"/>
  <c r="W317" i="11"/>
  <c r="X317" i="11"/>
  <c r="P318" i="11"/>
  <c r="Q318" i="11"/>
  <c r="R318" i="11"/>
  <c r="S318" i="11"/>
  <c r="T318" i="11"/>
  <c r="U318" i="11"/>
  <c r="V318" i="11"/>
  <c r="W318" i="11"/>
  <c r="X318" i="11"/>
  <c r="P319" i="11"/>
  <c r="Q319" i="11"/>
  <c r="R319" i="11"/>
  <c r="S319" i="11"/>
  <c r="T319" i="11"/>
  <c r="U319" i="11"/>
  <c r="V319" i="11"/>
  <c r="W319" i="11"/>
  <c r="X319" i="11"/>
  <c r="P320" i="11"/>
  <c r="Q320" i="11"/>
  <c r="R320" i="11"/>
  <c r="S320" i="11"/>
  <c r="T320" i="11"/>
  <c r="U320" i="11"/>
  <c r="V320" i="11"/>
  <c r="W320" i="11"/>
  <c r="X320" i="11"/>
  <c r="P321" i="11"/>
  <c r="Q321" i="11"/>
  <c r="R321" i="11"/>
  <c r="S321" i="11"/>
  <c r="T321" i="11"/>
  <c r="U321" i="11"/>
  <c r="V321" i="11"/>
  <c r="W321" i="11"/>
  <c r="X321" i="11"/>
  <c r="P322" i="11"/>
  <c r="Q322" i="11"/>
  <c r="R322" i="11"/>
  <c r="S322" i="11"/>
  <c r="T322" i="11"/>
  <c r="U322" i="11"/>
  <c r="V322" i="11"/>
  <c r="W322" i="11"/>
  <c r="X322" i="11"/>
  <c r="P323" i="11"/>
  <c r="Q323" i="11"/>
  <c r="R323" i="11"/>
  <c r="S323" i="11"/>
  <c r="T323" i="11"/>
  <c r="U323" i="11"/>
  <c r="V323" i="11"/>
  <c r="W323" i="11"/>
  <c r="X323" i="11"/>
  <c r="P324" i="11"/>
  <c r="Q324" i="11"/>
  <c r="R324" i="11"/>
  <c r="S324" i="11"/>
  <c r="T324" i="11"/>
  <c r="U324" i="11"/>
  <c r="V324" i="11"/>
  <c r="W324" i="11"/>
  <c r="X324" i="11"/>
  <c r="P325" i="11"/>
  <c r="Q325" i="11"/>
  <c r="R325" i="11"/>
  <c r="S325" i="11"/>
  <c r="T325" i="11"/>
  <c r="U325" i="11"/>
  <c r="V325" i="11"/>
  <c r="W325" i="11"/>
  <c r="X325" i="11"/>
  <c r="P326" i="11"/>
  <c r="Q326" i="11"/>
  <c r="R326" i="11"/>
  <c r="S326" i="11"/>
  <c r="T326" i="11"/>
  <c r="U326" i="11"/>
  <c r="V326" i="11"/>
  <c r="W326" i="11"/>
  <c r="X326" i="11"/>
  <c r="P327" i="11"/>
  <c r="Q327" i="11"/>
  <c r="R327" i="11"/>
  <c r="S327" i="11"/>
  <c r="T327" i="11"/>
  <c r="U327" i="11"/>
  <c r="V327" i="11"/>
  <c r="W327" i="11"/>
  <c r="X327" i="11"/>
  <c r="P328" i="11"/>
  <c r="Q328" i="11"/>
  <c r="R328" i="11"/>
  <c r="S328" i="11"/>
  <c r="T328" i="11"/>
  <c r="U328" i="11"/>
  <c r="V328" i="11"/>
  <c r="W328" i="11"/>
  <c r="X328" i="11"/>
  <c r="P329" i="11"/>
  <c r="Q329" i="11"/>
  <c r="R329" i="11"/>
  <c r="S329" i="11"/>
  <c r="T329" i="11"/>
  <c r="U329" i="11"/>
  <c r="V329" i="11"/>
  <c r="W329" i="11"/>
  <c r="X329" i="11"/>
  <c r="P330" i="11"/>
  <c r="T330" i="11"/>
  <c r="U330" i="11"/>
  <c r="V330" i="11"/>
  <c r="W330" i="11"/>
  <c r="X330" i="11"/>
  <c r="P331" i="11"/>
  <c r="T331" i="11"/>
  <c r="U331" i="11"/>
  <c r="V331" i="11"/>
  <c r="W331" i="11"/>
  <c r="X331" i="11"/>
  <c r="P332" i="11"/>
  <c r="T332" i="11"/>
  <c r="U332" i="11"/>
  <c r="V332" i="11"/>
  <c r="W332" i="11"/>
  <c r="X332" i="11"/>
  <c r="P333" i="11"/>
  <c r="T333" i="11"/>
  <c r="U333" i="11"/>
  <c r="V333" i="11"/>
  <c r="W333" i="11"/>
  <c r="X333" i="11"/>
  <c r="P334" i="11"/>
  <c r="Q334" i="11"/>
  <c r="R334" i="11"/>
  <c r="S334" i="11"/>
  <c r="T334" i="11"/>
  <c r="U334" i="11"/>
  <c r="V334" i="11"/>
  <c r="W334" i="11"/>
  <c r="X334" i="11"/>
  <c r="P335" i="11"/>
  <c r="Q335" i="11"/>
  <c r="R335" i="11"/>
  <c r="S335" i="11"/>
  <c r="T335" i="11"/>
  <c r="U335" i="11"/>
  <c r="V335" i="11"/>
  <c r="W335" i="11"/>
  <c r="X335" i="11"/>
  <c r="P336" i="11"/>
  <c r="Q336" i="11"/>
  <c r="R336" i="11"/>
  <c r="S336" i="11"/>
  <c r="T336" i="11"/>
  <c r="U336" i="11"/>
  <c r="V336" i="11"/>
  <c r="W336" i="11"/>
  <c r="X336" i="11"/>
  <c r="P337" i="11"/>
  <c r="T337" i="11"/>
  <c r="U337" i="11"/>
  <c r="V337" i="11"/>
  <c r="W337" i="11"/>
  <c r="X337" i="11"/>
  <c r="P338" i="11"/>
  <c r="T338" i="11"/>
  <c r="U338" i="11"/>
  <c r="V338" i="11"/>
  <c r="W338" i="11"/>
  <c r="X338" i="11"/>
  <c r="P339" i="11"/>
  <c r="T339" i="11"/>
  <c r="U339" i="11"/>
  <c r="V339" i="11"/>
  <c r="W339" i="11"/>
  <c r="X339" i="11"/>
  <c r="P340" i="11"/>
  <c r="T340" i="11"/>
  <c r="U340" i="11"/>
  <c r="V340" i="11"/>
  <c r="W340" i="11"/>
  <c r="X340" i="11"/>
  <c r="P341" i="11"/>
  <c r="T341" i="11"/>
  <c r="U341" i="11"/>
  <c r="V341" i="11"/>
  <c r="W341" i="11"/>
  <c r="X341" i="11"/>
  <c r="P342" i="11"/>
  <c r="T342" i="11"/>
  <c r="U342" i="11"/>
  <c r="V342" i="11"/>
  <c r="W342" i="11"/>
  <c r="X342" i="11"/>
  <c r="P343" i="11"/>
  <c r="T343" i="11"/>
  <c r="U343" i="11"/>
  <c r="V343" i="11"/>
  <c r="W343" i="11"/>
  <c r="X343" i="11"/>
  <c r="P344" i="11"/>
  <c r="Q344" i="11"/>
  <c r="R344" i="11"/>
  <c r="S344" i="11"/>
  <c r="T344" i="11"/>
  <c r="U344" i="11"/>
  <c r="V344" i="11"/>
  <c r="W344" i="11"/>
  <c r="X344" i="11"/>
  <c r="P345" i="11"/>
  <c r="Q345" i="11"/>
  <c r="R345" i="11"/>
  <c r="S345" i="11"/>
  <c r="T345" i="11"/>
  <c r="U345" i="11"/>
  <c r="V345" i="11"/>
  <c r="W345" i="11"/>
  <c r="X345" i="11"/>
  <c r="P346" i="11"/>
  <c r="T346" i="11"/>
  <c r="U346" i="11"/>
  <c r="V346" i="11"/>
  <c r="W346" i="11"/>
  <c r="X346" i="11"/>
  <c r="P347" i="11"/>
  <c r="T347" i="11"/>
  <c r="U347" i="11"/>
  <c r="V347" i="11"/>
  <c r="W347" i="11"/>
  <c r="X347" i="11"/>
  <c r="P348" i="11"/>
  <c r="T348" i="11"/>
  <c r="U348" i="11"/>
  <c r="V348" i="11"/>
  <c r="W348" i="11"/>
  <c r="X348" i="11"/>
  <c r="P349" i="11"/>
  <c r="T349" i="11"/>
  <c r="U349" i="11"/>
  <c r="V349" i="11"/>
  <c r="W349" i="11"/>
  <c r="X349" i="11"/>
  <c r="P350" i="11"/>
  <c r="T350" i="11"/>
  <c r="U350" i="11"/>
  <c r="V350" i="11"/>
  <c r="W350" i="11"/>
  <c r="X350" i="11"/>
  <c r="P351" i="11"/>
  <c r="T351" i="11"/>
  <c r="U351" i="11"/>
  <c r="V351" i="11"/>
  <c r="W351" i="11"/>
  <c r="X351" i="11"/>
  <c r="P352" i="11"/>
  <c r="T352" i="11"/>
  <c r="U352" i="11"/>
  <c r="V352" i="11"/>
  <c r="W352" i="11"/>
  <c r="X352" i="11"/>
  <c r="P353" i="11"/>
  <c r="T353" i="11"/>
  <c r="U353" i="11"/>
  <c r="V353" i="11"/>
  <c r="W353" i="11"/>
  <c r="X353" i="11"/>
  <c r="P354" i="11"/>
  <c r="T354" i="11"/>
  <c r="U354" i="11"/>
  <c r="V354" i="11"/>
  <c r="W354" i="11"/>
  <c r="X354" i="11"/>
  <c r="P355" i="11"/>
  <c r="T355" i="11"/>
  <c r="U355" i="11"/>
  <c r="V355" i="11"/>
  <c r="W355" i="11"/>
  <c r="X355" i="11"/>
  <c r="P356" i="11"/>
  <c r="T356" i="11"/>
  <c r="U356" i="11"/>
  <c r="V356" i="11"/>
  <c r="W356" i="11"/>
  <c r="X356" i="11"/>
  <c r="P357" i="11"/>
  <c r="T357" i="11"/>
  <c r="U357" i="11"/>
  <c r="V357" i="11"/>
  <c r="W357" i="11"/>
  <c r="X357" i="11"/>
  <c r="P358" i="11"/>
  <c r="T358" i="11"/>
  <c r="U358" i="11"/>
  <c r="V358" i="11"/>
  <c r="W358" i="11"/>
  <c r="X358" i="11"/>
  <c r="P359" i="11"/>
  <c r="T359" i="11"/>
  <c r="U359" i="11"/>
  <c r="V359" i="11"/>
  <c r="W359" i="11"/>
  <c r="X359" i="11"/>
  <c r="P360" i="11"/>
  <c r="T360" i="11"/>
  <c r="U360" i="11"/>
  <c r="V360" i="11"/>
  <c r="W360" i="11"/>
  <c r="X360" i="11"/>
  <c r="P361" i="11"/>
  <c r="T361" i="11"/>
  <c r="U361" i="11"/>
  <c r="V361" i="11"/>
  <c r="W361" i="11"/>
  <c r="X361" i="11"/>
  <c r="P362" i="11"/>
  <c r="T362" i="11"/>
  <c r="U362" i="11"/>
  <c r="V362" i="11"/>
  <c r="W362" i="11"/>
  <c r="X362" i="11"/>
  <c r="P363" i="11"/>
  <c r="T363" i="11"/>
  <c r="U363" i="11"/>
  <c r="V363" i="11"/>
  <c r="W363" i="11"/>
  <c r="X363" i="11"/>
  <c r="P364" i="11"/>
  <c r="T364" i="11"/>
  <c r="U364" i="11"/>
  <c r="V364" i="11"/>
  <c r="W364" i="11"/>
  <c r="X364" i="11"/>
  <c r="P365" i="11"/>
  <c r="T365" i="11"/>
  <c r="U365" i="11"/>
  <c r="V365" i="11"/>
  <c r="W365" i="11"/>
  <c r="X365" i="11"/>
  <c r="P366" i="11"/>
  <c r="T366" i="11"/>
  <c r="U366" i="11"/>
  <c r="V366" i="11"/>
  <c r="W366" i="11"/>
  <c r="X366" i="11"/>
  <c r="P367" i="11"/>
  <c r="T367" i="11"/>
  <c r="U367" i="11"/>
  <c r="V367" i="11"/>
  <c r="W367" i="11"/>
  <c r="X367" i="11"/>
  <c r="P368" i="11"/>
  <c r="T368" i="11"/>
  <c r="U368" i="11"/>
  <c r="V368" i="11"/>
  <c r="W368" i="11"/>
  <c r="X368" i="11"/>
  <c r="P369" i="11"/>
  <c r="T369" i="11"/>
  <c r="U369" i="11"/>
  <c r="V369" i="11"/>
  <c r="W369" i="11"/>
  <c r="X369" i="11"/>
  <c r="P370" i="11"/>
  <c r="T370" i="11"/>
  <c r="U370" i="11"/>
  <c r="V370" i="11"/>
  <c r="W370" i="11"/>
  <c r="X370" i="11"/>
  <c r="P371" i="11"/>
  <c r="T371" i="11"/>
  <c r="U371" i="11"/>
  <c r="V371" i="11"/>
  <c r="W371" i="11"/>
  <c r="X371" i="11"/>
  <c r="P372" i="11"/>
  <c r="T372" i="11"/>
  <c r="U372" i="11"/>
  <c r="V372" i="11"/>
  <c r="W372" i="11"/>
  <c r="X372" i="11"/>
  <c r="P373" i="11"/>
  <c r="T373" i="11"/>
  <c r="U373" i="11"/>
  <c r="V373" i="11"/>
  <c r="W373" i="11"/>
  <c r="X373" i="11"/>
  <c r="P374" i="11"/>
  <c r="Q374" i="11"/>
  <c r="R374" i="11"/>
  <c r="S374" i="11"/>
  <c r="T374" i="11"/>
  <c r="U374" i="11"/>
  <c r="V374" i="11"/>
  <c r="W374" i="11"/>
  <c r="X374" i="11"/>
  <c r="P375" i="11"/>
  <c r="Q375" i="11"/>
  <c r="R375" i="11"/>
  <c r="S375" i="11"/>
  <c r="T375" i="11"/>
  <c r="U375" i="11"/>
  <c r="V375" i="11"/>
  <c r="W375" i="11"/>
  <c r="X375" i="11"/>
  <c r="P376" i="11"/>
  <c r="Q376" i="11"/>
  <c r="R376" i="11"/>
  <c r="S376" i="11"/>
  <c r="T376" i="11"/>
  <c r="U376" i="11"/>
  <c r="V376" i="11"/>
  <c r="W376" i="11"/>
  <c r="X376" i="11"/>
  <c r="P377" i="11"/>
  <c r="T377" i="11"/>
  <c r="U377" i="11"/>
  <c r="V377" i="11"/>
  <c r="W377" i="11"/>
  <c r="X377" i="11"/>
  <c r="P378" i="11"/>
  <c r="T378" i="11"/>
  <c r="U378" i="11"/>
  <c r="V378" i="11"/>
  <c r="W378" i="11"/>
  <c r="X378" i="11"/>
  <c r="P379" i="11"/>
  <c r="T379" i="11"/>
  <c r="U379" i="11"/>
  <c r="V379" i="11"/>
  <c r="W379" i="11"/>
  <c r="X379" i="11"/>
  <c r="P380" i="11"/>
  <c r="T380" i="11"/>
  <c r="U380" i="11"/>
  <c r="V380" i="11"/>
  <c r="W380" i="11"/>
  <c r="X380" i="11"/>
  <c r="P381" i="11"/>
  <c r="T381" i="11"/>
  <c r="U381" i="11"/>
  <c r="V381" i="11"/>
  <c r="W381" i="11"/>
  <c r="X381" i="11"/>
  <c r="P382" i="11"/>
  <c r="Q382" i="11"/>
  <c r="R382" i="11"/>
  <c r="S382" i="11"/>
  <c r="T382" i="11"/>
  <c r="U382" i="11"/>
  <c r="V382" i="11"/>
  <c r="W382" i="11"/>
  <c r="X382" i="11"/>
  <c r="P383" i="11"/>
  <c r="Q383" i="11"/>
  <c r="R383" i="11"/>
  <c r="S383" i="11"/>
  <c r="T383" i="11"/>
  <c r="U383" i="11"/>
  <c r="V383" i="11"/>
  <c r="W383" i="11"/>
  <c r="X383" i="11"/>
  <c r="P384" i="11"/>
  <c r="Q384" i="11"/>
  <c r="R384" i="11"/>
  <c r="S384" i="11"/>
  <c r="T384" i="11"/>
  <c r="U384" i="11"/>
  <c r="V384" i="11"/>
  <c r="W384" i="11"/>
  <c r="X384" i="11"/>
  <c r="P385" i="11"/>
  <c r="Q385" i="11"/>
  <c r="R385" i="11"/>
  <c r="S385" i="11"/>
  <c r="T385" i="11"/>
  <c r="U385" i="11"/>
  <c r="V385" i="11"/>
  <c r="W385" i="11"/>
  <c r="X385" i="11"/>
  <c r="P386" i="11"/>
  <c r="Q386" i="11"/>
  <c r="R386" i="11"/>
  <c r="S386" i="11"/>
  <c r="T386" i="11"/>
  <c r="U386" i="11"/>
  <c r="V386" i="11"/>
  <c r="W386" i="11"/>
  <c r="X386" i="11"/>
  <c r="P387" i="11"/>
  <c r="T387" i="11"/>
  <c r="U387" i="11"/>
  <c r="V387" i="11"/>
  <c r="W387" i="11"/>
  <c r="X387" i="11"/>
  <c r="P388" i="11"/>
  <c r="T388" i="11"/>
  <c r="U388" i="11"/>
  <c r="V388" i="11"/>
  <c r="W388" i="11"/>
  <c r="X388" i="11"/>
  <c r="P389" i="11"/>
  <c r="T389" i="11"/>
  <c r="U389" i="11"/>
  <c r="V389" i="11"/>
  <c r="W389" i="11"/>
  <c r="X389" i="11"/>
  <c r="P390" i="11"/>
  <c r="T390" i="11"/>
  <c r="U390" i="11"/>
  <c r="V390" i="11"/>
  <c r="W390" i="11"/>
  <c r="X390" i="11"/>
  <c r="P391" i="11"/>
  <c r="T391" i="11"/>
  <c r="U391" i="11"/>
  <c r="V391" i="11"/>
  <c r="W391" i="11"/>
  <c r="X391" i="11"/>
  <c r="P392" i="11"/>
  <c r="T392" i="11"/>
  <c r="U392" i="11"/>
  <c r="V392" i="11"/>
  <c r="W392" i="11"/>
  <c r="X392" i="11"/>
  <c r="P393" i="11"/>
  <c r="T393" i="11"/>
  <c r="U393" i="11"/>
  <c r="V393" i="11"/>
  <c r="W393" i="11"/>
  <c r="X393" i="11"/>
  <c r="P394" i="11"/>
  <c r="T394" i="11"/>
  <c r="U394" i="11"/>
  <c r="V394" i="11"/>
  <c r="W394" i="11"/>
  <c r="X394" i="11"/>
  <c r="P395" i="11"/>
  <c r="T395" i="11"/>
  <c r="U395" i="11"/>
  <c r="V395" i="11"/>
  <c r="W395" i="11"/>
  <c r="X395" i="11"/>
  <c r="P396" i="11"/>
  <c r="Q396" i="11"/>
  <c r="R396" i="11"/>
  <c r="S396" i="11"/>
  <c r="T396" i="11"/>
  <c r="U396" i="11"/>
  <c r="V396" i="11"/>
  <c r="W396" i="11"/>
  <c r="X396" i="11"/>
  <c r="P397" i="11"/>
  <c r="Q397" i="11"/>
  <c r="R397" i="11"/>
  <c r="S397" i="11"/>
  <c r="T397" i="11"/>
  <c r="U397" i="11"/>
  <c r="V397" i="11"/>
  <c r="W397" i="11"/>
  <c r="X397" i="11"/>
  <c r="P398" i="11"/>
  <c r="T398" i="11"/>
  <c r="U398" i="11"/>
  <c r="V398" i="11"/>
  <c r="W398" i="11"/>
  <c r="X398" i="11"/>
  <c r="P399" i="11"/>
  <c r="T399" i="11"/>
  <c r="U399" i="11"/>
  <c r="V399" i="11"/>
  <c r="W399" i="11"/>
  <c r="X399" i="11"/>
  <c r="P400" i="11"/>
  <c r="T400" i="11"/>
  <c r="U400" i="11"/>
  <c r="V400" i="11"/>
  <c r="W400" i="11"/>
  <c r="X400" i="11"/>
  <c r="P401" i="11"/>
  <c r="T401" i="11"/>
  <c r="U401" i="11"/>
  <c r="V401" i="11"/>
  <c r="W401" i="11"/>
  <c r="X401" i="11"/>
  <c r="P402" i="11"/>
  <c r="T402" i="11"/>
  <c r="U402" i="11"/>
  <c r="V402" i="11"/>
  <c r="W402" i="11"/>
  <c r="X402" i="11"/>
  <c r="P403" i="11"/>
  <c r="T403" i="11"/>
  <c r="U403" i="11"/>
  <c r="V403" i="11"/>
  <c r="W403" i="11"/>
  <c r="X403" i="11"/>
  <c r="P404" i="11"/>
  <c r="T404" i="11"/>
  <c r="U404" i="11"/>
  <c r="V404" i="11"/>
  <c r="W404" i="11"/>
  <c r="X404" i="11"/>
  <c r="P405" i="11"/>
  <c r="Q405" i="11"/>
  <c r="R405" i="11"/>
  <c r="S405" i="11"/>
  <c r="T405" i="11"/>
  <c r="U405" i="11"/>
  <c r="V405" i="11"/>
  <c r="W405" i="11"/>
  <c r="X405" i="11"/>
  <c r="P406" i="11"/>
  <c r="Q406" i="11"/>
  <c r="R406" i="11"/>
  <c r="S406" i="11"/>
  <c r="T406" i="11"/>
  <c r="U406" i="11"/>
  <c r="V406" i="11"/>
  <c r="W406" i="11"/>
  <c r="X406" i="11"/>
  <c r="P407" i="11"/>
  <c r="Q407" i="11"/>
  <c r="R407" i="11"/>
  <c r="S407" i="11"/>
  <c r="T407" i="11"/>
  <c r="U407" i="11"/>
  <c r="V407" i="11"/>
  <c r="W407" i="11"/>
  <c r="X407" i="11"/>
  <c r="P408" i="11"/>
  <c r="Q408" i="11"/>
  <c r="R408" i="11"/>
  <c r="S408" i="11"/>
  <c r="T408" i="11"/>
  <c r="U408" i="11"/>
  <c r="V408" i="11"/>
  <c r="W408" i="11"/>
  <c r="X408" i="11"/>
  <c r="P409" i="11"/>
  <c r="Q409" i="11"/>
  <c r="R409" i="11"/>
  <c r="S409" i="11"/>
  <c r="T409" i="11"/>
  <c r="U409" i="11"/>
  <c r="V409" i="11"/>
  <c r="W409" i="11"/>
  <c r="X409" i="11"/>
  <c r="P410" i="11"/>
  <c r="Q410" i="11"/>
  <c r="R410" i="11"/>
  <c r="S410" i="11"/>
  <c r="T410" i="11"/>
  <c r="U410" i="11"/>
  <c r="V410" i="11"/>
  <c r="W410" i="11"/>
  <c r="X410" i="11"/>
  <c r="P411" i="11"/>
  <c r="T411" i="11"/>
  <c r="U411" i="11"/>
  <c r="V411" i="11"/>
  <c r="W411" i="11"/>
  <c r="X411" i="11"/>
  <c r="P412" i="11"/>
  <c r="T412" i="11"/>
  <c r="U412" i="11"/>
  <c r="V412" i="11"/>
  <c r="W412" i="11"/>
  <c r="X412" i="11"/>
  <c r="P413" i="11"/>
  <c r="T413" i="11"/>
  <c r="U413" i="11"/>
  <c r="V413" i="11"/>
  <c r="W413" i="11"/>
  <c r="X413" i="11"/>
  <c r="P414" i="11"/>
  <c r="T414" i="11"/>
  <c r="U414" i="11"/>
  <c r="V414" i="11"/>
  <c r="W414" i="11"/>
  <c r="X414" i="11"/>
  <c r="P415" i="11"/>
  <c r="T415" i="11"/>
  <c r="U415" i="11"/>
  <c r="V415" i="11"/>
  <c r="W415" i="11"/>
  <c r="X415" i="11"/>
  <c r="P416" i="11"/>
  <c r="T416" i="11"/>
  <c r="U416" i="11"/>
  <c r="V416" i="11"/>
  <c r="W416" i="11"/>
  <c r="X416" i="11"/>
  <c r="P417" i="11"/>
  <c r="T417" i="11"/>
  <c r="U417" i="11"/>
  <c r="V417" i="11"/>
  <c r="W417" i="11"/>
  <c r="X417" i="11"/>
  <c r="P418" i="11"/>
  <c r="Q418" i="11"/>
  <c r="R418" i="11"/>
  <c r="S418" i="11"/>
  <c r="T418" i="11"/>
  <c r="U418" i="11"/>
  <c r="V418" i="11"/>
  <c r="W418" i="11"/>
  <c r="X418" i="11"/>
  <c r="P419" i="11"/>
  <c r="Q419" i="11"/>
  <c r="R419" i="11"/>
  <c r="S419" i="11"/>
  <c r="T419" i="11"/>
  <c r="U419" i="11"/>
  <c r="V419" i="11"/>
  <c r="W419" i="11"/>
  <c r="X419" i="11"/>
  <c r="P420" i="11"/>
  <c r="T420" i="11"/>
  <c r="U420" i="11"/>
  <c r="V420" i="11"/>
  <c r="W420" i="11"/>
  <c r="X420" i="11"/>
  <c r="P421" i="11"/>
  <c r="T421" i="11"/>
  <c r="U421" i="11"/>
  <c r="V421" i="11"/>
  <c r="W421" i="11"/>
  <c r="X421" i="11"/>
  <c r="P422" i="11"/>
  <c r="T422" i="11"/>
  <c r="U422" i="11"/>
  <c r="V422" i="11"/>
  <c r="W422" i="11"/>
  <c r="X422" i="11"/>
  <c r="P423" i="11"/>
  <c r="T423" i="11"/>
  <c r="U423" i="11"/>
  <c r="V423" i="11"/>
  <c r="W423" i="11"/>
  <c r="X423" i="11"/>
  <c r="P424" i="11"/>
  <c r="T424" i="11"/>
  <c r="U424" i="11"/>
  <c r="V424" i="11"/>
  <c r="W424" i="11"/>
  <c r="X424" i="11"/>
  <c r="P425" i="11"/>
  <c r="T425" i="11"/>
  <c r="U425" i="11"/>
  <c r="V425" i="11"/>
  <c r="W425" i="11"/>
  <c r="X425" i="11"/>
  <c r="P426" i="11"/>
  <c r="T426" i="11"/>
  <c r="U426" i="11"/>
  <c r="V426" i="11"/>
  <c r="W426" i="11"/>
  <c r="X426" i="11"/>
  <c r="P427" i="11"/>
  <c r="T427" i="11"/>
  <c r="U427" i="11"/>
  <c r="V427" i="11"/>
  <c r="W427" i="11"/>
  <c r="X427" i="11"/>
  <c r="P428" i="11"/>
  <c r="T428" i="11"/>
  <c r="U428" i="11"/>
  <c r="V428" i="11"/>
  <c r="W428" i="11"/>
  <c r="X428" i="11"/>
  <c r="P429" i="11"/>
  <c r="T429" i="11"/>
  <c r="U429" i="11"/>
  <c r="V429" i="11"/>
  <c r="W429" i="11"/>
  <c r="X429" i="11"/>
  <c r="P430" i="11"/>
  <c r="T430" i="11"/>
  <c r="U430" i="11"/>
  <c r="V430" i="11"/>
  <c r="W430" i="11"/>
  <c r="X430" i="11"/>
  <c r="P431" i="11"/>
  <c r="T431" i="11"/>
  <c r="U431" i="11"/>
  <c r="V431" i="11"/>
  <c r="W431" i="11"/>
  <c r="X431" i="11"/>
  <c r="P432" i="11"/>
  <c r="T432" i="11"/>
  <c r="U432" i="11"/>
  <c r="V432" i="11"/>
  <c r="W432" i="11"/>
  <c r="X432" i="11"/>
  <c r="P433" i="11"/>
  <c r="T433" i="11"/>
  <c r="U433" i="11"/>
  <c r="V433" i="11"/>
  <c r="W433" i="11"/>
  <c r="X433" i="11"/>
  <c r="P434" i="11"/>
  <c r="T434" i="11"/>
  <c r="U434" i="11"/>
  <c r="V434" i="11"/>
  <c r="W434" i="11"/>
  <c r="X434" i="11"/>
  <c r="P435" i="11"/>
  <c r="T435" i="11"/>
  <c r="U435" i="11"/>
  <c r="V435" i="11"/>
  <c r="W435" i="11"/>
  <c r="X435" i="11"/>
  <c r="P436" i="11"/>
  <c r="T436" i="11"/>
  <c r="U436" i="11"/>
  <c r="V436" i="11"/>
  <c r="W436" i="11"/>
  <c r="X436" i="11"/>
  <c r="P437" i="11"/>
  <c r="T437" i="11"/>
  <c r="U437" i="11"/>
  <c r="V437" i="11"/>
  <c r="W437" i="11"/>
  <c r="X437" i="11"/>
  <c r="P438" i="11"/>
  <c r="T438" i="11"/>
  <c r="U438" i="11"/>
  <c r="V438" i="11"/>
  <c r="W438" i="11"/>
  <c r="X438" i="11"/>
  <c r="P439" i="11"/>
  <c r="T439" i="11"/>
  <c r="U439" i="11"/>
  <c r="V439" i="11"/>
  <c r="W439" i="11"/>
  <c r="X439" i="11"/>
  <c r="P440" i="11"/>
  <c r="T440" i="11"/>
  <c r="U440" i="11"/>
  <c r="V440" i="11"/>
  <c r="W440" i="11"/>
  <c r="X440" i="11"/>
  <c r="P441" i="11"/>
  <c r="T441" i="11"/>
  <c r="U441" i="11"/>
  <c r="V441" i="11"/>
  <c r="W441" i="11"/>
  <c r="X441" i="11"/>
  <c r="P442" i="11"/>
  <c r="T442" i="11"/>
  <c r="U442" i="11"/>
  <c r="V442" i="11"/>
  <c r="W442" i="11"/>
  <c r="X442" i="11"/>
  <c r="P443" i="11"/>
  <c r="T443" i="11"/>
  <c r="U443" i="11"/>
  <c r="V443" i="11"/>
  <c r="W443" i="11"/>
  <c r="X443" i="11"/>
  <c r="P444" i="11"/>
  <c r="Q444" i="11"/>
  <c r="R444" i="11"/>
  <c r="S444" i="11"/>
  <c r="T444" i="11"/>
  <c r="U444" i="11"/>
  <c r="V444" i="11"/>
  <c r="W444" i="11"/>
  <c r="X444" i="11"/>
  <c r="P445" i="11"/>
  <c r="Q445" i="11"/>
  <c r="R445" i="11"/>
  <c r="S445" i="11"/>
  <c r="T445" i="11"/>
  <c r="U445" i="11"/>
  <c r="V445" i="11"/>
  <c r="W445" i="11"/>
  <c r="X445" i="11"/>
  <c r="P446" i="11"/>
  <c r="T446" i="11"/>
  <c r="U446" i="11"/>
  <c r="V446" i="11"/>
  <c r="W446" i="11"/>
  <c r="X446" i="11"/>
  <c r="P447" i="11"/>
  <c r="T447" i="11"/>
  <c r="U447" i="11"/>
  <c r="V447" i="11"/>
  <c r="W447" i="11"/>
  <c r="X447" i="11"/>
  <c r="P448" i="11"/>
  <c r="T448" i="11"/>
  <c r="U448" i="11"/>
  <c r="V448" i="11"/>
  <c r="W448" i="11"/>
  <c r="X448" i="11"/>
  <c r="P449" i="11"/>
  <c r="T449" i="11"/>
  <c r="U449" i="11"/>
  <c r="V449" i="11"/>
  <c r="W449" i="11"/>
  <c r="X449" i="11"/>
  <c r="P450" i="11"/>
  <c r="T450" i="11"/>
  <c r="U450" i="11"/>
  <c r="V450" i="11"/>
  <c r="W450" i="11"/>
  <c r="X450" i="11"/>
  <c r="P451" i="11"/>
  <c r="T451" i="11"/>
  <c r="U451" i="11"/>
  <c r="V451" i="11"/>
  <c r="W451" i="11"/>
  <c r="X451" i="11"/>
  <c r="P452" i="11"/>
  <c r="T452" i="11"/>
  <c r="U452" i="11"/>
  <c r="V452" i="11"/>
  <c r="W452" i="11"/>
  <c r="X452" i="11"/>
  <c r="P453" i="11"/>
  <c r="T453" i="11"/>
  <c r="U453" i="11"/>
  <c r="V453" i="11"/>
  <c r="W453" i="11"/>
  <c r="X453" i="11"/>
  <c r="P454" i="11"/>
  <c r="T454" i="11"/>
  <c r="U454" i="11"/>
  <c r="V454" i="11"/>
  <c r="W454" i="11"/>
  <c r="X454" i="11"/>
  <c r="P455" i="11"/>
  <c r="T455" i="11"/>
  <c r="U455" i="11"/>
  <c r="V455" i="11"/>
  <c r="W455" i="11"/>
  <c r="X455" i="11"/>
  <c r="P456" i="11"/>
  <c r="T456" i="11"/>
  <c r="U456" i="11"/>
  <c r="V456" i="11"/>
  <c r="W456" i="11"/>
  <c r="X456" i="11"/>
  <c r="P457" i="11"/>
  <c r="T457" i="11"/>
  <c r="U457" i="11"/>
  <c r="V457" i="11"/>
  <c r="W457" i="11"/>
  <c r="X457" i="11"/>
  <c r="P458" i="11"/>
  <c r="T458" i="11"/>
  <c r="U458" i="11"/>
  <c r="V458" i="11"/>
  <c r="W458" i="11"/>
  <c r="X458" i="11"/>
  <c r="P459" i="11"/>
  <c r="T459" i="11"/>
  <c r="U459" i="11"/>
  <c r="V459" i="11"/>
  <c r="W459" i="11"/>
  <c r="X459" i="11"/>
  <c r="P460" i="11"/>
  <c r="T460" i="11"/>
  <c r="U460" i="11"/>
  <c r="V460" i="11"/>
  <c r="W460" i="11"/>
  <c r="X460" i="11"/>
  <c r="P461" i="11"/>
  <c r="T461" i="11"/>
  <c r="U461" i="11"/>
  <c r="V461" i="11"/>
  <c r="W461" i="11"/>
  <c r="X461" i="11"/>
  <c r="P462" i="11"/>
  <c r="T462" i="11"/>
  <c r="U462" i="11"/>
  <c r="V462" i="11"/>
  <c r="W462" i="11"/>
  <c r="X462" i="11"/>
  <c r="P463" i="11"/>
  <c r="T463" i="11"/>
  <c r="U463" i="11"/>
  <c r="V463" i="11"/>
  <c r="W463" i="11"/>
  <c r="X463" i="11"/>
  <c r="P464" i="11"/>
  <c r="T464" i="11"/>
  <c r="U464" i="11"/>
  <c r="V464" i="11"/>
  <c r="W464" i="11"/>
  <c r="X464" i="11"/>
  <c r="P465" i="11"/>
  <c r="T465" i="11"/>
  <c r="U465" i="11"/>
  <c r="V465" i="11"/>
  <c r="W465" i="11"/>
  <c r="X465" i="11"/>
  <c r="P466" i="11"/>
  <c r="T466" i="11"/>
  <c r="U466" i="11"/>
  <c r="V466" i="11"/>
  <c r="W466" i="11"/>
  <c r="X466" i="11"/>
  <c r="P467" i="11"/>
  <c r="T467" i="11"/>
  <c r="U467" i="11"/>
  <c r="V467" i="11"/>
  <c r="W467" i="11"/>
  <c r="X467" i="11"/>
  <c r="P468" i="11"/>
  <c r="T468" i="11"/>
  <c r="U468" i="11"/>
  <c r="V468" i="11"/>
  <c r="W468" i="11"/>
  <c r="X468" i="11"/>
  <c r="P469" i="11"/>
  <c r="T469" i="11"/>
  <c r="U469" i="11"/>
  <c r="V469" i="11"/>
  <c r="W469" i="11"/>
  <c r="X469" i="11"/>
  <c r="P470" i="11"/>
  <c r="T470" i="11"/>
  <c r="U470" i="11"/>
  <c r="V470" i="11"/>
  <c r="W470" i="11"/>
  <c r="X470" i="11"/>
  <c r="P471" i="11"/>
  <c r="T471" i="11"/>
  <c r="U471" i="11"/>
  <c r="V471" i="11"/>
  <c r="W471" i="11"/>
  <c r="X471" i="11"/>
  <c r="P472" i="11"/>
  <c r="T472" i="11"/>
  <c r="U472" i="11"/>
  <c r="V472" i="11"/>
  <c r="W472" i="11"/>
  <c r="X472" i="11"/>
  <c r="P473" i="11"/>
  <c r="T473" i="11"/>
  <c r="U473" i="11"/>
  <c r="V473" i="11"/>
  <c r="W473" i="11"/>
  <c r="X473" i="11"/>
  <c r="P474" i="11"/>
  <c r="T474" i="11"/>
  <c r="U474" i="11"/>
  <c r="V474" i="11"/>
  <c r="W474" i="11"/>
  <c r="X474" i="11"/>
  <c r="P475" i="11"/>
  <c r="T475" i="11"/>
  <c r="U475" i="11"/>
  <c r="V475" i="11"/>
  <c r="W475" i="11"/>
  <c r="X475" i="11"/>
  <c r="P476" i="11"/>
  <c r="T476" i="11"/>
  <c r="U476" i="11"/>
  <c r="V476" i="11"/>
  <c r="W476" i="11"/>
  <c r="X476" i="11"/>
  <c r="P477" i="11"/>
  <c r="T477" i="11"/>
  <c r="U477" i="11"/>
  <c r="V477" i="11"/>
  <c r="W477" i="11"/>
  <c r="X477" i="11"/>
  <c r="P478" i="11"/>
  <c r="T478" i="11"/>
  <c r="U478" i="11"/>
  <c r="V478" i="11"/>
  <c r="W478" i="11"/>
  <c r="X478" i="11"/>
  <c r="P479" i="11"/>
  <c r="T479" i="11"/>
  <c r="U479" i="11"/>
  <c r="V479" i="11"/>
  <c r="W479" i="11"/>
  <c r="X479" i="11"/>
  <c r="P480" i="11"/>
  <c r="T480" i="11"/>
  <c r="U480" i="11"/>
  <c r="V480" i="11"/>
  <c r="W480" i="11"/>
  <c r="X480" i="11"/>
  <c r="P481" i="11"/>
  <c r="T481" i="11"/>
  <c r="U481" i="11"/>
  <c r="V481" i="11"/>
  <c r="W481" i="11"/>
  <c r="X481" i="11"/>
  <c r="P482" i="11"/>
  <c r="T482" i="11"/>
  <c r="U482" i="11"/>
  <c r="V482" i="11"/>
  <c r="W482" i="11"/>
  <c r="X482" i="11"/>
  <c r="P483" i="11"/>
  <c r="T483" i="11"/>
  <c r="U483" i="11"/>
  <c r="V483" i="11"/>
  <c r="W483" i="11"/>
  <c r="X483" i="11"/>
  <c r="P484" i="11"/>
  <c r="T484" i="11"/>
  <c r="U484" i="11"/>
  <c r="V484" i="11"/>
  <c r="W484" i="11"/>
  <c r="X484" i="11"/>
  <c r="P485" i="11"/>
  <c r="T485" i="11"/>
  <c r="U485" i="11"/>
  <c r="V485" i="11"/>
  <c r="W485" i="11"/>
  <c r="X485" i="11"/>
  <c r="P486" i="11"/>
  <c r="T486" i="11"/>
  <c r="U486" i="11"/>
  <c r="V486" i="11"/>
  <c r="W486" i="11"/>
  <c r="X486" i="11"/>
  <c r="P487" i="11"/>
  <c r="T487" i="11"/>
  <c r="U487" i="11"/>
  <c r="V487" i="11"/>
  <c r="W487" i="11"/>
  <c r="X487" i="11"/>
  <c r="P488" i="11"/>
  <c r="T488" i="11"/>
  <c r="U488" i="11"/>
  <c r="V488" i="11"/>
  <c r="W488" i="11"/>
  <c r="X488" i="11"/>
  <c r="P489" i="11"/>
  <c r="T489" i="11"/>
  <c r="U489" i="11"/>
  <c r="V489" i="11"/>
  <c r="W489" i="11"/>
  <c r="X489" i="11"/>
  <c r="P490" i="11"/>
  <c r="T490" i="11"/>
  <c r="U490" i="11"/>
  <c r="V490" i="11"/>
  <c r="W490" i="11"/>
  <c r="X490" i="11"/>
  <c r="P491" i="11"/>
  <c r="T491" i="11"/>
  <c r="U491" i="11"/>
  <c r="V491" i="11"/>
  <c r="W491" i="11"/>
  <c r="X491" i="11"/>
  <c r="P492" i="11"/>
  <c r="T492" i="11"/>
  <c r="U492" i="11"/>
  <c r="V492" i="11"/>
  <c r="W492" i="11"/>
  <c r="X492" i="11"/>
  <c r="P493" i="11"/>
  <c r="T493" i="11"/>
  <c r="U493" i="11"/>
  <c r="V493" i="11"/>
  <c r="W493" i="11"/>
  <c r="X493" i="11"/>
  <c r="P494" i="11"/>
  <c r="T494" i="11"/>
  <c r="U494" i="11"/>
  <c r="V494" i="11"/>
  <c r="W494" i="11"/>
  <c r="X494" i="11"/>
  <c r="P495" i="11"/>
  <c r="T495" i="11"/>
  <c r="U495" i="11"/>
  <c r="V495" i="11"/>
  <c r="W495" i="11"/>
  <c r="X495" i="11"/>
  <c r="P496" i="11"/>
  <c r="T496" i="11"/>
  <c r="U496" i="11"/>
  <c r="V496" i="11"/>
  <c r="W496" i="11"/>
  <c r="X496" i="11"/>
  <c r="P497" i="11"/>
  <c r="T497" i="11"/>
  <c r="U497" i="11"/>
  <c r="V497" i="11"/>
  <c r="W497" i="11"/>
  <c r="X497" i="11"/>
  <c r="P498" i="11"/>
  <c r="T498" i="11"/>
  <c r="U498" i="11"/>
  <c r="V498" i="11"/>
  <c r="W498" i="11"/>
  <c r="X498" i="11"/>
  <c r="P499" i="11"/>
  <c r="T499" i="11"/>
  <c r="U499" i="11"/>
  <c r="V499" i="11"/>
  <c r="W499" i="11"/>
  <c r="X499" i="11"/>
  <c r="P500" i="11"/>
  <c r="T500" i="11"/>
  <c r="U500" i="11"/>
  <c r="V500" i="11"/>
  <c r="W500" i="11"/>
  <c r="X500" i="11"/>
  <c r="P501" i="11"/>
  <c r="T501" i="11"/>
  <c r="U501" i="11"/>
  <c r="V501" i="11"/>
  <c r="W501" i="11"/>
  <c r="X501" i="11"/>
  <c r="P502" i="11"/>
  <c r="T502" i="11"/>
  <c r="U502" i="11"/>
  <c r="V502" i="11"/>
  <c r="W502" i="11"/>
  <c r="X502" i="11"/>
  <c r="P503" i="11"/>
  <c r="T503" i="11"/>
  <c r="U503" i="11"/>
  <c r="V503" i="11"/>
  <c r="W503" i="11"/>
  <c r="X503" i="11"/>
  <c r="P504" i="11"/>
  <c r="T504" i="11"/>
  <c r="U504" i="11"/>
  <c r="V504" i="11"/>
  <c r="W504" i="11"/>
  <c r="X504" i="11"/>
  <c r="P505" i="11"/>
  <c r="T505" i="11"/>
  <c r="U505" i="11"/>
  <c r="V505" i="11"/>
  <c r="W505" i="11"/>
  <c r="X505" i="11"/>
  <c r="P506" i="11"/>
  <c r="T506" i="11"/>
  <c r="U506" i="11"/>
  <c r="V506" i="11"/>
  <c r="W506" i="11"/>
  <c r="X506" i="11"/>
  <c r="P507" i="11"/>
  <c r="T507" i="11"/>
  <c r="U507" i="11"/>
  <c r="V507" i="11"/>
  <c r="W507" i="11"/>
  <c r="X507" i="11"/>
  <c r="P508" i="11"/>
  <c r="T508" i="11"/>
  <c r="U508" i="11"/>
  <c r="V508" i="11"/>
  <c r="W508" i="11"/>
  <c r="X508" i="11"/>
  <c r="P509" i="11"/>
  <c r="T509" i="11"/>
  <c r="U509" i="11"/>
  <c r="V509" i="11"/>
  <c r="W509" i="11"/>
  <c r="X509" i="11"/>
  <c r="P510" i="11"/>
  <c r="T510" i="11"/>
  <c r="U510" i="11"/>
  <c r="V510" i="11"/>
  <c r="W510" i="11"/>
  <c r="X510" i="11"/>
  <c r="P511" i="11"/>
  <c r="Q511" i="11"/>
  <c r="R511" i="11"/>
  <c r="S511" i="11"/>
  <c r="T511" i="11"/>
  <c r="U511" i="11"/>
  <c r="V511" i="11"/>
  <c r="W511" i="11"/>
  <c r="X511" i="11"/>
  <c r="P512" i="11"/>
  <c r="T512" i="11"/>
  <c r="U512" i="11"/>
  <c r="V512" i="11"/>
  <c r="W512" i="11"/>
  <c r="X512" i="11"/>
  <c r="P513" i="11"/>
  <c r="T513" i="11"/>
  <c r="U513" i="11"/>
  <c r="V513" i="11"/>
  <c r="W513" i="11"/>
  <c r="X513" i="11"/>
  <c r="P514" i="11"/>
  <c r="T514" i="11"/>
  <c r="U514" i="11"/>
  <c r="V514" i="11"/>
  <c r="W514" i="11"/>
  <c r="X514" i="11"/>
  <c r="P515" i="11"/>
  <c r="T515" i="11"/>
  <c r="U515" i="11"/>
  <c r="V515" i="11"/>
  <c r="W515" i="11"/>
  <c r="X515" i="11"/>
  <c r="P516" i="11"/>
  <c r="T516" i="11"/>
  <c r="U516" i="11"/>
  <c r="V516" i="11"/>
  <c r="W516" i="11"/>
  <c r="X516" i="11"/>
  <c r="P517" i="11"/>
  <c r="T517" i="11"/>
  <c r="U517" i="11"/>
  <c r="V517" i="11"/>
  <c r="W517" i="11"/>
  <c r="X517" i="11"/>
  <c r="P518" i="11"/>
  <c r="T518" i="11"/>
  <c r="U518" i="11"/>
  <c r="V518" i="11"/>
  <c r="W518" i="11"/>
  <c r="X518" i="11"/>
  <c r="P519" i="11"/>
  <c r="T519" i="11"/>
  <c r="U519" i="11"/>
  <c r="V519" i="11"/>
  <c r="W519" i="11"/>
  <c r="X519" i="11"/>
  <c r="P520" i="11"/>
  <c r="T520" i="11"/>
  <c r="U520" i="11"/>
  <c r="V520" i="11"/>
  <c r="W520" i="11"/>
  <c r="X520" i="11"/>
  <c r="P521" i="11"/>
  <c r="T521" i="11"/>
  <c r="U521" i="11"/>
  <c r="V521" i="11"/>
  <c r="W521" i="11"/>
  <c r="X521" i="11"/>
  <c r="P522" i="11"/>
  <c r="T522" i="11"/>
  <c r="U522" i="11"/>
  <c r="V522" i="11"/>
  <c r="W522" i="11"/>
  <c r="X522" i="11"/>
  <c r="P523" i="11"/>
  <c r="T523" i="11"/>
  <c r="U523" i="11"/>
  <c r="V523" i="11"/>
  <c r="W523" i="11"/>
  <c r="X523" i="11"/>
  <c r="P524" i="11"/>
  <c r="T524" i="11"/>
  <c r="U524" i="11"/>
  <c r="V524" i="11"/>
  <c r="W524" i="11"/>
  <c r="X524" i="11"/>
  <c r="P525" i="11"/>
  <c r="T525" i="11"/>
  <c r="U525" i="11"/>
  <c r="V525" i="11"/>
  <c r="W525" i="11"/>
  <c r="X525" i="11"/>
  <c r="P526" i="11"/>
  <c r="T526" i="11"/>
  <c r="U526" i="11"/>
  <c r="V526" i="11"/>
  <c r="W526" i="11"/>
  <c r="X526" i="11"/>
  <c r="P527" i="11"/>
  <c r="T527" i="11"/>
  <c r="U527" i="11"/>
  <c r="V527" i="11"/>
  <c r="W527" i="11"/>
  <c r="X527" i="11"/>
  <c r="P528" i="11"/>
  <c r="T528" i="11"/>
  <c r="U528" i="11"/>
  <c r="V528" i="11"/>
  <c r="W528" i="11"/>
  <c r="X528" i="11"/>
  <c r="P529" i="11"/>
  <c r="T529" i="11"/>
  <c r="U529" i="11"/>
  <c r="V529" i="11"/>
  <c r="W529" i="11"/>
  <c r="X529" i="11"/>
  <c r="P530" i="11"/>
  <c r="T530" i="11"/>
  <c r="U530" i="11"/>
  <c r="V530" i="11"/>
  <c r="W530" i="11"/>
  <c r="X530" i="11"/>
  <c r="P531" i="11"/>
  <c r="T531" i="11"/>
  <c r="U531" i="11"/>
  <c r="V531" i="11"/>
  <c r="W531" i="11"/>
  <c r="X531" i="11"/>
  <c r="P532" i="11"/>
  <c r="T532" i="11"/>
  <c r="U532" i="11"/>
  <c r="V532" i="11"/>
  <c r="W532" i="11"/>
  <c r="X532" i="11"/>
  <c r="P533" i="11"/>
  <c r="T533" i="11"/>
  <c r="U533" i="11"/>
  <c r="V533" i="11"/>
  <c r="W533" i="11"/>
  <c r="X533" i="11"/>
  <c r="P534" i="11"/>
  <c r="Q534" i="11"/>
  <c r="R534" i="11"/>
  <c r="S534" i="11"/>
  <c r="T534" i="11"/>
  <c r="U534" i="11"/>
  <c r="V534" i="11"/>
  <c r="W534" i="11"/>
  <c r="X534" i="11"/>
  <c r="P535" i="11"/>
  <c r="Q535" i="11"/>
  <c r="R535" i="11"/>
  <c r="S535" i="11"/>
  <c r="T535" i="11"/>
  <c r="U535" i="11"/>
  <c r="V535" i="11"/>
  <c r="W535" i="11"/>
  <c r="X535" i="11"/>
  <c r="P536" i="11"/>
  <c r="Q536" i="11"/>
  <c r="R536" i="11"/>
  <c r="S536" i="11"/>
  <c r="T536" i="11"/>
  <c r="U536" i="11"/>
  <c r="V536" i="11"/>
  <c r="W536" i="11"/>
  <c r="X536" i="11"/>
  <c r="P537" i="11"/>
  <c r="Q537" i="11"/>
  <c r="R537" i="11"/>
  <c r="S537" i="11"/>
  <c r="T537" i="11"/>
  <c r="U537" i="11"/>
  <c r="V537" i="11"/>
  <c r="W537" i="11"/>
  <c r="X537" i="11"/>
  <c r="P538" i="11"/>
  <c r="Q538" i="11"/>
  <c r="R538" i="11"/>
  <c r="S538" i="11"/>
  <c r="T538" i="11"/>
  <c r="U538" i="11"/>
  <c r="V538" i="11"/>
  <c r="W538" i="11"/>
  <c r="X538" i="11"/>
  <c r="P539" i="11"/>
  <c r="Q539" i="11"/>
  <c r="R539" i="11"/>
  <c r="S539" i="11"/>
  <c r="T539" i="11"/>
  <c r="U539" i="11"/>
  <c r="V539" i="11"/>
  <c r="W539" i="11"/>
  <c r="X539" i="11"/>
  <c r="P540" i="11"/>
  <c r="Q540" i="11"/>
  <c r="R540" i="11"/>
  <c r="S540" i="11"/>
  <c r="T540" i="11"/>
  <c r="U540" i="11"/>
  <c r="V540" i="11"/>
  <c r="W540" i="11"/>
  <c r="X540" i="11"/>
  <c r="P541" i="11"/>
  <c r="Q541" i="11"/>
  <c r="R541" i="11"/>
  <c r="S541" i="11"/>
  <c r="T541" i="11"/>
  <c r="U541" i="11"/>
  <c r="V541" i="11"/>
  <c r="W541" i="11"/>
  <c r="X541" i="11"/>
  <c r="P542" i="11"/>
  <c r="Q542" i="11"/>
  <c r="R542" i="11"/>
  <c r="S542" i="11"/>
  <c r="T542" i="11"/>
  <c r="U542" i="11"/>
  <c r="V542" i="11"/>
  <c r="W542" i="11"/>
  <c r="X542" i="11"/>
  <c r="P543" i="11"/>
  <c r="Q543" i="11"/>
  <c r="R543" i="11"/>
  <c r="S543" i="11"/>
  <c r="T543" i="11"/>
  <c r="U543" i="11"/>
  <c r="V543" i="11"/>
  <c r="W543" i="11"/>
  <c r="X543" i="11"/>
  <c r="P544" i="11"/>
  <c r="Q544" i="11"/>
  <c r="R544" i="11"/>
  <c r="S544" i="11"/>
  <c r="T544" i="11"/>
  <c r="U544" i="11"/>
  <c r="V544" i="11"/>
  <c r="W544" i="11"/>
  <c r="X544" i="11"/>
  <c r="P545" i="11"/>
  <c r="Q545" i="11"/>
  <c r="R545" i="11"/>
  <c r="S545" i="11"/>
  <c r="T545" i="11"/>
  <c r="U545" i="11"/>
  <c r="V545" i="11"/>
  <c r="W545" i="11"/>
  <c r="X545" i="11"/>
  <c r="P546" i="11"/>
  <c r="Q546" i="11"/>
  <c r="R546" i="11"/>
  <c r="S546" i="11"/>
  <c r="T546" i="11"/>
  <c r="U546" i="11"/>
  <c r="V546" i="11"/>
  <c r="W546" i="11"/>
  <c r="X546" i="11"/>
  <c r="P547" i="11"/>
  <c r="Q547" i="11"/>
  <c r="R547" i="11"/>
  <c r="S547" i="11"/>
  <c r="T547" i="11"/>
  <c r="U547" i="11"/>
  <c r="V547" i="11"/>
  <c r="W547" i="11"/>
  <c r="X547" i="11"/>
  <c r="P548" i="11"/>
  <c r="Q548" i="11"/>
  <c r="R548" i="11"/>
  <c r="S548" i="11"/>
  <c r="T548" i="11"/>
  <c r="U548" i="11"/>
  <c r="V548" i="11"/>
  <c r="W548" i="11"/>
  <c r="X548" i="11"/>
  <c r="P549" i="11"/>
  <c r="Q549" i="11"/>
  <c r="R549" i="11"/>
  <c r="S549" i="11"/>
  <c r="T549" i="11"/>
  <c r="U549" i="11"/>
  <c r="V549" i="11"/>
  <c r="W549" i="11"/>
  <c r="X549" i="11"/>
  <c r="P550" i="11"/>
  <c r="Q550" i="11"/>
  <c r="R550" i="11"/>
  <c r="S550" i="11"/>
  <c r="T550" i="11"/>
  <c r="U550" i="11"/>
  <c r="V550" i="11"/>
  <c r="W550" i="11"/>
  <c r="X550" i="11"/>
  <c r="P551" i="11"/>
  <c r="Q551" i="11"/>
  <c r="R551" i="11"/>
  <c r="S551" i="11"/>
  <c r="T551" i="11"/>
  <c r="U551" i="11"/>
  <c r="V551" i="11"/>
  <c r="W551" i="11"/>
  <c r="X551" i="11"/>
  <c r="P552" i="11"/>
  <c r="Q552" i="11"/>
  <c r="R552" i="11"/>
  <c r="S552" i="11"/>
  <c r="T552" i="11"/>
  <c r="U552" i="11"/>
  <c r="V552" i="11"/>
  <c r="W552" i="11"/>
  <c r="X552" i="11"/>
  <c r="P553" i="11"/>
  <c r="Q553" i="11"/>
  <c r="R553" i="11"/>
  <c r="S553" i="11"/>
  <c r="T553" i="11"/>
  <c r="U553" i="11"/>
  <c r="V553" i="11"/>
  <c r="W553" i="11"/>
  <c r="X553" i="11"/>
  <c r="P554" i="11"/>
  <c r="Q554" i="11"/>
  <c r="R554" i="11"/>
  <c r="S554" i="11"/>
  <c r="T554" i="11"/>
  <c r="U554" i="11"/>
  <c r="V554" i="11"/>
  <c r="W554" i="11"/>
  <c r="X554" i="11"/>
  <c r="P555" i="11"/>
  <c r="Q555" i="11"/>
  <c r="R555" i="11"/>
  <c r="S555" i="11"/>
  <c r="T555" i="11"/>
  <c r="U555" i="11"/>
  <c r="V555" i="11"/>
  <c r="W555" i="11"/>
  <c r="X555" i="11"/>
  <c r="P556" i="11"/>
  <c r="Q556" i="11"/>
  <c r="R556" i="11"/>
  <c r="S556" i="11"/>
  <c r="T556" i="11"/>
  <c r="U556" i="11"/>
  <c r="V556" i="11"/>
  <c r="W556" i="11"/>
  <c r="X556" i="11"/>
  <c r="P557" i="11"/>
  <c r="Q557" i="11"/>
  <c r="R557" i="11"/>
  <c r="S557" i="11"/>
  <c r="T557" i="11"/>
  <c r="U557" i="11"/>
  <c r="V557" i="11"/>
  <c r="W557" i="11"/>
  <c r="X557" i="11"/>
  <c r="P558" i="11"/>
  <c r="Q558" i="11"/>
  <c r="R558" i="11"/>
  <c r="S558" i="11"/>
  <c r="T558" i="11"/>
  <c r="U558" i="11"/>
  <c r="V558" i="11"/>
  <c r="W558" i="11"/>
  <c r="X558" i="11"/>
  <c r="P559" i="11"/>
  <c r="Q559" i="11"/>
  <c r="R559" i="11"/>
  <c r="S559" i="11"/>
  <c r="T559" i="11"/>
  <c r="U559" i="11"/>
  <c r="V559" i="11"/>
  <c r="W559" i="11"/>
  <c r="X559" i="11"/>
  <c r="P560" i="11"/>
  <c r="Q560" i="11"/>
  <c r="R560" i="11"/>
  <c r="S560" i="11"/>
  <c r="T560" i="11"/>
  <c r="U560" i="11"/>
  <c r="V560" i="11"/>
  <c r="W560" i="11"/>
  <c r="X560" i="11"/>
  <c r="P561" i="11"/>
  <c r="Q561" i="11"/>
  <c r="R561" i="11"/>
  <c r="S561" i="11"/>
  <c r="T561" i="11"/>
  <c r="U561" i="11"/>
  <c r="V561" i="11"/>
  <c r="W561" i="11"/>
  <c r="X561" i="11"/>
  <c r="P562" i="11"/>
  <c r="Q562" i="11"/>
  <c r="R562" i="11"/>
  <c r="S562" i="11"/>
  <c r="T562" i="11"/>
  <c r="U562" i="11"/>
  <c r="V562" i="11"/>
  <c r="W562" i="11"/>
  <c r="X562" i="11"/>
  <c r="P563" i="11"/>
  <c r="Q563" i="11"/>
  <c r="R563" i="11"/>
  <c r="S563" i="11"/>
  <c r="T563" i="11"/>
  <c r="U563" i="11"/>
  <c r="V563" i="11"/>
  <c r="W563" i="11"/>
  <c r="X563" i="11"/>
  <c r="P564" i="11"/>
  <c r="Q564" i="11"/>
  <c r="R564" i="11"/>
  <c r="S564" i="11"/>
  <c r="T564" i="11"/>
  <c r="U564" i="11"/>
  <c r="V564" i="11"/>
  <c r="W564" i="11"/>
  <c r="X564" i="11"/>
  <c r="P565" i="11"/>
  <c r="Q565" i="11"/>
  <c r="R565" i="11"/>
  <c r="S565" i="11"/>
  <c r="T565" i="11"/>
  <c r="U565" i="11"/>
  <c r="V565" i="11"/>
  <c r="W565" i="11"/>
  <c r="X565" i="11"/>
  <c r="P566" i="11"/>
  <c r="Q566" i="11"/>
  <c r="R566" i="11"/>
  <c r="S566" i="11"/>
  <c r="T566" i="11"/>
  <c r="U566" i="11"/>
  <c r="V566" i="11"/>
  <c r="W566" i="11"/>
  <c r="X566" i="11"/>
  <c r="P567" i="11"/>
  <c r="Q567" i="11"/>
  <c r="R567" i="11"/>
  <c r="S567" i="11"/>
  <c r="T567" i="11"/>
  <c r="U567" i="11"/>
  <c r="V567" i="11"/>
  <c r="W567" i="11"/>
  <c r="X567" i="11"/>
  <c r="P568" i="11"/>
  <c r="Q568" i="11"/>
  <c r="R568" i="11"/>
  <c r="S568" i="11"/>
  <c r="T568" i="11"/>
  <c r="U568" i="11"/>
  <c r="V568" i="11"/>
  <c r="W568" i="11"/>
  <c r="X568" i="11"/>
  <c r="P569" i="11"/>
  <c r="Q569" i="11"/>
  <c r="R569" i="11"/>
  <c r="S569" i="11"/>
  <c r="T569" i="11"/>
  <c r="U569" i="11"/>
  <c r="V569" i="11"/>
  <c r="W569" i="11"/>
  <c r="X569" i="11"/>
  <c r="P570" i="11"/>
  <c r="Q570" i="11"/>
  <c r="R570" i="11"/>
  <c r="S570" i="11"/>
  <c r="T570" i="11"/>
  <c r="U570" i="11"/>
  <c r="V570" i="11"/>
  <c r="W570" i="11"/>
  <c r="X570" i="11"/>
  <c r="P571" i="11"/>
  <c r="Q571" i="11"/>
  <c r="R571" i="11"/>
  <c r="S571" i="11"/>
  <c r="T571" i="11"/>
  <c r="U571" i="11"/>
  <c r="V571" i="11"/>
  <c r="W571" i="11"/>
  <c r="X571" i="11"/>
  <c r="P572" i="11"/>
  <c r="Q572" i="11"/>
  <c r="R572" i="11"/>
  <c r="S572" i="11"/>
  <c r="T572" i="11"/>
  <c r="U572" i="11"/>
  <c r="V572" i="11"/>
  <c r="W572" i="11"/>
  <c r="X572" i="11"/>
  <c r="P573" i="11"/>
  <c r="Q573" i="11"/>
  <c r="R573" i="11"/>
  <c r="S573" i="11"/>
  <c r="T573" i="11"/>
  <c r="U573" i="11"/>
  <c r="V573" i="11"/>
  <c r="W573" i="11"/>
  <c r="X573" i="11"/>
  <c r="P574" i="11"/>
  <c r="Q574" i="11"/>
  <c r="R574" i="11"/>
  <c r="S574" i="11"/>
  <c r="T574" i="11"/>
  <c r="U574" i="11"/>
  <c r="V574" i="11"/>
  <c r="W574" i="11"/>
  <c r="X574" i="11"/>
  <c r="P575" i="11"/>
  <c r="Q575" i="11"/>
  <c r="R575" i="11"/>
  <c r="S575" i="11"/>
  <c r="T575" i="11"/>
  <c r="U575" i="11"/>
  <c r="V575" i="11"/>
  <c r="W575" i="11"/>
  <c r="X575" i="11"/>
  <c r="P576" i="11"/>
  <c r="Q576" i="11"/>
  <c r="R576" i="11"/>
  <c r="S576" i="11"/>
  <c r="T576" i="11"/>
  <c r="U576" i="11"/>
  <c r="V576" i="11"/>
  <c r="W576" i="11"/>
  <c r="X576" i="11"/>
  <c r="P577" i="11"/>
  <c r="Q577" i="11"/>
  <c r="R577" i="11"/>
  <c r="S577" i="11"/>
  <c r="T577" i="11"/>
  <c r="U577" i="11"/>
  <c r="V577" i="11"/>
  <c r="W577" i="11"/>
  <c r="X577" i="11"/>
  <c r="P578" i="11"/>
  <c r="Q578" i="11"/>
  <c r="R578" i="11"/>
  <c r="S578" i="11"/>
  <c r="T578" i="11"/>
  <c r="U578" i="11"/>
  <c r="V578" i="11"/>
  <c r="W578" i="11"/>
  <c r="X578" i="11"/>
  <c r="P579" i="11"/>
  <c r="Q579" i="11"/>
  <c r="R579" i="11"/>
  <c r="S579" i="11"/>
  <c r="T579" i="11"/>
  <c r="U579" i="11"/>
  <c r="V579" i="11"/>
  <c r="W579" i="11"/>
  <c r="X579" i="11"/>
  <c r="P580" i="11"/>
  <c r="Q580" i="11"/>
  <c r="R580" i="11"/>
  <c r="S580" i="11"/>
  <c r="T580" i="11"/>
  <c r="U580" i="11"/>
  <c r="V580" i="11"/>
  <c r="W580" i="11"/>
  <c r="X580" i="11"/>
  <c r="P581" i="11"/>
  <c r="Q581" i="11"/>
  <c r="R581" i="11"/>
  <c r="S581" i="11"/>
  <c r="T581" i="11"/>
  <c r="U581" i="11"/>
  <c r="V581" i="11"/>
  <c r="W581" i="11"/>
  <c r="X581" i="11"/>
  <c r="P582" i="11"/>
  <c r="Q582" i="11"/>
  <c r="R582" i="11"/>
  <c r="S582" i="11"/>
  <c r="T582" i="11"/>
  <c r="U582" i="11"/>
  <c r="V582" i="11"/>
  <c r="W582" i="11"/>
  <c r="X582" i="11"/>
  <c r="P583" i="11"/>
  <c r="Q583" i="11"/>
  <c r="R583" i="11"/>
  <c r="S583" i="11"/>
  <c r="T583" i="11"/>
  <c r="U583" i="11"/>
  <c r="V583" i="11"/>
  <c r="W583" i="11"/>
  <c r="X583" i="11"/>
  <c r="P584" i="11"/>
  <c r="Q584" i="11"/>
  <c r="R584" i="11"/>
  <c r="S584" i="11"/>
  <c r="T584" i="11"/>
  <c r="U584" i="11"/>
  <c r="V584" i="11"/>
  <c r="W584" i="11"/>
  <c r="X584" i="11"/>
  <c r="P585" i="11"/>
  <c r="Q585" i="11"/>
  <c r="R585" i="11"/>
  <c r="S585" i="11"/>
  <c r="T585" i="11"/>
  <c r="U585" i="11"/>
  <c r="V585" i="11"/>
  <c r="W585" i="11"/>
  <c r="X585" i="11"/>
  <c r="P586" i="11"/>
  <c r="Q586" i="11"/>
  <c r="R586" i="11"/>
  <c r="S586" i="11"/>
  <c r="T586" i="11"/>
  <c r="U586" i="11"/>
  <c r="V586" i="11"/>
  <c r="W586" i="11"/>
  <c r="X586" i="11"/>
  <c r="P587" i="11"/>
  <c r="Q587" i="11"/>
  <c r="R587" i="11"/>
  <c r="S587" i="11"/>
  <c r="T587" i="11"/>
  <c r="U587" i="11"/>
  <c r="V587" i="11"/>
  <c r="W587" i="11"/>
  <c r="X587" i="11"/>
  <c r="P588" i="11"/>
  <c r="Q588" i="11"/>
  <c r="R588" i="11"/>
  <c r="S588" i="11"/>
  <c r="T588" i="11"/>
  <c r="U588" i="11"/>
  <c r="V588" i="11"/>
  <c r="W588" i="11"/>
  <c r="X588" i="11"/>
  <c r="P589" i="11"/>
  <c r="Q589" i="11"/>
  <c r="R589" i="11"/>
  <c r="S589" i="11"/>
  <c r="T589" i="11"/>
  <c r="U589" i="11"/>
  <c r="V589" i="11"/>
  <c r="W589" i="11"/>
  <c r="X589" i="11"/>
  <c r="P590" i="11"/>
  <c r="Q590" i="11"/>
  <c r="R590" i="11"/>
  <c r="S590" i="11"/>
  <c r="T590" i="11"/>
  <c r="U590" i="11"/>
  <c r="V590" i="11"/>
  <c r="W590" i="11"/>
  <c r="X590" i="11"/>
  <c r="P591" i="11"/>
  <c r="Q591" i="11"/>
  <c r="R591" i="11"/>
  <c r="S591" i="11"/>
  <c r="T591" i="11"/>
  <c r="U591" i="11"/>
  <c r="V591" i="11"/>
  <c r="W591" i="11"/>
  <c r="X591" i="11"/>
  <c r="P592" i="11"/>
  <c r="Q592" i="11"/>
  <c r="R592" i="11"/>
  <c r="S592" i="11"/>
  <c r="T592" i="11"/>
  <c r="U592" i="11"/>
  <c r="V592" i="11"/>
  <c r="W592" i="11"/>
  <c r="X592" i="11"/>
  <c r="P593" i="11"/>
  <c r="Q593" i="11"/>
  <c r="R593" i="11"/>
  <c r="S593" i="11"/>
  <c r="T593" i="11"/>
  <c r="U593" i="11"/>
  <c r="V593" i="11"/>
  <c r="W593" i="11"/>
  <c r="X593" i="11"/>
  <c r="P594" i="11"/>
  <c r="Q594" i="11"/>
  <c r="R594" i="11"/>
  <c r="S594" i="11"/>
  <c r="T594" i="11"/>
  <c r="U594" i="11"/>
  <c r="V594" i="11"/>
  <c r="W594" i="11"/>
  <c r="X594" i="11"/>
  <c r="P595" i="11"/>
  <c r="Q595" i="11"/>
  <c r="R595" i="11"/>
  <c r="S595" i="11"/>
  <c r="T595" i="11"/>
  <c r="U595" i="11"/>
  <c r="V595" i="11"/>
  <c r="W595" i="11"/>
  <c r="X595" i="11"/>
  <c r="P596" i="11"/>
  <c r="Q596" i="11"/>
  <c r="R596" i="11"/>
  <c r="S596" i="11"/>
  <c r="T596" i="11"/>
  <c r="U596" i="11"/>
  <c r="V596" i="11"/>
  <c r="W596" i="11"/>
  <c r="X596" i="11"/>
  <c r="P597" i="11"/>
  <c r="T597" i="11"/>
  <c r="U597" i="11"/>
  <c r="V597" i="11"/>
  <c r="W597" i="11"/>
  <c r="X597" i="11"/>
  <c r="P598" i="11"/>
  <c r="T598" i="11"/>
  <c r="U598" i="11"/>
  <c r="V598" i="11"/>
  <c r="W598" i="11"/>
  <c r="X598" i="11"/>
  <c r="P599" i="11"/>
  <c r="T599" i="11"/>
  <c r="U599" i="11"/>
  <c r="V599" i="11"/>
  <c r="W599" i="11"/>
  <c r="X599" i="11"/>
  <c r="P600" i="11"/>
  <c r="T600" i="11"/>
  <c r="U600" i="11"/>
  <c r="V600" i="11"/>
  <c r="W600" i="11"/>
  <c r="X600" i="11"/>
  <c r="P601" i="11"/>
  <c r="T601" i="11"/>
  <c r="U601" i="11"/>
  <c r="V601" i="11"/>
  <c r="W601" i="11"/>
  <c r="X601" i="11"/>
  <c r="P602" i="11"/>
  <c r="T602" i="11"/>
  <c r="U602" i="11"/>
  <c r="V602" i="11"/>
  <c r="W602" i="11"/>
  <c r="X602" i="11"/>
  <c r="P603" i="11"/>
  <c r="T603" i="11"/>
  <c r="U603" i="11"/>
  <c r="V603" i="11"/>
  <c r="W603" i="11"/>
  <c r="X603" i="11"/>
  <c r="P604" i="11"/>
  <c r="T604" i="11"/>
  <c r="U604" i="11"/>
  <c r="V604" i="11"/>
  <c r="W604" i="11"/>
  <c r="X604" i="11"/>
  <c r="P605" i="11"/>
  <c r="T605" i="11"/>
  <c r="U605" i="11"/>
  <c r="V605" i="11"/>
  <c r="W605" i="11"/>
  <c r="X605" i="11"/>
  <c r="P606" i="11"/>
  <c r="T606" i="11"/>
  <c r="U606" i="11"/>
  <c r="V606" i="11"/>
  <c r="W606" i="11"/>
  <c r="X606" i="11"/>
  <c r="P607" i="11"/>
  <c r="T607" i="11"/>
  <c r="U607" i="11"/>
  <c r="V607" i="11"/>
  <c r="W607" i="11"/>
  <c r="X607" i="11"/>
  <c r="P608" i="11"/>
  <c r="T608" i="11"/>
  <c r="U608" i="11"/>
  <c r="V608" i="11"/>
  <c r="W608" i="11"/>
  <c r="X608" i="11"/>
  <c r="P609" i="11"/>
  <c r="T609" i="11"/>
  <c r="U609" i="11"/>
  <c r="V609" i="11"/>
  <c r="W609" i="11"/>
  <c r="X609" i="11"/>
  <c r="P610" i="11"/>
  <c r="T610" i="11"/>
  <c r="U610" i="11"/>
  <c r="V610" i="11"/>
  <c r="W610" i="11"/>
  <c r="X610" i="11"/>
  <c r="P611" i="11"/>
  <c r="T611" i="11"/>
  <c r="U611" i="11"/>
  <c r="V611" i="11"/>
  <c r="W611" i="11"/>
  <c r="X611" i="11"/>
  <c r="P612" i="11"/>
  <c r="T612" i="11"/>
  <c r="U612" i="11"/>
  <c r="V612" i="11"/>
  <c r="W612" i="11"/>
  <c r="X612" i="11"/>
  <c r="P613" i="11"/>
  <c r="T613" i="11"/>
  <c r="U613" i="11"/>
  <c r="V613" i="11"/>
  <c r="W613" i="11"/>
  <c r="X613" i="11"/>
  <c r="P614" i="11"/>
  <c r="T614" i="11"/>
  <c r="U614" i="11"/>
  <c r="V614" i="11"/>
  <c r="W614" i="11"/>
  <c r="X614" i="11"/>
  <c r="P615" i="11"/>
  <c r="Q615" i="11"/>
  <c r="R615" i="11"/>
  <c r="S615" i="11"/>
  <c r="T615" i="11"/>
  <c r="U615" i="11"/>
  <c r="V615" i="11"/>
  <c r="W615" i="11"/>
  <c r="X615" i="11"/>
  <c r="P616" i="11"/>
  <c r="Q616" i="11"/>
  <c r="R616" i="11"/>
  <c r="S616" i="11"/>
  <c r="T616" i="11"/>
  <c r="U616" i="11"/>
  <c r="V616" i="11"/>
  <c r="W616" i="11"/>
  <c r="X616" i="11"/>
  <c r="P617" i="11"/>
  <c r="Q617" i="11"/>
  <c r="R617" i="11"/>
  <c r="S617" i="11"/>
  <c r="T617" i="11"/>
  <c r="U617" i="11"/>
  <c r="V617" i="11"/>
  <c r="W617" i="11"/>
  <c r="X617" i="11"/>
  <c r="P618" i="11"/>
  <c r="T618" i="11"/>
  <c r="U618" i="11"/>
  <c r="V618" i="11"/>
  <c r="W618" i="11"/>
  <c r="X618" i="11"/>
  <c r="P619" i="11"/>
  <c r="T619" i="11"/>
  <c r="U619" i="11"/>
  <c r="V619" i="11"/>
  <c r="W619" i="11"/>
  <c r="X619" i="11"/>
  <c r="P620" i="11"/>
  <c r="T620" i="11"/>
  <c r="U620" i="11"/>
  <c r="V620" i="11"/>
  <c r="W620" i="11"/>
  <c r="X620" i="11"/>
  <c r="P621" i="11"/>
  <c r="Q621" i="11"/>
  <c r="R621" i="11"/>
  <c r="S621" i="11"/>
  <c r="T621" i="11"/>
  <c r="U621" i="11"/>
  <c r="V621" i="11"/>
  <c r="W621" i="11"/>
  <c r="X621" i="11"/>
  <c r="P622" i="11"/>
  <c r="Q622" i="11"/>
  <c r="R622" i="11"/>
  <c r="S622" i="11"/>
  <c r="T622" i="11"/>
  <c r="U622" i="11"/>
  <c r="V622" i="11"/>
  <c r="W622" i="11"/>
  <c r="X622" i="11"/>
  <c r="P623" i="11"/>
  <c r="Q623" i="11"/>
  <c r="R623" i="11"/>
  <c r="S623" i="11"/>
  <c r="T623" i="11"/>
  <c r="U623" i="11"/>
  <c r="V623" i="11"/>
  <c r="W623" i="11"/>
  <c r="X623" i="11"/>
  <c r="P624" i="11"/>
  <c r="Q624" i="11"/>
  <c r="R624" i="11"/>
  <c r="S624" i="11"/>
  <c r="T624" i="11"/>
  <c r="U624" i="11"/>
  <c r="V624" i="11"/>
  <c r="W624" i="11"/>
  <c r="X624" i="11"/>
  <c r="P625" i="11"/>
  <c r="Q625" i="11"/>
  <c r="R625" i="11"/>
  <c r="S625" i="11"/>
  <c r="T625" i="11"/>
  <c r="U625" i="11"/>
  <c r="V625" i="11"/>
  <c r="W625" i="11"/>
  <c r="X625" i="11"/>
  <c r="P626" i="11"/>
  <c r="Q626" i="11"/>
  <c r="R626" i="11"/>
  <c r="S626" i="11"/>
  <c r="T626" i="11"/>
  <c r="U626" i="11"/>
  <c r="V626" i="11"/>
  <c r="W626" i="11"/>
  <c r="X626" i="11"/>
  <c r="P627" i="11"/>
  <c r="Q627" i="11"/>
  <c r="R627" i="11"/>
  <c r="S627" i="11"/>
  <c r="T627" i="11"/>
  <c r="U627" i="11"/>
  <c r="V627" i="11"/>
  <c r="W627" i="11"/>
  <c r="X627" i="11"/>
  <c r="P628" i="11"/>
  <c r="Q628" i="11"/>
  <c r="R628" i="11"/>
  <c r="S628" i="11"/>
  <c r="T628" i="11"/>
  <c r="U628" i="11"/>
  <c r="V628" i="11"/>
  <c r="W628" i="11"/>
  <c r="X628" i="11"/>
  <c r="P629" i="11"/>
  <c r="Q629" i="11"/>
  <c r="R629" i="11"/>
  <c r="S629" i="11"/>
  <c r="T629" i="11"/>
  <c r="U629" i="11"/>
  <c r="V629" i="11"/>
  <c r="W629" i="11"/>
  <c r="X629" i="11"/>
  <c r="P630" i="11"/>
  <c r="Q630" i="11"/>
  <c r="R630" i="11"/>
  <c r="S630" i="11"/>
  <c r="T630" i="11"/>
  <c r="U630" i="11"/>
  <c r="V630" i="11"/>
  <c r="W630" i="11"/>
  <c r="X630" i="11"/>
  <c r="P631" i="11"/>
  <c r="Q631" i="11"/>
  <c r="R631" i="11"/>
  <c r="S631" i="11"/>
  <c r="T631" i="11"/>
  <c r="U631" i="11"/>
  <c r="V631" i="11"/>
  <c r="W631" i="11"/>
  <c r="X631" i="11"/>
  <c r="P632" i="11"/>
  <c r="Q632" i="11"/>
  <c r="R632" i="11"/>
  <c r="S632" i="11"/>
  <c r="T632" i="11"/>
  <c r="U632" i="11"/>
  <c r="V632" i="11"/>
  <c r="W632" i="11"/>
  <c r="X632" i="11"/>
  <c r="P633" i="11"/>
  <c r="T633" i="11"/>
  <c r="U633" i="11"/>
  <c r="V633" i="11"/>
  <c r="W633" i="11"/>
  <c r="X633" i="11"/>
  <c r="P634" i="11"/>
  <c r="T634" i="11"/>
  <c r="U634" i="11"/>
  <c r="V634" i="11"/>
  <c r="W634" i="11"/>
  <c r="X634" i="11"/>
  <c r="P635" i="11"/>
  <c r="T635" i="11"/>
  <c r="U635" i="11"/>
  <c r="V635" i="11"/>
  <c r="W635" i="11"/>
  <c r="X635" i="11"/>
  <c r="P636" i="11"/>
  <c r="T636" i="11"/>
  <c r="U636" i="11"/>
  <c r="V636" i="11"/>
  <c r="W636" i="11"/>
  <c r="X636" i="11"/>
  <c r="P637" i="11"/>
  <c r="T637" i="11"/>
  <c r="U637" i="11"/>
  <c r="V637" i="11"/>
  <c r="W637" i="11"/>
  <c r="X637" i="11"/>
  <c r="P638" i="11"/>
  <c r="Q638" i="11"/>
  <c r="R638" i="11"/>
  <c r="S638" i="11"/>
  <c r="T638" i="11"/>
  <c r="U638" i="11"/>
  <c r="V638" i="11"/>
  <c r="W638" i="11"/>
  <c r="X638" i="11"/>
  <c r="P639" i="11"/>
  <c r="Q639" i="11"/>
  <c r="R639" i="11"/>
  <c r="S639" i="11"/>
  <c r="T639" i="11"/>
  <c r="U639" i="11"/>
  <c r="V639" i="11"/>
  <c r="W639" i="11"/>
  <c r="X639" i="11"/>
  <c r="P640" i="11"/>
  <c r="T640" i="11"/>
  <c r="U640" i="11"/>
  <c r="V640" i="11"/>
  <c r="W640" i="11"/>
  <c r="X640" i="11"/>
  <c r="P641" i="11"/>
  <c r="T641" i="11"/>
  <c r="U641" i="11"/>
  <c r="V641" i="11"/>
  <c r="W641" i="11"/>
  <c r="X641" i="11"/>
  <c r="P642" i="11"/>
  <c r="T642" i="11"/>
  <c r="U642" i="11"/>
  <c r="V642" i="11"/>
  <c r="W642" i="11"/>
  <c r="X642" i="11"/>
  <c r="P643" i="11"/>
  <c r="T643" i="11"/>
  <c r="U643" i="11"/>
  <c r="V643" i="11"/>
  <c r="W643" i="11"/>
  <c r="X643" i="11"/>
  <c r="P644" i="11"/>
  <c r="T644" i="11"/>
  <c r="U644" i="11"/>
  <c r="V644" i="11"/>
  <c r="W644" i="11"/>
  <c r="X644" i="11"/>
  <c r="P645" i="11"/>
  <c r="T645" i="11"/>
  <c r="U645" i="11"/>
  <c r="V645" i="11"/>
  <c r="W645" i="11"/>
  <c r="X645" i="11"/>
  <c r="P646" i="11"/>
  <c r="T646" i="11"/>
  <c r="U646" i="11"/>
  <c r="V646" i="11"/>
  <c r="W646" i="11"/>
  <c r="X646" i="11"/>
  <c r="P647" i="11"/>
  <c r="Q647" i="11"/>
  <c r="R647" i="11"/>
  <c r="S647" i="11"/>
  <c r="T647" i="11"/>
  <c r="U647" i="11"/>
  <c r="V647" i="11"/>
  <c r="W647" i="11"/>
  <c r="X647" i="11"/>
  <c r="P648" i="11"/>
  <c r="Q648" i="11"/>
  <c r="R648" i="11"/>
  <c r="S648" i="11"/>
  <c r="T648" i="11"/>
  <c r="U648" i="11"/>
  <c r="V648" i="11"/>
  <c r="W648" i="11"/>
  <c r="X648" i="11"/>
  <c r="P649" i="11"/>
  <c r="Q649" i="11"/>
  <c r="R649" i="11"/>
  <c r="S649" i="11"/>
  <c r="T649" i="11"/>
  <c r="U649" i="11"/>
  <c r="V649" i="11"/>
  <c r="W649" i="11"/>
  <c r="X649" i="11"/>
  <c r="P650" i="11"/>
  <c r="T650" i="11"/>
  <c r="U650" i="11"/>
  <c r="V650" i="11"/>
  <c r="W650" i="11"/>
  <c r="X650" i="11"/>
  <c r="P651" i="11"/>
  <c r="T651" i="11"/>
  <c r="U651" i="11"/>
  <c r="V651" i="11"/>
  <c r="W651" i="11"/>
  <c r="X651" i="11"/>
  <c r="P652" i="11"/>
  <c r="Q652" i="11"/>
  <c r="R652" i="11"/>
  <c r="S652" i="11"/>
  <c r="T652" i="11"/>
  <c r="U652" i="11"/>
  <c r="V652" i="11"/>
  <c r="W652" i="11"/>
  <c r="X652" i="11"/>
  <c r="P653" i="11"/>
  <c r="Q653" i="11"/>
  <c r="R653" i="11"/>
  <c r="S653" i="11"/>
  <c r="T653" i="11"/>
  <c r="U653" i="11"/>
  <c r="V653" i="11"/>
  <c r="W653" i="11"/>
  <c r="X653" i="11"/>
  <c r="P654" i="11"/>
  <c r="Q654" i="11"/>
  <c r="R654" i="11"/>
  <c r="S654" i="11"/>
  <c r="T654" i="11"/>
  <c r="U654" i="11"/>
  <c r="V654" i="11"/>
  <c r="W654" i="11"/>
  <c r="X654" i="11"/>
  <c r="P655" i="11"/>
  <c r="T655" i="11"/>
  <c r="U655" i="11"/>
  <c r="V655" i="11"/>
  <c r="W655" i="11"/>
  <c r="X655" i="11"/>
  <c r="P656" i="11"/>
  <c r="T656" i="11"/>
  <c r="U656" i="11"/>
  <c r="V656" i="11"/>
  <c r="W656" i="11"/>
  <c r="X656" i="11"/>
  <c r="P657" i="11"/>
  <c r="T657" i="11"/>
  <c r="U657" i="11"/>
  <c r="V657" i="11"/>
  <c r="W657" i="11"/>
  <c r="X657" i="11"/>
  <c r="P658" i="11"/>
  <c r="T658" i="11"/>
  <c r="U658" i="11"/>
  <c r="V658" i="11"/>
  <c r="W658" i="11"/>
  <c r="X658" i="11"/>
  <c r="P659" i="11"/>
  <c r="T659" i="11"/>
  <c r="U659" i="11"/>
  <c r="V659" i="11"/>
  <c r="W659" i="11"/>
  <c r="X659" i="11"/>
  <c r="P660" i="11"/>
  <c r="T660" i="11"/>
  <c r="U660" i="11"/>
  <c r="V660" i="11"/>
  <c r="W660" i="11"/>
  <c r="X660" i="11"/>
  <c r="P661" i="11"/>
  <c r="T661" i="11"/>
  <c r="U661" i="11"/>
  <c r="V661" i="11"/>
  <c r="W661" i="11"/>
  <c r="X661" i="11"/>
  <c r="P662" i="11"/>
  <c r="T662" i="11"/>
  <c r="U662" i="11"/>
  <c r="V662" i="11"/>
  <c r="W662" i="11"/>
  <c r="X662" i="11"/>
  <c r="P663" i="11"/>
  <c r="T663" i="11"/>
  <c r="U663" i="11"/>
  <c r="V663" i="11"/>
  <c r="W663" i="11"/>
  <c r="X663" i="11"/>
  <c r="P664" i="11"/>
  <c r="Q664" i="11"/>
  <c r="R664" i="11"/>
  <c r="S664" i="11"/>
  <c r="T664" i="11"/>
  <c r="U664" i="11"/>
  <c r="V664" i="11"/>
  <c r="W664" i="11"/>
  <c r="X664" i="11"/>
  <c r="P665" i="11"/>
  <c r="T665" i="11"/>
  <c r="U665" i="11"/>
  <c r="V665" i="11"/>
  <c r="W665" i="11"/>
  <c r="X665" i="11"/>
  <c r="P666" i="11"/>
  <c r="T666" i="11"/>
  <c r="U666" i="11"/>
  <c r="V666" i="11"/>
  <c r="W666" i="11"/>
  <c r="X666" i="11"/>
  <c r="P667" i="11"/>
  <c r="T667" i="11"/>
  <c r="U667" i="11"/>
  <c r="V667" i="11"/>
  <c r="W667" i="11"/>
  <c r="X667" i="11"/>
  <c r="P668" i="11"/>
  <c r="T668" i="11"/>
  <c r="U668" i="11"/>
  <c r="V668" i="11"/>
  <c r="W668" i="11"/>
  <c r="X668" i="11"/>
  <c r="P669" i="11"/>
  <c r="T669" i="11"/>
  <c r="U669" i="11"/>
  <c r="V669" i="11"/>
  <c r="W669" i="11"/>
  <c r="X669" i="11"/>
  <c r="P670" i="11"/>
  <c r="T670" i="11"/>
  <c r="U670" i="11"/>
  <c r="V670" i="11"/>
  <c r="W670" i="11"/>
  <c r="X670" i="11"/>
  <c r="P671" i="11"/>
  <c r="T671" i="11"/>
  <c r="U671" i="11"/>
  <c r="V671" i="11"/>
  <c r="W671" i="11"/>
  <c r="X671" i="11"/>
  <c r="P672" i="11"/>
  <c r="T672" i="11"/>
  <c r="U672" i="11"/>
  <c r="V672" i="11"/>
  <c r="W672" i="11"/>
  <c r="X672" i="11"/>
  <c r="P673" i="11"/>
  <c r="T673" i="11"/>
  <c r="U673" i="11"/>
  <c r="V673" i="11"/>
  <c r="W673" i="11"/>
  <c r="X673" i="11"/>
  <c r="P674" i="11"/>
  <c r="Q674" i="11"/>
  <c r="R674" i="11"/>
  <c r="S674" i="11"/>
  <c r="T674" i="11"/>
  <c r="U674" i="11"/>
  <c r="V674" i="11"/>
  <c r="W674" i="11"/>
  <c r="X674" i="11"/>
  <c r="P675" i="11"/>
  <c r="Q675" i="11"/>
  <c r="R675" i="11"/>
  <c r="S675" i="11"/>
  <c r="T675" i="11"/>
  <c r="U675" i="11"/>
  <c r="V675" i="11"/>
  <c r="W675" i="11"/>
  <c r="X675" i="11"/>
  <c r="P676" i="11"/>
  <c r="Q676" i="11"/>
  <c r="R676" i="11"/>
  <c r="S676" i="11"/>
  <c r="T676" i="11"/>
  <c r="U676" i="11"/>
  <c r="V676" i="11"/>
  <c r="W676" i="11"/>
  <c r="X676" i="11"/>
  <c r="P677" i="11"/>
  <c r="T677" i="11"/>
  <c r="U677" i="11"/>
  <c r="V677" i="11"/>
  <c r="W677" i="11"/>
  <c r="X677" i="11"/>
  <c r="P678" i="11"/>
  <c r="T678" i="11"/>
  <c r="U678" i="11"/>
  <c r="V678" i="11"/>
  <c r="W678" i="11"/>
  <c r="X678" i="11"/>
  <c r="P679" i="11"/>
  <c r="Q679" i="11"/>
  <c r="R679" i="11"/>
  <c r="S679" i="11"/>
  <c r="T679" i="11"/>
  <c r="U679" i="11"/>
  <c r="V679" i="11"/>
  <c r="W679" i="11"/>
  <c r="X679" i="11"/>
  <c r="P680" i="11"/>
  <c r="Q680" i="11"/>
  <c r="R680" i="11"/>
  <c r="S680" i="11"/>
  <c r="T680" i="11"/>
  <c r="U680" i="11"/>
  <c r="V680" i="11"/>
  <c r="W680" i="11"/>
  <c r="X680" i="11"/>
  <c r="P681" i="11"/>
  <c r="Q681" i="11"/>
  <c r="R681" i="11"/>
  <c r="S681" i="11"/>
  <c r="T681" i="11"/>
  <c r="U681" i="11"/>
  <c r="V681" i="11"/>
  <c r="W681" i="11"/>
  <c r="X681" i="11"/>
  <c r="P682" i="11"/>
  <c r="T682" i="11"/>
  <c r="U682" i="11"/>
  <c r="V682" i="11"/>
  <c r="W682" i="11"/>
  <c r="X682" i="11"/>
  <c r="P683" i="11"/>
  <c r="T683" i="11"/>
  <c r="U683" i="11"/>
  <c r="V683" i="11"/>
  <c r="W683" i="11"/>
  <c r="X683" i="11"/>
  <c r="P684" i="11"/>
  <c r="T684" i="11"/>
  <c r="U684" i="11"/>
  <c r="V684" i="11"/>
  <c r="W684" i="11"/>
  <c r="X684" i="11"/>
  <c r="P685" i="11"/>
  <c r="T685" i="11"/>
  <c r="U685" i="11"/>
  <c r="V685" i="11"/>
  <c r="W685" i="11"/>
  <c r="X685" i="11"/>
  <c r="P686" i="11"/>
  <c r="T686" i="11"/>
  <c r="U686" i="11"/>
  <c r="V686" i="11"/>
  <c r="W686" i="11"/>
  <c r="X686" i="11"/>
  <c r="P687" i="11"/>
  <c r="T687" i="11"/>
  <c r="U687" i="11"/>
  <c r="V687" i="11"/>
  <c r="W687" i="11"/>
  <c r="X687" i="11"/>
  <c r="P688" i="11"/>
  <c r="T688" i="11"/>
  <c r="U688" i="11"/>
  <c r="V688" i="11"/>
  <c r="W688" i="11"/>
  <c r="X688" i="11"/>
  <c r="P689" i="11"/>
  <c r="T689" i="11"/>
  <c r="U689" i="11"/>
  <c r="V689" i="11"/>
  <c r="W689" i="11"/>
  <c r="X689" i="11"/>
  <c r="P690" i="11"/>
  <c r="T690" i="11"/>
  <c r="U690" i="11"/>
  <c r="V690" i="11"/>
  <c r="W690" i="11"/>
  <c r="X690" i="11"/>
  <c r="P691" i="11"/>
  <c r="T691" i="11"/>
  <c r="U691" i="11"/>
  <c r="V691" i="11"/>
  <c r="W691" i="11"/>
  <c r="X691" i="11"/>
  <c r="P692" i="11"/>
  <c r="T692" i="11"/>
  <c r="U692" i="11"/>
  <c r="V692" i="11"/>
  <c r="W692" i="11"/>
  <c r="X692" i="11"/>
  <c r="P693" i="11"/>
  <c r="Q693" i="11"/>
  <c r="R693" i="11"/>
  <c r="S693" i="11"/>
  <c r="T693" i="11"/>
  <c r="U693" i="11"/>
  <c r="V693" i="11"/>
  <c r="W693" i="11"/>
  <c r="X693" i="11"/>
  <c r="P694" i="11"/>
  <c r="T694" i="11"/>
  <c r="U694" i="11"/>
  <c r="V694" i="11"/>
  <c r="W694" i="11"/>
  <c r="X694" i="11"/>
  <c r="P695" i="11"/>
  <c r="T695" i="11"/>
  <c r="U695" i="11"/>
  <c r="V695" i="11"/>
  <c r="W695" i="11"/>
  <c r="X695" i="11"/>
  <c r="P696" i="11"/>
  <c r="T696" i="11"/>
  <c r="U696" i="11"/>
  <c r="V696" i="11"/>
  <c r="W696" i="11"/>
  <c r="X696" i="11"/>
  <c r="P697" i="11"/>
  <c r="T697" i="11"/>
  <c r="U697" i="11"/>
  <c r="V697" i="11"/>
  <c r="W697" i="11"/>
  <c r="X697" i="11"/>
  <c r="P698" i="11"/>
  <c r="T698" i="11"/>
  <c r="U698" i="11"/>
  <c r="V698" i="11"/>
  <c r="W698" i="11"/>
  <c r="X698" i="11"/>
  <c r="P699" i="11"/>
  <c r="T699" i="11"/>
  <c r="U699" i="11"/>
  <c r="V699" i="11"/>
  <c r="W699" i="11"/>
  <c r="X699" i="11"/>
  <c r="P700" i="11"/>
  <c r="T700" i="11"/>
  <c r="U700" i="11"/>
  <c r="V700" i="11"/>
  <c r="W700" i="11"/>
  <c r="X700" i="11"/>
  <c r="P701" i="11"/>
  <c r="T701" i="11"/>
  <c r="U701" i="11"/>
  <c r="V701" i="11"/>
  <c r="W701" i="11"/>
  <c r="X701" i="11"/>
  <c r="P702" i="11"/>
  <c r="T702" i="11"/>
  <c r="U702" i="11"/>
  <c r="V702" i="11"/>
  <c r="W702" i="11"/>
  <c r="X702" i="11"/>
  <c r="P703" i="11"/>
  <c r="T703" i="11"/>
  <c r="U703" i="11"/>
  <c r="V703" i="11"/>
  <c r="W703" i="11"/>
  <c r="X703" i="11"/>
  <c r="P704" i="11"/>
  <c r="T704" i="11"/>
  <c r="U704" i="11"/>
  <c r="V704" i="11"/>
  <c r="W704" i="11"/>
  <c r="X704" i="11"/>
  <c r="P705" i="11"/>
  <c r="T705" i="11"/>
  <c r="U705" i="11"/>
  <c r="V705" i="11"/>
  <c r="W705" i="11"/>
  <c r="X705" i="11"/>
  <c r="P706" i="11"/>
  <c r="Q706" i="11"/>
  <c r="R706" i="11"/>
  <c r="S706" i="11"/>
  <c r="T706" i="11"/>
  <c r="U706" i="11"/>
  <c r="V706" i="11"/>
  <c r="W706" i="11"/>
  <c r="X706" i="11"/>
  <c r="P707" i="11"/>
  <c r="Q707" i="11"/>
  <c r="R707" i="11"/>
  <c r="S707" i="11"/>
  <c r="T707" i="11"/>
  <c r="U707" i="11"/>
  <c r="V707" i="11"/>
  <c r="W707" i="11"/>
  <c r="X707" i="11"/>
  <c r="P708" i="11"/>
  <c r="Q708" i="11"/>
  <c r="R708" i="11"/>
  <c r="S708" i="11"/>
  <c r="T708" i="11"/>
  <c r="U708" i="11"/>
  <c r="V708" i="11"/>
  <c r="W708" i="11"/>
  <c r="X708" i="11"/>
  <c r="P709" i="11"/>
  <c r="T709" i="11"/>
  <c r="U709" i="11"/>
  <c r="V709" i="11"/>
  <c r="W709" i="11"/>
  <c r="X709" i="11"/>
  <c r="P710" i="11"/>
  <c r="T710" i="11"/>
  <c r="U710" i="11"/>
  <c r="V710" i="11"/>
  <c r="W710" i="11"/>
  <c r="X710" i="11"/>
  <c r="P711" i="11"/>
  <c r="T711" i="11"/>
  <c r="U711" i="11"/>
  <c r="V711" i="11"/>
  <c r="W711" i="11"/>
  <c r="X711" i="11"/>
  <c r="P712" i="11"/>
  <c r="T712" i="11"/>
  <c r="U712" i="11"/>
  <c r="V712" i="11"/>
  <c r="W712" i="11"/>
  <c r="X712" i="11"/>
  <c r="P713" i="11"/>
  <c r="T713" i="11"/>
  <c r="U713" i="11"/>
  <c r="V713" i="11"/>
  <c r="W713" i="11"/>
  <c r="X713" i="11"/>
  <c r="P714" i="11"/>
  <c r="T714" i="11"/>
  <c r="U714" i="11"/>
  <c r="V714" i="11"/>
  <c r="W714" i="11"/>
  <c r="X714" i="11"/>
  <c r="P715" i="11"/>
  <c r="T715" i="11"/>
  <c r="U715" i="11"/>
  <c r="V715" i="11"/>
  <c r="W715" i="11"/>
  <c r="X715" i="11"/>
  <c r="P716" i="11"/>
  <c r="T716" i="11"/>
  <c r="U716" i="11"/>
  <c r="V716" i="11"/>
  <c r="W716" i="11"/>
  <c r="X716" i="11"/>
  <c r="P717" i="11"/>
  <c r="Q717" i="11"/>
  <c r="R717" i="11"/>
  <c r="S717" i="11"/>
  <c r="T717" i="11"/>
  <c r="U717" i="11"/>
  <c r="V717" i="11"/>
  <c r="W717" i="11"/>
  <c r="X717" i="11"/>
  <c r="P718" i="11"/>
  <c r="T718" i="11"/>
  <c r="U718" i="11"/>
  <c r="V718" i="11"/>
  <c r="W718" i="11"/>
  <c r="X718" i="11"/>
  <c r="P719" i="11"/>
  <c r="T719" i="11"/>
  <c r="U719" i="11"/>
  <c r="V719" i="11"/>
  <c r="W719" i="11"/>
  <c r="X719" i="11"/>
  <c r="P720" i="11"/>
  <c r="T720" i="11"/>
  <c r="U720" i="11"/>
  <c r="V720" i="11"/>
  <c r="W720" i="11"/>
  <c r="X720" i="11"/>
  <c r="P721" i="11"/>
  <c r="T721" i="11"/>
  <c r="U721" i="11"/>
  <c r="V721" i="11"/>
  <c r="W721" i="11"/>
  <c r="X721" i="11"/>
  <c r="P722" i="11"/>
  <c r="T722" i="11"/>
  <c r="U722" i="11"/>
  <c r="V722" i="11"/>
  <c r="W722" i="11"/>
  <c r="X722" i="11"/>
  <c r="P723" i="11"/>
  <c r="T723" i="11"/>
  <c r="U723" i="11"/>
  <c r="V723" i="11"/>
  <c r="W723" i="11"/>
  <c r="X723" i="11"/>
  <c r="P724" i="11"/>
  <c r="T724" i="11"/>
  <c r="U724" i="11"/>
  <c r="V724" i="11"/>
  <c r="W724" i="11"/>
  <c r="X724" i="11"/>
  <c r="P725" i="11"/>
  <c r="T725" i="11"/>
  <c r="U725" i="11"/>
  <c r="V725" i="11"/>
  <c r="W725" i="11"/>
  <c r="X725" i="11"/>
  <c r="P726" i="11"/>
  <c r="T726" i="11"/>
  <c r="U726" i="11"/>
  <c r="V726" i="11"/>
  <c r="W726" i="11"/>
  <c r="X726" i="11"/>
  <c r="P727" i="11"/>
  <c r="T727" i="11"/>
  <c r="U727" i="11"/>
  <c r="V727" i="11"/>
  <c r="W727" i="11"/>
  <c r="X727" i="11"/>
  <c r="P728" i="11"/>
  <c r="T728" i="11"/>
  <c r="U728" i="11"/>
  <c r="V728" i="11"/>
  <c r="W728" i="11"/>
  <c r="X728" i="11"/>
  <c r="P729" i="11"/>
  <c r="T729" i="11"/>
  <c r="U729" i="11"/>
  <c r="V729" i="11"/>
  <c r="W729" i="11"/>
  <c r="X729" i="11"/>
  <c r="P730" i="11"/>
  <c r="T730" i="11"/>
  <c r="U730" i="11"/>
  <c r="V730" i="11"/>
  <c r="W730" i="11"/>
  <c r="X730" i="11"/>
  <c r="P731" i="11"/>
  <c r="T731" i="11"/>
  <c r="U731" i="11"/>
  <c r="V731" i="11"/>
  <c r="W731" i="11"/>
  <c r="X731" i="11"/>
  <c r="P732" i="11"/>
  <c r="T732" i="11"/>
  <c r="U732" i="11"/>
  <c r="V732" i="11"/>
  <c r="W732" i="11"/>
  <c r="X732" i="11"/>
  <c r="P733" i="11"/>
  <c r="T733" i="11"/>
  <c r="U733" i="11"/>
  <c r="V733" i="11"/>
  <c r="W733" i="11"/>
  <c r="X733" i="11"/>
  <c r="P734" i="11"/>
  <c r="T734" i="11"/>
  <c r="U734" i="11"/>
  <c r="V734" i="11"/>
  <c r="W734" i="11"/>
  <c r="X734" i="11"/>
  <c r="P735" i="11"/>
  <c r="T735" i="11"/>
  <c r="U735" i="11"/>
  <c r="V735" i="11"/>
  <c r="W735" i="11"/>
  <c r="X735" i="11"/>
  <c r="P736" i="11"/>
  <c r="Q736" i="11"/>
  <c r="R736" i="11"/>
  <c r="S736" i="11"/>
  <c r="T736" i="11"/>
  <c r="U736" i="11"/>
  <c r="V736" i="11"/>
  <c r="W736" i="11"/>
  <c r="X736" i="11"/>
  <c r="P737" i="11"/>
  <c r="T737" i="11"/>
  <c r="U737" i="11"/>
  <c r="V737" i="11"/>
  <c r="W737" i="11"/>
  <c r="X737" i="11"/>
  <c r="P738" i="11"/>
  <c r="T738" i="11"/>
  <c r="U738" i="11"/>
  <c r="V738" i="11"/>
  <c r="W738" i="11"/>
  <c r="X738" i="11"/>
  <c r="P739" i="11"/>
  <c r="T739" i="11"/>
  <c r="U739" i="11"/>
  <c r="V739" i="11"/>
  <c r="W739" i="11"/>
  <c r="X739" i="11"/>
  <c r="P740" i="11"/>
  <c r="T740" i="11"/>
  <c r="U740" i="11"/>
  <c r="V740" i="11"/>
  <c r="W740" i="11"/>
  <c r="X740" i="11"/>
  <c r="P741" i="11"/>
  <c r="T741" i="11"/>
  <c r="U741" i="11"/>
  <c r="V741" i="11"/>
  <c r="W741" i="11"/>
  <c r="X741" i="11"/>
  <c r="P742" i="11"/>
  <c r="T742" i="11"/>
  <c r="U742" i="11"/>
  <c r="V742" i="11"/>
  <c r="W742" i="11"/>
  <c r="X742" i="11"/>
  <c r="P743" i="11"/>
  <c r="T743" i="11"/>
  <c r="U743" i="11"/>
  <c r="V743" i="11"/>
  <c r="W743" i="11"/>
  <c r="X743" i="11"/>
  <c r="P744" i="11"/>
  <c r="T744" i="11"/>
  <c r="U744" i="11"/>
  <c r="V744" i="11"/>
  <c r="W744" i="11"/>
  <c r="X744" i="11"/>
  <c r="P745" i="11"/>
  <c r="Q745" i="11"/>
  <c r="R745" i="11"/>
  <c r="S745" i="11"/>
  <c r="T745" i="11"/>
  <c r="U745" i="11"/>
  <c r="V745" i="11"/>
  <c r="W745" i="11"/>
  <c r="X745" i="11"/>
  <c r="P746" i="11"/>
  <c r="Q746" i="11"/>
  <c r="R746" i="11"/>
  <c r="S746" i="11"/>
  <c r="T746" i="11"/>
  <c r="U746" i="11"/>
  <c r="V746" i="11"/>
  <c r="W746" i="11"/>
  <c r="X746" i="11"/>
  <c r="P747" i="11"/>
  <c r="Q747" i="11"/>
  <c r="R747" i="11"/>
  <c r="S747" i="11"/>
  <c r="T747" i="11"/>
  <c r="U747" i="11"/>
  <c r="V747" i="11"/>
  <c r="W747" i="11"/>
  <c r="X747" i="11"/>
  <c r="P748" i="11"/>
  <c r="Q748" i="11"/>
  <c r="R748" i="11"/>
  <c r="S748" i="11"/>
  <c r="T748" i="11"/>
  <c r="U748" i="11"/>
  <c r="V748" i="11"/>
  <c r="W748" i="11"/>
  <c r="X748" i="11"/>
  <c r="P749" i="11"/>
  <c r="Q749" i="11"/>
  <c r="R749" i="11"/>
  <c r="S749" i="11"/>
  <c r="T749" i="11"/>
  <c r="U749" i="11"/>
  <c r="V749" i="11"/>
  <c r="W749" i="11"/>
  <c r="X749" i="11"/>
  <c r="P750" i="11"/>
  <c r="Q750" i="11"/>
  <c r="R750" i="11"/>
  <c r="S750" i="11"/>
  <c r="T750" i="11"/>
  <c r="U750" i="11"/>
  <c r="V750" i="11"/>
  <c r="W750" i="11"/>
  <c r="X750" i="11"/>
  <c r="P751" i="11"/>
  <c r="Q751" i="11"/>
  <c r="R751" i="11"/>
  <c r="S751" i="11"/>
  <c r="T751" i="11"/>
  <c r="U751" i="11"/>
  <c r="V751" i="11"/>
  <c r="W751" i="11"/>
  <c r="X751" i="11"/>
  <c r="P752" i="11"/>
  <c r="T752" i="11"/>
  <c r="U752" i="11"/>
  <c r="V752" i="11"/>
  <c r="W752" i="11"/>
  <c r="X752" i="11"/>
  <c r="P753" i="11"/>
  <c r="T753" i="11"/>
  <c r="U753" i="11"/>
  <c r="V753" i="11"/>
  <c r="W753" i="11"/>
  <c r="X753" i="11"/>
  <c r="P754" i="11"/>
  <c r="T754" i="11"/>
  <c r="U754" i="11"/>
  <c r="V754" i="11"/>
  <c r="W754" i="11"/>
  <c r="X754" i="11"/>
  <c r="P755" i="11"/>
  <c r="T755" i="11"/>
  <c r="U755" i="11"/>
  <c r="V755" i="11"/>
  <c r="W755" i="11"/>
  <c r="X755" i="11"/>
  <c r="P756" i="11"/>
  <c r="T756" i="11"/>
  <c r="U756" i="11"/>
  <c r="V756" i="11"/>
  <c r="W756" i="11"/>
  <c r="X756" i="11"/>
  <c r="P757" i="11"/>
  <c r="T757" i="11"/>
  <c r="U757" i="11"/>
  <c r="V757" i="11"/>
  <c r="W757" i="11"/>
  <c r="X757" i="11"/>
  <c r="P758" i="11"/>
  <c r="T758" i="11"/>
  <c r="U758" i="11"/>
  <c r="V758" i="11"/>
  <c r="W758" i="11"/>
  <c r="X758" i="11"/>
  <c r="P759" i="11"/>
  <c r="T759" i="11"/>
  <c r="U759" i="11"/>
  <c r="V759" i="11"/>
  <c r="W759" i="11"/>
  <c r="X759" i="11"/>
  <c r="P760" i="11"/>
  <c r="Q760" i="11"/>
  <c r="R760" i="11"/>
  <c r="S760" i="11"/>
  <c r="T760" i="11"/>
  <c r="U760" i="11"/>
  <c r="V760" i="11"/>
  <c r="W760" i="11"/>
  <c r="X760" i="11"/>
  <c r="P761" i="11"/>
  <c r="Q761" i="11"/>
  <c r="R761" i="11"/>
  <c r="S761" i="11"/>
  <c r="T761" i="11"/>
  <c r="U761" i="11"/>
  <c r="V761" i="11"/>
  <c r="W761" i="11"/>
  <c r="X761" i="11"/>
  <c r="P762" i="11"/>
  <c r="T762" i="11"/>
  <c r="U762" i="11"/>
  <c r="V762" i="11"/>
  <c r="W762" i="11"/>
  <c r="X762" i="11"/>
  <c r="P763" i="11"/>
  <c r="T763" i="11"/>
  <c r="U763" i="11"/>
  <c r="V763" i="11"/>
  <c r="W763" i="11"/>
  <c r="X763" i="11"/>
  <c r="P764" i="11"/>
  <c r="T764" i="11"/>
  <c r="U764" i="11"/>
  <c r="V764" i="11"/>
  <c r="W764" i="11"/>
  <c r="X764" i="11"/>
  <c r="P765" i="11"/>
  <c r="T765" i="11"/>
  <c r="U765" i="11"/>
  <c r="V765" i="11"/>
  <c r="W765" i="11"/>
  <c r="X765" i="11"/>
  <c r="P766" i="11"/>
  <c r="Q766" i="11"/>
  <c r="R766" i="11"/>
  <c r="S766" i="11"/>
  <c r="T766" i="11"/>
  <c r="U766" i="11"/>
  <c r="V766" i="11"/>
  <c r="W766" i="11"/>
  <c r="X766" i="11"/>
  <c r="P767" i="11"/>
  <c r="Q767" i="11"/>
  <c r="R767" i="11"/>
  <c r="S767" i="11"/>
  <c r="T767" i="11"/>
  <c r="U767" i="11"/>
  <c r="V767" i="11"/>
  <c r="W767" i="11"/>
  <c r="X767" i="11"/>
  <c r="P768" i="11"/>
  <c r="Q768" i="11"/>
  <c r="R768" i="11"/>
  <c r="S768" i="11"/>
  <c r="T768" i="11"/>
  <c r="U768" i="11"/>
  <c r="V768" i="11"/>
  <c r="W768" i="11"/>
  <c r="X768" i="11"/>
  <c r="P769" i="11"/>
  <c r="Q769" i="11"/>
  <c r="R769" i="11"/>
  <c r="S769" i="11"/>
  <c r="T769" i="11"/>
  <c r="U769" i="11"/>
  <c r="V769" i="11"/>
  <c r="W769" i="11"/>
  <c r="X769" i="11"/>
  <c r="P770" i="11"/>
  <c r="Q770" i="11"/>
  <c r="R770" i="11"/>
  <c r="S770" i="11"/>
  <c r="T770" i="11"/>
  <c r="U770" i="11"/>
  <c r="V770" i="11"/>
  <c r="W770" i="11"/>
  <c r="X770" i="11"/>
  <c r="P771" i="11"/>
  <c r="Q771" i="11"/>
  <c r="R771" i="11"/>
  <c r="S771" i="11"/>
  <c r="T771" i="11"/>
  <c r="U771" i="11"/>
  <c r="V771" i="11"/>
  <c r="W771" i="11"/>
  <c r="X771" i="11"/>
  <c r="P772" i="11"/>
  <c r="T772" i="11"/>
  <c r="U772" i="11"/>
  <c r="V772" i="11"/>
  <c r="W772" i="11"/>
  <c r="X772" i="11"/>
  <c r="P773" i="11"/>
  <c r="T773" i="11"/>
  <c r="U773" i="11"/>
  <c r="V773" i="11"/>
  <c r="W773" i="11"/>
  <c r="X773" i="11"/>
  <c r="P774" i="11"/>
  <c r="T774" i="11"/>
  <c r="U774" i="11"/>
  <c r="V774" i="11"/>
  <c r="W774" i="11"/>
  <c r="X774" i="11"/>
  <c r="P775" i="11"/>
  <c r="T775" i="11"/>
  <c r="U775" i="11"/>
  <c r="V775" i="11"/>
  <c r="W775" i="11"/>
  <c r="X775" i="11"/>
  <c r="P776" i="11"/>
  <c r="T776" i="11"/>
  <c r="U776" i="11"/>
  <c r="V776" i="11"/>
  <c r="W776" i="11"/>
  <c r="X776" i="11"/>
  <c r="P777" i="11"/>
  <c r="T777" i="11"/>
  <c r="U777" i="11"/>
  <c r="V777" i="11"/>
  <c r="W777" i="11"/>
  <c r="X777" i="11"/>
  <c r="P778" i="11"/>
  <c r="T778" i="11"/>
  <c r="U778" i="11"/>
  <c r="V778" i="11"/>
  <c r="W778" i="11"/>
  <c r="X778" i="11"/>
  <c r="P779" i="11"/>
  <c r="T779" i="11"/>
  <c r="U779" i="11"/>
  <c r="V779" i="11"/>
  <c r="W779" i="11"/>
  <c r="X779" i="11"/>
  <c r="P780" i="11"/>
  <c r="Q780" i="11"/>
  <c r="R780" i="11"/>
  <c r="S780" i="11"/>
  <c r="T780" i="11"/>
  <c r="U780" i="11"/>
  <c r="V780" i="11"/>
  <c r="W780" i="11"/>
  <c r="X780" i="11"/>
  <c r="P781" i="11"/>
  <c r="T781" i="11"/>
  <c r="U781" i="11"/>
  <c r="V781" i="11"/>
  <c r="W781" i="11"/>
  <c r="X781" i="11"/>
  <c r="P782" i="11"/>
  <c r="T782" i="11"/>
  <c r="U782" i="11"/>
  <c r="V782" i="11"/>
  <c r="W782" i="11"/>
  <c r="X782" i="11"/>
  <c r="P783" i="11"/>
  <c r="T783" i="11"/>
  <c r="U783" i="11"/>
  <c r="V783" i="11"/>
  <c r="W783" i="11"/>
  <c r="X783" i="11"/>
  <c r="P784" i="11"/>
  <c r="T784" i="11"/>
  <c r="U784" i="11"/>
  <c r="V784" i="11"/>
  <c r="W784" i="11"/>
  <c r="X784" i="11"/>
  <c r="P785" i="11"/>
  <c r="T785" i="11"/>
  <c r="U785" i="11"/>
  <c r="V785" i="11"/>
  <c r="W785" i="11"/>
  <c r="X785" i="11"/>
  <c r="P786" i="11"/>
  <c r="T786" i="11"/>
  <c r="U786" i="11"/>
  <c r="V786" i="11"/>
  <c r="W786" i="11"/>
  <c r="X786" i="11"/>
  <c r="P787" i="11"/>
  <c r="T787" i="11"/>
  <c r="U787" i="11"/>
  <c r="V787" i="11"/>
  <c r="W787" i="11"/>
  <c r="X787" i="11"/>
  <c r="P788" i="11"/>
  <c r="T788" i="11"/>
  <c r="U788" i="11"/>
  <c r="V788" i="11"/>
  <c r="W788" i="11"/>
  <c r="X788" i="11"/>
  <c r="P789" i="11"/>
  <c r="T789" i="11"/>
  <c r="U789" i="11"/>
  <c r="V789" i="11"/>
  <c r="W789" i="11"/>
  <c r="X789" i="11"/>
  <c r="P790" i="11"/>
  <c r="T790" i="11"/>
  <c r="U790" i="11"/>
  <c r="V790" i="11"/>
  <c r="W790" i="11"/>
  <c r="X790" i="11"/>
  <c r="P791" i="11"/>
  <c r="T791" i="11"/>
  <c r="U791" i="11"/>
  <c r="V791" i="11"/>
  <c r="W791" i="11"/>
  <c r="X791" i="11"/>
  <c r="P792" i="11"/>
  <c r="Q792" i="11"/>
  <c r="R792" i="11"/>
  <c r="S792" i="11"/>
  <c r="T792" i="11"/>
  <c r="U792" i="11"/>
  <c r="V792" i="11"/>
  <c r="W792" i="11"/>
  <c r="X792" i="11"/>
  <c r="P793" i="11"/>
  <c r="Q793" i="11"/>
  <c r="R793" i="11"/>
  <c r="S793" i="11"/>
  <c r="T793" i="11"/>
  <c r="U793" i="11"/>
  <c r="V793" i="11"/>
  <c r="W793" i="11"/>
  <c r="X793" i="11"/>
  <c r="P794" i="11"/>
  <c r="Q794" i="11"/>
  <c r="R794" i="11"/>
  <c r="S794" i="11"/>
  <c r="T794" i="11"/>
  <c r="U794" i="11"/>
  <c r="V794" i="11"/>
  <c r="W794" i="11"/>
  <c r="X794" i="11"/>
  <c r="P795" i="11"/>
  <c r="T795" i="11"/>
  <c r="U795" i="11"/>
  <c r="V795" i="11"/>
  <c r="W795" i="11"/>
  <c r="X795" i="11"/>
  <c r="P796" i="11"/>
  <c r="T796" i="11"/>
  <c r="U796" i="11"/>
  <c r="V796" i="11"/>
  <c r="W796" i="11"/>
  <c r="X796" i="11"/>
  <c r="P797" i="11"/>
  <c r="T797" i="11"/>
  <c r="U797" i="11"/>
  <c r="V797" i="11"/>
  <c r="W797" i="11"/>
  <c r="X797" i="11"/>
  <c r="P798" i="11"/>
  <c r="T798" i="11"/>
  <c r="U798" i="11"/>
  <c r="V798" i="11"/>
  <c r="W798" i="11"/>
  <c r="X798" i="11"/>
  <c r="P799" i="11"/>
  <c r="Q799" i="11"/>
  <c r="R799" i="11"/>
  <c r="S799" i="11"/>
  <c r="T799" i="11"/>
  <c r="U799" i="11"/>
  <c r="V799" i="11"/>
  <c r="W799" i="11"/>
  <c r="X799" i="11"/>
  <c r="P800" i="11"/>
  <c r="T800" i="11"/>
  <c r="U800" i="11"/>
  <c r="V800" i="11"/>
  <c r="W800" i="11"/>
  <c r="X800" i="11"/>
  <c r="P801" i="11"/>
  <c r="T801" i="11"/>
  <c r="U801" i="11"/>
  <c r="V801" i="11"/>
  <c r="W801" i="11"/>
  <c r="X801" i="11"/>
  <c r="P802" i="11"/>
  <c r="T802" i="11"/>
  <c r="U802" i="11"/>
  <c r="V802" i="11"/>
  <c r="W802" i="11"/>
  <c r="X802" i="11"/>
  <c r="P803" i="11"/>
  <c r="T803" i="11"/>
  <c r="U803" i="11"/>
  <c r="V803" i="11"/>
  <c r="W803" i="11"/>
  <c r="X803" i="11"/>
  <c r="P804" i="11"/>
  <c r="T804" i="11"/>
  <c r="U804" i="11"/>
  <c r="V804" i="11"/>
  <c r="W804" i="11"/>
  <c r="X804" i="11"/>
  <c r="P805" i="11"/>
  <c r="T805" i="11"/>
  <c r="U805" i="11"/>
  <c r="V805" i="11"/>
  <c r="W805" i="11"/>
  <c r="X805" i="11"/>
  <c r="P806" i="11"/>
  <c r="T806" i="11"/>
  <c r="U806" i="11"/>
  <c r="V806" i="11"/>
  <c r="W806" i="11"/>
  <c r="X806" i="11"/>
  <c r="P807" i="11"/>
  <c r="T807" i="11"/>
  <c r="U807" i="11"/>
  <c r="V807" i="11"/>
  <c r="W807" i="11"/>
  <c r="X807" i="11"/>
  <c r="P808" i="11"/>
  <c r="Q808" i="11"/>
  <c r="R808" i="11"/>
  <c r="S808" i="11"/>
  <c r="T808" i="11"/>
  <c r="U808" i="11"/>
  <c r="V808" i="11"/>
  <c r="W808" i="11"/>
  <c r="X808" i="11"/>
  <c r="P809" i="11"/>
  <c r="Q809" i="11"/>
  <c r="R809" i="11"/>
  <c r="S809" i="11"/>
  <c r="T809" i="11"/>
  <c r="U809" i="11"/>
  <c r="V809" i="11"/>
  <c r="W809" i="11"/>
  <c r="X809" i="11"/>
  <c r="P810" i="11"/>
  <c r="Q810" i="11"/>
  <c r="R810" i="11"/>
  <c r="S810" i="11"/>
  <c r="T810" i="11"/>
  <c r="U810" i="11"/>
  <c r="V810" i="11"/>
  <c r="W810" i="11"/>
  <c r="X810" i="11"/>
  <c r="P811" i="11"/>
  <c r="Q811" i="11"/>
  <c r="R811" i="11"/>
  <c r="S811" i="11"/>
  <c r="T811" i="11"/>
  <c r="U811" i="11"/>
  <c r="V811" i="11"/>
  <c r="W811" i="11"/>
  <c r="X811" i="11"/>
  <c r="P812" i="11"/>
  <c r="Q812" i="11"/>
  <c r="R812" i="11"/>
  <c r="S812" i="11"/>
  <c r="T812" i="11"/>
  <c r="U812" i="11"/>
  <c r="V812" i="11"/>
  <c r="W812" i="11"/>
  <c r="X812" i="11"/>
  <c r="P813" i="11"/>
  <c r="T813" i="11"/>
  <c r="U813" i="11"/>
  <c r="V813" i="11"/>
  <c r="W813" i="11"/>
  <c r="X813" i="11"/>
  <c r="P814" i="11"/>
  <c r="T814" i="11"/>
  <c r="U814" i="11"/>
  <c r="V814" i="11"/>
  <c r="W814" i="11"/>
  <c r="X814" i="11"/>
  <c r="P815" i="11"/>
  <c r="T815" i="11"/>
  <c r="U815" i="11"/>
  <c r="V815" i="11"/>
  <c r="W815" i="11"/>
  <c r="X815" i="11"/>
  <c r="P816" i="11"/>
  <c r="T816" i="11"/>
  <c r="U816" i="11"/>
  <c r="V816" i="11"/>
  <c r="W816" i="11"/>
  <c r="X816" i="11"/>
  <c r="P817" i="11"/>
  <c r="T817" i="11"/>
  <c r="U817" i="11"/>
  <c r="V817" i="11"/>
  <c r="W817" i="11"/>
  <c r="X817" i="11"/>
  <c r="P818" i="11"/>
  <c r="T818" i="11"/>
  <c r="U818" i="11"/>
  <c r="V818" i="11"/>
  <c r="W818" i="11"/>
  <c r="X818" i="11"/>
  <c r="P819" i="11"/>
  <c r="Q819" i="11"/>
  <c r="R819" i="11"/>
  <c r="S819" i="11"/>
  <c r="T819" i="11"/>
  <c r="U819" i="11"/>
  <c r="V819" i="11"/>
  <c r="W819" i="11"/>
  <c r="X819" i="11"/>
  <c r="P820" i="11"/>
  <c r="Q820" i="11"/>
  <c r="R820" i="11"/>
  <c r="S820" i="11"/>
  <c r="T820" i="11"/>
  <c r="U820" i="11"/>
  <c r="V820" i="11"/>
  <c r="W820" i="11"/>
  <c r="X820" i="11"/>
  <c r="P821" i="11"/>
  <c r="Q821" i="11"/>
  <c r="R821" i="11"/>
  <c r="S821" i="11"/>
  <c r="T821" i="11"/>
  <c r="U821" i="11"/>
  <c r="V821" i="11"/>
  <c r="W821" i="11"/>
  <c r="X821" i="11"/>
  <c r="P822" i="11"/>
  <c r="T822" i="11"/>
  <c r="U822" i="11"/>
  <c r="V822" i="11"/>
  <c r="W822" i="11"/>
  <c r="X822" i="11"/>
  <c r="P823" i="11"/>
  <c r="T823" i="11"/>
  <c r="U823" i="11"/>
  <c r="V823" i="11"/>
  <c r="W823" i="11"/>
  <c r="X823" i="11"/>
  <c r="P824" i="11"/>
  <c r="T824" i="11"/>
  <c r="U824" i="11"/>
  <c r="V824" i="11"/>
  <c r="W824" i="11"/>
  <c r="X824" i="11"/>
  <c r="P825" i="11"/>
  <c r="T825" i="11"/>
  <c r="U825" i="11"/>
  <c r="V825" i="11"/>
  <c r="W825" i="11"/>
  <c r="X825" i="11"/>
  <c r="P826" i="11"/>
  <c r="T826" i="11"/>
  <c r="U826" i="11"/>
  <c r="V826" i="11"/>
  <c r="W826" i="11"/>
  <c r="X826" i="11"/>
  <c r="P827" i="11"/>
  <c r="Q827" i="11"/>
  <c r="R827" i="11"/>
  <c r="S827" i="11"/>
  <c r="T827" i="11"/>
  <c r="U827" i="11"/>
  <c r="V827" i="11"/>
  <c r="W827" i="11"/>
  <c r="X827" i="11"/>
  <c r="P828" i="11"/>
  <c r="Q828" i="11"/>
  <c r="R828" i="11"/>
  <c r="S828" i="11"/>
  <c r="T828" i="11"/>
  <c r="U828" i="11"/>
  <c r="V828" i="11"/>
  <c r="W828" i="11"/>
  <c r="X828" i="11"/>
  <c r="P829" i="11"/>
  <c r="Q829" i="11"/>
  <c r="R829" i="11"/>
  <c r="S829" i="11"/>
  <c r="T829" i="11"/>
  <c r="U829" i="11"/>
  <c r="V829" i="11"/>
  <c r="W829" i="11"/>
  <c r="X829" i="11"/>
  <c r="P830" i="11"/>
  <c r="Q830" i="11"/>
  <c r="R830" i="11"/>
  <c r="S830" i="11"/>
  <c r="T830" i="11"/>
  <c r="U830" i="11"/>
  <c r="V830" i="11"/>
  <c r="W830" i="11"/>
  <c r="X830" i="11"/>
  <c r="P831" i="11"/>
  <c r="T831" i="11"/>
  <c r="U831" i="11"/>
  <c r="V831" i="11"/>
  <c r="W831" i="11"/>
  <c r="X831" i="11"/>
  <c r="P832" i="11"/>
  <c r="T832" i="11"/>
  <c r="U832" i="11"/>
  <c r="V832" i="11"/>
  <c r="W832" i="11"/>
  <c r="X832" i="11"/>
  <c r="P833" i="11"/>
  <c r="T833" i="11"/>
  <c r="U833" i="11"/>
  <c r="V833" i="11"/>
  <c r="W833" i="11"/>
  <c r="X833" i="11"/>
  <c r="P834" i="11"/>
  <c r="T834" i="11"/>
  <c r="U834" i="11"/>
  <c r="V834" i="11"/>
  <c r="W834" i="11"/>
  <c r="X834" i="11"/>
  <c r="P835" i="11"/>
  <c r="T835" i="11"/>
  <c r="U835" i="11"/>
  <c r="V835" i="11"/>
  <c r="W835" i="11"/>
  <c r="X835" i="11"/>
  <c r="P836" i="11"/>
  <c r="T836" i="11"/>
  <c r="U836" i="11"/>
  <c r="V836" i="11"/>
  <c r="W836" i="11"/>
  <c r="X836" i="11"/>
  <c r="P837" i="11"/>
  <c r="T837" i="11"/>
  <c r="U837" i="11"/>
  <c r="V837" i="11"/>
  <c r="W837" i="11"/>
  <c r="X837" i="11"/>
  <c r="P838" i="11"/>
  <c r="Q838" i="11"/>
  <c r="R838" i="11"/>
  <c r="S838" i="11"/>
  <c r="T838" i="11"/>
  <c r="U838" i="11"/>
  <c r="V838" i="11"/>
  <c r="W838" i="11"/>
  <c r="X838" i="11"/>
  <c r="P839" i="11"/>
  <c r="Q839" i="11"/>
  <c r="R839" i="11"/>
  <c r="S839" i="11"/>
  <c r="T839" i="11"/>
  <c r="U839" i="11"/>
  <c r="V839" i="11"/>
  <c r="W839" i="11"/>
  <c r="X839" i="11"/>
  <c r="P840" i="11"/>
  <c r="T840" i="11"/>
  <c r="U840" i="11"/>
  <c r="V840" i="11"/>
  <c r="W840" i="11"/>
  <c r="X840" i="11"/>
  <c r="P841" i="11"/>
  <c r="T841" i="11"/>
  <c r="U841" i="11"/>
  <c r="V841" i="11"/>
  <c r="W841" i="11"/>
  <c r="X841" i="11"/>
  <c r="P842" i="11"/>
  <c r="T842" i="11"/>
  <c r="U842" i="11"/>
  <c r="V842" i="11"/>
  <c r="W842" i="11"/>
  <c r="X842" i="11"/>
  <c r="P843" i="11"/>
  <c r="T843" i="11"/>
  <c r="U843" i="11"/>
  <c r="V843" i="11"/>
  <c r="W843" i="11"/>
  <c r="X843" i="11"/>
  <c r="P844" i="11"/>
  <c r="Q844" i="11"/>
  <c r="R844" i="11"/>
  <c r="S844" i="11"/>
  <c r="T844" i="11"/>
  <c r="U844" i="11"/>
  <c r="V844" i="11"/>
  <c r="W844" i="11"/>
  <c r="X844" i="11"/>
  <c r="P845" i="11"/>
  <c r="T845" i="11"/>
  <c r="U845" i="11"/>
  <c r="V845" i="11"/>
  <c r="W845" i="11"/>
  <c r="X845" i="11"/>
  <c r="P846" i="11"/>
  <c r="T846" i="11"/>
  <c r="U846" i="11"/>
  <c r="V846" i="11"/>
  <c r="W846" i="11"/>
  <c r="X846" i="11"/>
  <c r="P847" i="11"/>
  <c r="T847" i="11"/>
  <c r="U847" i="11"/>
  <c r="V847" i="11"/>
  <c r="W847" i="11"/>
  <c r="X847" i="11"/>
  <c r="P848" i="11"/>
  <c r="T848" i="11"/>
  <c r="U848" i="11"/>
  <c r="V848" i="11"/>
  <c r="W848" i="11"/>
  <c r="X848" i="11"/>
  <c r="P849" i="11"/>
  <c r="T849" i="11"/>
  <c r="U849" i="11"/>
  <c r="V849" i="11"/>
  <c r="W849" i="11"/>
  <c r="X849" i="11"/>
  <c r="P850" i="11"/>
  <c r="Q850" i="11"/>
  <c r="R850" i="11"/>
  <c r="S850" i="11"/>
  <c r="T850" i="11"/>
  <c r="U850" i="11"/>
  <c r="V850" i="11"/>
  <c r="W850" i="11"/>
  <c r="X850" i="11"/>
  <c r="P851" i="11"/>
  <c r="Q851" i="11"/>
  <c r="R851" i="11"/>
  <c r="S851" i="11"/>
  <c r="T851" i="11"/>
  <c r="U851" i="11"/>
  <c r="V851" i="11"/>
  <c r="W851" i="11"/>
  <c r="X851" i="11"/>
  <c r="P852" i="11"/>
  <c r="Q852" i="11"/>
  <c r="R852" i="11"/>
  <c r="S852" i="11"/>
  <c r="T852" i="11"/>
  <c r="U852" i="11"/>
  <c r="V852" i="11"/>
  <c r="W852" i="11"/>
  <c r="X852" i="11"/>
  <c r="P853" i="11"/>
  <c r="T853" i="11"/>
  <c r="U853" i="11"/>
  <c r="V853" i="11"/>
  <c r="W853" i="11"/>
  <c r="X853" i="11"/>
  <c r="P854" i="11"/>
  <c r="T854" i="11"/>
  <c r="U854" i="11"/>
  <c r="V854" i="11"/>
  <c r="W854" i="11"/>
  <c r="X854" i="11"/>
  <c r="P855" i="11"/>
  <c r="T855" i="11"/>
  <c r="U855" i="11"/>
  <c r="V855" i="11"/>
  <c r="W855" i="11"/>
  <c r="X855" i="11"/>
  <c r="P856" i="11"/>
  <c r="T856" i="11"/>
  <c r="U856" i="11"/>
  <c r="V856" i="11"/>
  <c r="W856" i="11"/>
  <c r="X856" i="11"/>
  <c r="P857" i="11"/>
  <c r="T857" i="11"/>
  <c r="U857" i="11"/>
  <c r="V857" i="11"/>
  <c r="W857" i="11"/>
  <c r="X857" i="11"/>
  <c r="P858" i="11"/>
  <c r="T858" i="11"/>
  <c r="U858" i="11"/>
  <c r="V858" i="11"/>
  <c r="W858" i="11"/>
  <c r="X858" i="11"/>
  <c r="P859" i="11"/>
  <c r="T859" i="11"/>
  <c r="U859" i="11"/>
  <c r="V859" i="11"/>
  <c r="W859" i="11"/>
  <c r="X859" i="11"/>
  <c r="P860" i="11"/>
  <c r="T860" i="11"/>
  <c r="U860" i="11"/>
  <c r="V860" i="11"/>
  <c r="W860" i="11"/>
  <c r="X860" i="11"/>
  <c r="P861" i="11"/>
  <c r="T861" i="11"/>
  <c r="U861" i="11"/>
  <c r="V861" i="11"/>
  <c r="W861" i="11"/>
  <c r="X861" i="11"/>
  <c r="P862" i="11"/>
  <c r="T862" i="11"/>
  <c r="U862" i="11"/>
  <c r="V862" i="11"/>
  <c r="W862" i="11"/>
  <c r="X862" i="11"/>
  <c r="P863" i="11"/>
  <c r="Q863" i="11"/>
  <c r="R863" i="11"/>
  <c r="S863" i="11"/>
  <c r="T863" i="11"/>
  <c r="U863" i="11"/>
  <c r="V863" i="11"/>
  <c r="W863" i="11"/>
  <c r="X863" i="11"/>
  <c r="P864" i="11"/>
  <c r="Q864" i="11"/>
  <c r="R864" i="11"/>
  <c r="S864" i="11"/>
  <c r="T864" i="11"/>
  <c r="U864" i="11"/>
  <c r="V864" i="11"/>
  <c r="W864" i="11"/>
  <c r="X864" i="11"/>
  <c r="P865" i="11"/>
  <c r="Q865" i="11"/>
  <c r="R865" i="11"/>
  <c r="S865" i="11"/>
  <c r="T865" i="11"/>
  <c r="U865" i="11"/>
  <c r="V865" i="11"/>
  <c r="W865" i="11"/>
  <c r="X865" i="11"/>
  <c r="P866" i="11"/>
  <c r="Q866" i="11"/>
  <c r="R866" i="11"/>
  <c r="S866" i="11"/>
  <c r="T866" i="11"/>
  <c r="U866" i="11"/>
  <c r="V866" i="11"/>
  <c r="W866" i="11"/>
  <c r="X866" i="11"/>
  <c r="P867" i="11"/>
  <c r="Q867" i="11"/>
  <c r="R867" i="11"/>
  <c r="S867" i="11"/>
  <c r="T867" i="11"/>
  <c r="U867" i="11"/>
  <c r="V867" i="11"/>
  <c r="W867" i="11"/>
  <c r="X867" i="11"/>
  <c r="P868" i="11"/>
  <c r="Q868" i="11"/>
  <c r="R868" i="11"/>
  <c r="S868" i="11"/>
  <c r="T868" i="11"/>
  <c r="U868" i="11"/>
  <c r="V868" i="11"/>
  <c r="W868" i="11"/>
  <c r="X868" i="11"/>
  <c r="P869" i="11"/>
  <c r="Q869" i="11"/>
  <c r="R869" i="11"/>
  <c r="S869" i="11"/>
  <c r="T869" i="11"/>
  <c r="U869" i="11"/>
  <c r="V869" i="11"/>
  <c r="W869" i="11"/>
  <c r="X869" i="11"/>
  <c r="P870" i="11"/>
  <c r="Q870" i="11"/>
  <c r="R870" i="11"/>
  <c r="S870" i="11"/>
  <c r="T870" i="11"/>
  <c r="U870" i="11"/>
  <c r="V870" i="11"/>
  <c r="W870" i="11"/>
  <c r="X870" i="11"/>
  <c r="P871" i="11"/>
  <c r="Q871" i="11"/>
  <c r="R871" i="11"/>
  <c r="S871" i="11"/>
  <c r="T871" i="11"/>
  <c r="U871" i="11"/>
  <c r="V871" i="11"/>
  <c r="W871" i="11"/>
  <c r="X871" i="11"/>
  <c r="P872" i="11"/>
  <c r="Q872" i="11"/>
  <c r="R872" i="11"/>
  <c r="S872" i="11"/>
  <c r="T872" i="11"/>
  <c r="U872" i="11"/>
  <c r="V872" i="11"/>
  <c r="W872" i="11"/>
  <c r="X872" i="11"/>
  <c r="P873" i="11"/>
  <c r="Q873" i="11"/>
  <c r="R873" i="11"/>
  <c r="S873" i="11"/>
  <c r="T873" i="11"/>
  <c r="U873" i="11"/>
  <c r="V873" i="11"/>
  <c r="W873" i="11"/>
  <c r="X873" i="11"/>
  <c r="P874" i="11"/>
  <c r="Q874" i="11"/>
  <c r="R874" i="11"/>
  <c r="S874" i="11"/>
  <c r="T874" i="11"/>
  <c r="U874" i="11"/>
  <c r="V874" i="11"/>
  <c r="W874" i="11"/>
  <c r="X874" i="11"/>
  <c r="P875" i="11"/>
  <c r="Q875" i="11"/>
  <c r="R875" i="11"/>
  <c r="S875" i="11"/>
  <c r="T875" i="11"/>
  <c r="U875" i="11"/>
  <c r="V875" i="11"/>
  <c r="W875" i="11"/>
  <c r="X875" i="11"/>
  <c r="P876" i="11"/>
  <c r="Q876" i="11"/>
  <c r="R876" i="11"/>
  <c r="S876" i="11"/>
  <c r="T876" i="11"/>
  <c r="U876" i="11"/>
  <c r="V876" i="11"/>
  <c r="W876" i="11"/>
  <c r="X876" i="11"/>
  <c r="P877" i="11"/>
  <c r="Q877" i="11"/>
  <c r="R877" i="11"/>
  <c r="S877" i="11"/>
  <c r="T877" i="11"/>
  <c r="U877" i="11"/>
  <c r="V877" i="11"/>
  <c r="W877" i="11"/>
  <c r="X877" i="11"/>
  <c r="P878" i="11"/>
  <c r="Q878" i="11"/>
  <c r="R878" i="11"/>
  <c r="S878" i="11"/>
  <c r="T878" i="11"/>
  <c r="U878" i="11"/>
  <c r="V878" i="11"/>
  <c r="W878" i="11"/>
  <c r="X878" i="11"/>
  <c r="P879" i="11"/>
  <c r="Q879" i="11"/>
  <c r="R879" i="11"/>
  <c r="S879" i="11"/>
  <c r="T879" i="11"/>
  <c r="U879" i="11"/>
  <c r="V879" i="11"/>
  <c r="W879" i="11"/>
  <c r="X879" i="11"/>
  <c r="P880" i="11"/>
  <c r="Q880" i="11"/>
  <c r="R880" i="11"/>
  <c r="S880" i="11"/>
  <c r="T880" i="11"/>
  <c r="U880" i="11"/>
  <c r="V880" i="11"/>
  <c r="W880" i="11"/>
  <c r="X880" i="11"/>
  <c r="P881" i="11"/>
  <c r="Q881" i="11"/>
  <c r="R881" i="11"/>
  <c r="S881" i="11"/>
  <c r="T881" i="11"/>
  <c r="U881" i="11"/>
  <c r="V881" i="11"/>
  <c r="W881" i="11"/>
  <c r="X881" i="11"/>
  <c r="P882" i="11"/>
  <c r="Q882" i="11"/>
  <c r="R882" i="11"/>
  <c r="S882" i="11"/>
  <c r="T882" i="11"/>
  <c r="U882" i="11"/>
  <c r="V882" i="11"/>
  <c r="W882" i="11"/>
  <c r="X882" i="11"/>
  <c r="P883" i="11"/>
  <c r="Q883" i="11"/>
  <c r="R883" i="11"/>
  <c r="S883" i="11"/>
  <c r="T883" i="11"/>
  <c r="U883" i="11"/>
  <c r="V883" i="11"/>
  <c r="W883" i="11"/>
  <c r="X883" i="11"/>
  <c r="P884" i="11"/>
  <c r="Q884" i="11"/>
  <c r="R884" i="11"/>
  <c r="S884" i="11"/>
  <c r="T884" i="11"/>
  <c r="U884" i="11"/>
  <c r="V884" i="11"/>
  <c r="W884" i="11"/>
  <c r="X884" i="11"/>
  <c r="P885" i="11"/>
  <c r="Q885" i="11"/>
  <c r="R885" i="11"/>
  <c r="S885" i="11"/>
  <c r="T885" i="11"/>
  <c r="U885" i="11"/>
  <c r="V885" i="11"/>
  <c r="W885" i="11"/>
  <c r="X885" i="11"/>
  <c r="P886" i="11"/>
  <c r="Q886" i="11"/>
  <c r="R886" i="11"/>
  <c r="S886" i="11"/>
  <c r="T886" i="11"/>
  <c r="U886" i="11"/>
  <c r="V886" i="11"/>
  <c r="W886" i="11"/>
  <c r="X886" i="11"/>
  <c r="P887" i="11"/>
  <c r="Q887" i="11"/>
  <c r="R887" i="11"/>
  <c r="S887" i="11"/>
  <c r="T887" i="11"/>
  <c r="U887" i="11"/>
  <c r="V887" i="11"/>
  <c r="W887" i="11"/>
  <c r="X887" i="11"/>
  <c r="P888" i="11"/>
  <c r="Q888" i="11"/>
  <c r="R888" i="11"/>
  <c r="S888" i="11"/>
  <c r="T888" i="11"/>
  <c r="U888" i="11"/>
  <c r="V888" i="11"/>
  <c r="W888" i="11"/>
  <c r="X888" i="11"/>
  <c r="P889" i="11"/>
  <c r="Q889" i="11"/>
  <c r="R889" i="11"/>
  <c r="S889" i="11"/>
  <c r="T889" i="11"/>
  <c r="U889" i="11"/>
  <c r="V889" i="11"/>
  <c r="W889" i="11"/>
  <c r="X889" i="11"/>
  <c r="P890" i="11"/>
  <c r="Q890" i="11"/>
  <c r="R890" i="11"/>
  <c r="S890" i="11"/>
  <c r="T890" i="11"/>
  <c r="U890" i="11"/>
  <c r="V890" i="11"/>
  <c r="W890" i="11"/>
  <c r="X890" i="11"/>
  <c r="P891" i="11"/>
  <c r="Q891" i="11"/>
  <c r="R891" i="11"/>
  <c r="S891" i="11"/>
  <c r="T891" i="11"/>
  <c r="U891" i="11"/>
  <c r="V891" i="11"/>
  <c r="W891" i="11"/>
  <c r="X891" i="11"/>
  <c r="P892" i="11"/>
  <c r="Q892" i="11"/>
  <c r="R892" i="11"/>
  <c r="S892" i="11"/>
  <c r="T892" i="11"/>
  <c r="U892" i="11"/>
  <c r="V892" i="11"/>
  <c r="W892" i="11"/>
  <c r="X892" i="11"/>
  <c r="P893" i="11"/>
  <c r="Q893" i="11"/>
  <c r="R893" i="11"/>
  <c r="S893" i="11"/>
  <c r="T893" i="11"/>
  <c r="U893" i="11"/>
  <c r="V893" i="11"/>
  <c r="W893" i="11"/>
  <c r="X893" i="11"/>
  <c r="P894" i="11"/>
  <c r="Q894" i="11"/>
  <c r="R894" i="11"/>
  <c r="S894" i="11"/>
  <c r="T894" i="11"/>
  <c r="U894" i="11"/>
  <c r="V894" i="11"/>
  <c r="W894" i="11"/>
  <c r="X894" i="11"/>
  <c r="P895" i="11"/>
  <c r="Q895" i="11"/>
  <c r="R895" i="11"/>
  <c r="S895" i="11"/>
  <c r="T895" i="11"/>
  <c r="U895" i="11"/>
  <c r="V895" i="11"/>
  <c r="W895" i="11"/>
  <c r="X895" i="11"/>
  <c r="P896" i="11"/>
  <c r="Q896" i="11"/>
  <c r="R896" i="11"/>
  <c r="S896" i="11"/>
  <c r="T896" i="11"/>
  <c r="U896" i="11"/>
  <c r="V896" i="11"/>
  <c r="W896" i="11"/>
  <c r="X896" i="11"/>
  <c r="P897" i="11"/>
  <c r="Q897" i="11"/>
  <c r="R897" i="11"/>
  <c r="S897" i="11"/>
  <c r="T897" i="11"/>
  <c r="U897" i="11"/>
  <c r="V897" i="11"/>
  <c r="W897" i="11"/>
  <c r="X897" i="11"/>
  <c r="P898" i="11"/>
  <c r="Q898" i="11"/>
  <c r="R898" i="11"/>
  <c r="S898" i="11"/>
  <c r="T898" i="11"/>
  <c r="U898" i="11"/>
  <c r="V898" i="11"/>
  <c r="W898" i="11"/>
  <c r="X898" i="11"/>
  <c r="P899" i="11"/>
  <c r="Q899" i="11"/>
  <c r="R899" i="11"/>
  <c r="S899" i="11"/>
  <c r="T899" i="11"/>
  <c r="U899" i="11"/>
  <c r="V899" i="11"/>
  <c r="W899" i="11"/>
  <c r="X899" i="11"/>
  <c r="P900" i="11"/>
  <c r="Q900" i="11"/>
  <c r="R900" i="11"/>
  <c r="S900" i="11"/>
  <c r="T900" i="11"/>
  <c r="U900" i="11"/>
  <c r="V900" i="11"/>
  <c r="W900" i="11"/>
  <c r="X900" i="11"/>
  <c r="P901" i="11"/>
  <c r="Q901" i="11"/>
  <c r="R901" i="11"/>
  <c r="S901" i="11"/>
  <c r="T901" i="11"/>
  <c r="U901" i="11"/>
  <c r="V901" i="11"/>
  <c r="W901" i="11"/>
  <c r="X901" i="11"/>
  <c r="P902" i="11"/>
  <c r="Q902" i="11"/>
  <c r="R902" i="11"/>
  <c r="S902" i="11"/>
  <c r="T902" i="11"/>
  <c r="U902" i="11"/>
  <c r="V902" i="11"/>
  <c r="W902" i="11"/>
  <c r="X902" i="11"/>
  <c r="P903" i="11"/>
  <c r="Q903" i="11"/>
  <c r="R903" i="11"/>
  <c r="S903" i="11"/>
  <c r="T903" i="11"/>
  <c r="U903" i="11"/>
  <c r="V903" i="11"/>
  <c r="W903" i="11"/>
  <c r="X903" i="11"/>
  <c r="P904" i="11"/>
  <c r="Q904" i="11"/>
  <c r="R904" i="11"/>
  <c r="S904" i="11"/>
  <c r="T904" i="11"/>
  <c r="U904" i="11"/>
  <c r="V904" i="11"/>
  <c r="W904" i="11"/>
  <c r="X904" i="11"/>
  <c r="P905" i="11"/>
  <c r="Q905" i="11"/>
  <c r="R905" i="11"/>
  <c r="S905" i="11"/>
  <c r="T905" i="11"/>
  <c r="U905" i="11"/>
  <c r="V905" i="11"/>
  <c r="W905" i="11"/>
  <c r="X905" i="11"/>
  <c r="P906" i="11"/>
  <c r="Q906" i="11"/>
  <c r="R906" i="11"/>
  <c r="S906" i="11"/>
  <c r="T906" i="11"/>
  <c r="U906" i="11"/>
  <c r="V906" i="11"/>
  <c r="W906" i="11"/>
  <c r="X906" i="11"/>
  <c r="P907" i="11"/>
  <c r="Q907" i="11"/>
  <c r="R907" i="11"/>
  <c r="S907" i="11"/>
  <c r="T907" i="11"/>
  <c r="U907" i="11"/>
  <c r="V907" i="11"/>
  <c r="W907" i="11"/>
  <c r="X907" i="11"/>
  <c r="P908" i="11"/>
  <c r="Q908" i="11"/>
  <c r="R908" i="11"/>
  <c r="S908" i="11"/>
  <c r="T908" i="11"/>
  <c r="U908" i="11"/>
  <c r="V908" i="11"/>
  <c r="W908" i="11"/>
  <c r="X908" i="11"/>
  <c r="P909" i="11"/>
  <c r="Q909" i="11"/>
  <c r="R909" i="11"/>
  <c r="S909" i="11"/>
  <c r="T909" i="11"/>
  <c r="U909" i="11"/>
  <c r="V909" i="11"/>
  <c r="W909" i="11"/>
  <c r="X909" i="11"/>
  <c r="P910" i="11"/>
  <c r="Q910" i="11"/>
  <c r="R910" i="11"/>
  <c r="S910" i="11"/>
  <c r="T910" i="11"/>
  <c r="U910" i="11"/>
  <c r="V910" i="11"/>
  <c r="W910" i="11"/>
  <c r="X910" i="11"/>
  <c r="P911" i="11"/>
  <c r="Q911" i="11"/>
  <c r="R911" i="11"/>
  <c r="S911" i="11"/>
  <c r="T911" i="11"/>
  <c r="U911" i="11"/>
  <c r="V911" i="11"/>
  <c r="W911" i="11"/>
  <c r="X911" i="11"/>
  <c r="P912" i="11"/>
  <c r="Q912" i="11"/>
  <c r="R912" i="11"/>
  <c r="S912" i="11"/>
  <c r="T912" i="11"/>
  <c r="U912" i="11"/>
  <c r="V912" i="11"/>
  <c r="W912" i="11"/>
  <c r="X912" i="11"/>
  <c r="P913" i="11"/>
  <c r="Q913" i="11"/>
  <c r="R913" i="11"/>
  <c r="S913" i="11"/>
  <c r="T913" i="11"/>
  <c r="U913" i="11"/>
  <c r="V913" i="11"/>
  <c r="W913" i="11"/>
  <c r="X913" i="11"/>
  <c r="P914" i="11"/>
  <c r="Q914" i="11"/>
  <c r="R914" i="11"/>
  <c r="S914" i="11"/>
  <c r="T914" i="11"/>
  <c r="U914" i="11"/>
  <c r="V914" i="11"/>
  <c r="W914" i="11"/>
  <c r="X914" i="11"/>
  <c r="P915" i="11"/>
  <c r="Q915" i="11"/>
  <c r="R915" i="11"/>
  <c r="S915" i="11"/>
  <c r="T915" i="11"/>
  <c r="U915" i="11"/>
  <c r="V915" i="11"/>
  <c r="W915" i="11"/>
  <c r="X915" i="11"/>
  <c r="P916" i="11"/>
  <c r="Q916" i="11"/>
  <c r="R916" i="11"/>
  <c r="S916" i="11"/>
  <c r="T916" i="11"/>
  <c r="U916" i="11"/>
  <c r="V916" i="11"/>
  <c r="W916" i="11"/>
  <c r="X916" i="11"/>
  <c r="P917" i="11"/>
  <c r="Q917" i="11"/>
  <c r="R917" i="11"/>
  <c r="S917" i="11"/>
  <c r="T917" i="11"/>
  <c r="U917" i="11"/>
  <c r="V917" i="11"/>
  <c r="W917" i="11"/>
  <c r="X917" i="11"/>
  <c r="P918" i="11"/>
  <c r="Q918" i="11"/>
  <c r="R918" i="11"/>
  <c r="S918" i="11"/>
  <c r="T918" i="11"/>
  <c r="U918" i="11"/>
  <c r="V918" i="11"/>
  <c r="W918" i="11"/>
  <c r="X918" i="11"/>
  <c r="P919" i="11"/>
  <c r="Q919" i="11"/>
  <c r="R919" i="11"/>
  <c r="S919" i="11"/>
  <c r="T919" i="11"/>
  <c r="U919" i="11"/>
  <c r="V919" i="11"/>
  <c r="W919" i="11"/>
  <c r="X919" i="11"/>
  <c r="P920" i="11"/>
  <c r="Q920" i="11"/>
  <c r="R920" i="11"/>
  <c r="S920" i="11"/>
  <c r="T920" i="11"/>
  <c r="U920" i="11"/>
  <c r="V920" i="11"/>
  <c r="W920" i="11"/>
  <c r="X920" i="11"/>
  <c r="P921" i="11"/>
  <c r="Q921" i="11"/>
  <c r="R921" i="11"/>
  <c r="S921" i="11"/>
  <c r="T921" i="11"/>
  <c r="U921" i="11"/>
  <c r="V921" i="11"/>
  <c r="W921" i="11"/>
  <c r="X921" i="11"/>
  <c r="P922" i="11"/>
  <c r="Q922" i="11"/>
  <c r="R922" i="11"/>
  <c r="S922" i="11"/>
  <c r="T922" i="11"/>
  <c r="U922" i="11"/>
  <c r="V922" i="11"/>
  <c r="W922" i="11"/>
  <c r="X922" i="11"/>
  <c r="P923" i="11"/>
  <c r="Q923" i="11"/>
  <c r="R923" i="11"/>
  <c r="S923" i="11"/>
  <c r="T923" i="11"/>
  <c r="U923" i="11"/>
  <c r="V923" i="11"/>
  <c r="W923" i="11"/>
  <c r="X923" i="11"/>
  <c r="P924" i="11"/>
  <c r="Q924" i="11"/>
  <c r="R924" i="11"/>
  <c r="S924" i="11"/>
  <c r="T924" i="11"/>
  <c r="U924" i="11"/>
  <c r="V924" i="11"/>
  <c r="W924" i="11"/>
  <c r="X924" i="11"/>
  <c r="P925" i="11"/>
  <c r="Q925" i="11"/>
  <c r="R925" i="11"/>
  <c r="S925" i="11"/>
  <c r="T925" i="11"/>
  <c r="U925" i="11"/>
  <c r="V925" i="11"/>
  <c r="W925" i="11"/>
  <c r="X925" i="11"/>
  <c r="P926" i="11"/>
  <c r="Q926" i="11"/>
  <c r="R926" i="11"/>
  <c r="S926" i="11"/>
  <c r="T926" i="11"/>
  <c r="U926" i="11"/>
  <c r="V926" i="11"/>
  <c r="W926" i="11"/>
  <c r="X926" i="11"/>
  <c r="P927" i="11"/>
  <c r="Q927" i="11"/>
  <c r="R927" i="11"/>
  <c r="S927" i="11"/>
  <c r="T927" i="11"/>
  <c r="U927" i="11"/>
  <c r="V927" i="11"/>
  <c r="W927" i="11"/>
  <c r="X927" i="11"/>
  <c r="P928" i="11"/>
  <c r="Q928" i="11"/>
  <c r="R928" i="11"/>
  <c r="S928" i="11"/>
  <c r="T928" i="11"/>
  <c r="U928" i="11"/>
  <c r="V928" i="11"/>
  <c r="W928" i="11"/>
  <c r="X928" i="11"/>
  <c r="P929" i="11"/>
  <c r="T929" i="11"/>
  <c r="U929" i="11"/>
  <c r="V929" i="11"/>
  <c r="W929" i="11"/>
  <c r="X929" i="11"/>
  <c r="P930" i="11"/>
  <c r="T930" i="11"/>
  <c r="U930" i="11"/>
  <c r="V930" i="11"/>
  <c r="W930" i="11"/>
  <c r="X930" i="11"/>
  <c r="P931" i="11"/>
  <c r="T931" i="11"/>
  <c r="U931" i="11"/>
  <c r="V931" i="11"/>
  <c r="W931" i="11"/>
  <c r="X931" i="11"/>
  <c r="P932" i="11"/>
  <c r="T932" i="11"/>
  <c r="U932" i="11"/>
  <c r="V932" i="11"/>
  <c r="W932" i="11"/>
  <c r="X932" i="11"/>
  <c r="P933" i="11"/>
  <c r="T933" i="11"/>
  <c r="U933" i="11"/>
  <c r="V933" i="11"/>
  <c r="W933" i="11"/>
  <c r="X933" i="11"/>
  <c r="P934" i="11"/>
  <c r="T934" i="11"/>
  <c r="U934" i="11"/>
  <c r="V934" i="11"/>
  <c r="W934" i="11"/>
  <c r="X934" i="11"/>
  <c r="P935" i="11"/>
  <c r="T935" i="11"/>
  <c r="U935" i="11"/>
  <c r="V935" i="11"/>
  <c r="W935" i="11"/>
  <c r="X935" i="11"/>
  <c r="P936" i="11"/>
  <c r="T936" i="11"/>
  <c r="U936" i="11"/>
  <c r="V936" i="11"/>
  <c r="W936" i="11"/>
  <c r="X936" i="11"/>
  <c r="P937" i="11"/>
  <c r="T937" i="11"/>
  <c r="U937" i="11"/>
  <c r="V937" i="11"/>
  <c r="W937" i="11"/>
  <c r="X937" i="11"/>
  <c r="P938" i="11"/>
  <c r="T938" i="11"/>
  <c r="U938" i="11"/>
  <c r="V938" i="11"/>
  <c r="W938" i="11"/>
  <c r="X938" i="11"/>
  <c r="P939" i="11"/>
  <c r="T939" i="11"/>
  <c r="U939" i="11"/>
  <c r="V939" i="11"/>
  <c r="W939" i="11"/>
  <c r="X939" i="11"/>
  <c r="P940" i="11"/>
  <c r="T940" i="11"/>
  <c r="U940" i="11"/>
  <c r="V940" i="11"/>
  <c r="W940" i="11"/>
  <c r="X940" i="11"/>
  <c r="P941" i="11"/>
  <c r="T941" i="11"/>
  <c r="U941" i="11"/>
  <c r="V941" i="11"/>
  <c r="W941" i="11"/>
  <c r="X941" i="11"/>
  <c r="P942" i="11"/>
  <c r="T942" i="11"/>
  <c r="U942" i="11"/>
  <c r="V942" i="11"/>
  <c r="W942" i="11"/>
  <c r="X942" i="11"/>
  <c r="P943" i="11"/>
  <c r="T943" i="11"/>
  <c r="U943" i="11"/>
  <c r="V943" i="11"/>
  <c r="W943" i="11"/>
  <c r="X943" i="11"/>
  <c r="P944" i="11"/>
  <c r="T944" i="11"/>
  <c r="U944" i="11"/>
  <c r="V944" i="11"/>
  <c r="W944" i="11"/>
  <c r="X944" i="11"/>
  <c r="P945" i="11"/>
  <c r="Q945" i="11"/>
  <c r="R945" i="11"/>
  <c r="S945" i="11"/>
  <c r="T945" i="11"/>
  <c r="U945" i="11"/>
  <c r="V945" i="11"/>
  <c r="W945" i="11"/>
  <c r="X945" i="11"/>
  <c r="P946" i="11"/>
  <c r="Q946" i="11"/>
  <c r="R946" i="11"/>
  <c r="S946" i="11"/>
  <c r="T946" i="11"/>
  <c r="U946" i="11"/>
  <c r="V946" i="11"/>
  <c r="W946" i="11"/>
  <c r="X946" i="11"/>
  <c r="P947" i="11"/>
  <c r="T947" i="11"/>
  <c r="U947" i="11"/>
  <c r="V947" i="11"/>
  <c r="W947" i="11"/>
  <c r="X947" i="11"/>
  <c r="P948" i="11"/>
  <c r="T948" i="11"/>
  <c r="U948" i="11"/>
  <c r="V948" i="11"/>
  <c r="W948" i="11"/>
  <c r="X948" i="11"/>
  <c r="P949" i="11"/>
  <c r="T949" i="11"/>
  <c r="U949" i="11"/>
  <c r="V949" i="11"/>
  <c r="W949" i="11"/>
  <c r="X949" i="11"/>
  <c r="P950" i="11"/>
  <c r="T950" i="11"/>
  <c r="U950" i="11"/>
  <c r="V950" i="11"/>
  <c r="W950" i="11"/>
  <c r="X950" i="11"/>
  <c r="P951" i="11"/>
  <c r="T951" i="11"/>
  <c r="U951" i="11"/>
  <c r="V951" i="11"/>
  <c r="W951" i="11"/>
  <c r="X951" i="11"/>
  <c r="P952" i="11"/>
  <c r="T952" i="11"/>
  <c r="U952" i="11"/>
  <c r="V952" i="11"/>
  <c r="W952" i="11"/>
  <c r="X952" i="11"/>
  <c r="P953" i="11"/>
  <c r="T953" i="11"/>
  <c r="U953" i="11"/>
  <c r="V953" i="11"/>
  <c r="W953" i="11"/>
  <c r="X953" i="11"/>
  <c r="P954" i="11"/>
  <c r="T954" i="11"/>
  <c r="U954" i="11"/>
  <c r="V954" i="11"/>
  <c r="W954" i="11"/>
  <c r="X954" i="11"/>
  <c r="P955" i="11"/>
  <c r="T955" i="11"/>
  <c r="U955" i="11"/>
  <c r="V955" i="11"/>
  <c r="W955" i="11"/>
  <c r="X955" i="11"/>
  <c r="P956" i="11"/>
  <c r="T956" i="11"/>
  <c r="U956" i="11"/>
  <c r="V956" i="11"/>
  <c r="W956" i="11"/>
  <c r="X956" i="11"/>
  <c r="P957" i="11"/>
  <c r="T957" i="11"/>
  <c r="U957" i="11"/>
  <c r="V957" i="11"/>
  <c r="W957" i="11"/>
  <c r="X957" i="11"/>
  <c r="P958" i="11"/>
  <c r="T958" i="11"/>
  <c r="U958" i="11"/>
  <c r="V958" i="11"/>
  <c r="W958" i="11"/>
  <c r="X958" i="11"/>
  <c r="P959" i="11"/>
  <c r="T959" i="11"/>
  <c r="U959" i="11"/>
  <c r="V959" i="11"/>
  <c r="W959" i="11"/>
  <c r="X959" i="11"/>
  <c r="P960" i="11"/>
  <c r="T960" i="11"/>
  <c r="U960" i="11"/>
  <c r="V960" i="11"/>
  <c r="W960" i="11"/>
  <c r="X960" i="11"/>
  <c r="P961" i="11"/>
  <c r="T961" i="11"/>
  <c r="U961" i="11"/>
  <c r="V961" i="11"/>
  <c r="W961" i="11"/>
  <c r="X961" i="11"/>
  <c r="P962" i="11"/>
  <c r="T962" i="11"/>
  <c r="U962" i="11"/>
  <c r="V962" i="11"/>
  <c r="W962" i="11"/>
  <c r="X962" i="11"/>
  <c r="P963" i="11"/>
  <c r="T963" i="11"/>
  <c r="U963" i="11"/>
  <c r="V963" i="11"/>
  <c r="W963" i="11"/>
  <c r="X963" i="11"/>
  <c r="P964" i="11"/>
  <c r="T964" i="11"/>
  <c r="U964" i="11"/>
  <c r="V964" i="11"/>
  <c r="W964" i="11"/>
  <c r="X964" i="11"/>
  <c r="P965" i="11"/>
  <c r="T965" i="11"/>
  <c r="U965" i="11"/>
  <c r="V965" i="11"/>
  <c r="W965" i="11"/>
  <c r="X965" i="11"/>
  <c r="P966" i="11"/>
  <c r="T966" i="11"/>
  <c r="U966" i="11"/>
  <c r="V966" i="11"/>
  <c r="W966" i="11"/>
  <c r="X966" i="11"/>
  <c r="P967" i="11"/>
  <c r="T967" i="11"/>
  <c r="U967" i="11"/>
  <c r="V967" i="11"/>
  <c r="W967" i="11"/>
  <c r="X967" i="11"/>
  <c r="P968" i="11"/>
  <c r="T968" i="11"/>
  <c r="U968" i="11"/>
  <c r="V968" i="11"/>
  <c r="W968" i="11"/>
  <c r="X968" i="11"/>
  <c r="P969" i="11"/>
  <c r="Q969" i="11"/>
  <c r="R969" i="11"/>
  <c r="S969" i="11"/>
  <c r="T969" i="11"/>
  <c r="U969" i="11"/>
  <c r="V969" i="11"/>
  <c r="W969" i="11"/>
  <c r="X969" i="11"/>
  <c r="P970" i="11"/>
  <c r="Q970" i="11"/>
  <c r="R970" i="11"/>
  <c r="S970" i="11"/>
  <c r="T970" i="11"/>
  <c r="U970" i="11"/>
  <c r="V970" i="11"/>
  <c r="W970" i="11"/>
  <c r="X970" i="11"/>
  <c r="P971" i="11"/>
  <c r="T971" i="11"/>
  <c r="U971" i="11"/>
  <c r="V971" i="11"/>
  <c r="W971" i="11"/>
  <c r="X971" i="11"/>
  <c r="P972" i="11"/>
  <c r="T972" i="11"/>
  <c r="U972" i="11"/>
  <c r="V972" i="11"/>
  <c r="W972" i="11"/>
  <c r="X972" i="11"/>
  <c r="P973" i="11"/>
  <c r="T973" i="11"/>
  <c r="U973" i="11"/>
  <c r="V973" i="11"/>
  <c r="W973" i="11"/>
  <c r="X973" i="11"/>
  <c r="P974" i="11"/>
  <c r="T974" i="11"/>
  <c r="U974" i="11"/>
  <c r="V974" i="11"/>
  <c r="W974" i="11"/>
  <c r="X974" i="11"/>
  <c r="P975" i="11"/>
  <c r="T975" i="11"/>
  <c r="U975" i="11"/>
  <c r="V975" i="11"/>
  <c r="W975" i="11"/>
  <c r="X975" i="11"/>
  <c r="P976" i="11"/>
  <c r="T976" i="11"/>
  <c r="U976" i="11"/>
  <c r="V976" i="11"/>
  <c r="W976" i="11"/>
  <c r="X976" i="11"/>
  <c r="P977" i="11"/>
  <c r="T977" i="11"/>
  <c r="U977" i="11"/>
  <c r="V977" i="11"/>
  <c r="W977" i="11"/>
  <c r="X977" i="11"/>
  <c r="P978" i="11"/>
  <c r="T978" i="11"/>
  <c r="U978" i="11"/>
  <c r="V978" i="11"/>
  <c r="W978" i="11"/>
  <c r="X978" i="11"/>
  <c r="P979" i="11"/>
  <c r="Q979" i="11"/>
  <c r="R979" i="11"/>
  <c r="S979" i="11"/>
  <c r="T979" i="11"/>
  <c r="U979" i="11"/>
  <c r="V979" i="11"/>
  <c r="W979" i="11"/>
  <c r="X979" i="11"/>
  <c r="P980" i="11"/>
  <c r="Q980" i="11"/>
  <c r="R980" i="11"/>
  <c r="S980" i="11"/>
  <c r="T980" i="11"/>
  <c r="U980" i="11"/>
  <c r="V980" i="11"/>
  <c r="W980" i="11"/>
  <c r="X980" i="11"/>
  <c r="P981" i="11"/>
  <c r="Q981" i="11"/>
  <c r="R981" i="11"/>
  <c r="S981" i="11"/>
  <c r="T981" i="11"/>
  <c r="U981" i="11"/>
  <c r="V981" i="11"/>
  <c r="W981" i="11"/>
  <c r="X981" i="11"/>
  <c r="P982" i="11"/>
  <c r="T982" i="11"/>
  <c r="U982" i="11"/>
  <c r="V982" i="11"/>
  <c r="W982" i="11"/>
  <c r="X982" i="11"/>
  <c r="P983" i="11"/>
  <c r="T983" i="11"/>
  <c r="U983" i="11"/>
  <c r="V983" i="11"/>
  <c r="W983" i="11"/>
  <c r="X983" i="11"/>
  <c r="P984" i="11"/>
  <c r="T984" i="11"/>
  <c r="U984" i="11"/>
  <c r="V984" i="11"/>
  <c r="W984" i="11"/>
  <c r="X984" i="11"/>
  <c r="P985" i="11"/>
  <c r="T985" i="11"/>
  <c r="U985" i="11"/>
  <c r="V985" i="11"/>
  <c r="W985" i="11"/>
  <c r="X985" i="11"/>
  <c r="P986" i="11"/>
  <c r="T986" i="11"/>
  <c r="U986" i="11"/>
  <c r="V986" i="11"/>
  <c r="W986" i="11"/>
  <c r="X986" i="11"/>
  <c r="P987" i="11"/>
  <c r="Q987" i="11"/>
  <c r="R987" i="11"/>
  <c r="S987" i="11"/>
  <c r="T987" i="11"/>
  <c r="U987" i="11"/>
  <c r="V987" i="11"/>
  <c r="W987" i="11"/>
  <c r="X987" i="11"/>
  <c r="P988" i="11"/>
  <c r="Q988" i="11"/>
  <c r="R988" i="11"/>
  <c r="S988" i="11"/>
  <c r="T988" i="11"/>
  <c r="U988" i="11"/>
  <c r="V988" i="11"/>
  <c r="W988" i="11"/>
  <c r="X988" i="11"/>
  <c r="P989" i="11"/>
  <c r="Q989" i="11"/>
  <c r="R989" i="11"/>
  <c r="S989" i="11"/>
  <c r="T989" i="11"/>
  <c r="U989" i="11"/>
  <c r="V989" i="11"/>
  <c r="W989" i="11"/>
  <c r="X989" i="11"/>
  <c r="P990" i="11"/>
  <c r="T990" i="11"/>
  <c r="U990" i="11"/>
  <c r="V990" i="11"/>
  <c r="W990" i="11"/>
  <c r="X990" i="11"/>
  <c r="P991" i="11"/>
  <c r="T991" i="11"/>
  <c r="U991" i="11"/>
  <c r="V991" i="11"/>
  <c r="W991" i="11"/>
  <c r="X991" i="11"/>
  <c r="P992" i="11"/>
  <c r="T992" i="11"/>
  <c r="U992" i="11"/>
  <c r="V992" i="11"/>
  <c r="W992" i="11"/>
  <c r="X992" i="11"/>
  <c r="P993" i="11"/>
  <c r="T993" i="11"/>
  <c r="U993" i="11"/>
  <c r="V993" i="11"/>
  <c r="W993" i="11"/>
  <c r="X993" i="11"/>
  <c r="P994" i="11"/>
  <c r="T994" i="11"/>
  <c r="U994" i="11"/>
  <c r="V994" i="11"/>
  <c r="W994" i="11"/>
  <c r="X994" i="11"/>
  <c r="P995" i="11"/>
  <c r="Q995" i="11"/>
  <c r="R995" i="11"/>
  <c r="S995" i="11"/>
  <c r="T995" i="11"/>
  <c r="U995" i="11"/>
  <c r="V995" i="11"/>
  <c r="W995" i="11"/>
  <c r="X995" i="11"/>
  <c r="P996" i="11"/>
  <c r="Q996" i="11"/>
  <c r="R996" i="11"/>
  <c r="S996" i="11"/>
  <c r="T996" i="11"/>
  <c r="U996" i="11"/>
  <c r="V996" i="11"/>
  <c r="W996" i="11"/>
  <c r="X996" i="11"/>
  <c r="P997" i="11"/>
  <c r="Q997" i="11"/>
  <c r="R997" i="11"/>
  <c r="S997" i="11"/>
  <c r="T997" i="11"/>
  <c r="U997" i="11"/>
  <c r="V997" i="11"/>
  <c r="W997" i="11"/>
  <c r="X997" i="11"/>
  <c r="P998" i="11"/>
  <c r="Q998" i="11"/>
  <c r="R998" i="11"/>
  <c r="S998" i="11"/>
  <c r="T998" i="11"/>
  <c r="U998" i="11"/>
  <c r="V998" i="11"/>
  <c r="W998" i="11"/>
  <c r="X998" i="11"/>
  <c r="P999" i="11"/>
  <c r="Q999" i="11"/>
  <c r="R999" i="11"/>
  <c r="S999" i="11"/>
  <c r="T999" i="11"/>
  <c r="U999" i="11"/>
  <c r="V999" i="11"/>
  <c r="W999" i="11"/>
  <c r="X999" i="11"/>
  <c r="P1000" i="11"/>
  <c r="T1000" i="11"/>
  <c r="U1000" i="11"/>
  <c r="V1000" i="11"/>
  <c r="W1000" i="11"/>
  <c r="X1000" i="11"/>
  <c r="P1001" i="11"/>
  <c r="T1001" i="11"/>
  <c r="U1001" i="11"/>
  <c r="V1001" i="11"/>
  <c r="W1001" i="11"/>
  <c r="X1001" i="11"/>
  <c r="P1002" i="11"/>
  <c r="T1002" i="11"/>
  <c r="U1002" i="11"/>
  <c r="V1002" i="11"/>
  <c r="W1002" i="11"/>
  <c r="X1002" i="11"/>
  <c r="P1003" i="11"/>
  <c r="T1003" i="11"/>
  <c r="U1003" i="11"/>
  <c r="V1003" i="11"/>
  <c r="W1003" i="11"/>
  <c r="X1003" i="11"/>
  <c r="P1004" i="11"/>
  <c r="T1004" i="11"/>
  <c r="U1004" i="11"/>
  <c r="V1004" i="11"/>
  <c r="W1004" i="11"/>
  <c r="X1004" i="11"/>
  <c r="P1005" i="11"/>
  <c r="T1005" i="11"/>
  <c r="U1005" i="11"/>
  <c r="V1005" i="11"/>
  <c r="W1005" i="11"/>
  <c r="X1005" i="11"/>
  <c r="P1006" i="11"/>
  <c r="T1006" i="11"/>
  <c r="U1006" i="11"/>
  <c r="V1006" i="11"/>
  <c r="W1006" i="11"/>
  <c r="X1006" i="11"/>
  <c r="P1007" i="11"/>
  <c r="T1007" i="11"/>
  <c r="U1007" i="11"/>
  <c r="V1007" i="11"/>
  <c r="W1007" i="11"/>
  <c r="X1007" i="11"/>
  <c r="P1008" i="11"/>
  <c r="T1008" i="11"/>
  <c r="U1008" i="11"/>
  <c r="V1008" i="11"/>
  <c r="W1008" i="11"/>
  <c r="X1008" i="11"/>
  <c r="P1009" i="11"/>
  <c r="T1009" i="11"/>
  <c r="U1009" i="11"/>
  <c r="V1009" i="11"/>
  <c r="W1009" i="11"/>
  <c r="X1009" i="11"/>
  <c r="P1010" i="11"/>
  <c r="T1010" i="11"/>
  <c r="U1010" i="11"/>
  <c r="V1010" i="11"/>
  <c r="W1010" i="11"/>
  <c r="X1010" i="11"/>
  <c r="P1011" i="11"/>
  <c r="T1011" i="11"/>
  <c r="U1011" i="11"/>
  <c r="V1011" i="11"/>
  <c r="W1011" i="11"/>
  <c r="X1011" i="11"/>
  <c r="P1012" i="11"/>
  <c r="T1012" i="11"/>
  <c r="U1012" i="11"/>
  <c r="V1012" i="11"/>
  <c r="W1012" i="11"/>
  <c r="X1012" i="11"/>
  <c r="P1013" i="11"/>
  <c r="T1013" i="11"/>
  <c r="U1013" i="11"/>
  <c r="V1013" i="11"/>
  <c r="W1013" i="11"/>
  <c r="X1013" i="11"/>
  <c r="P1014" i="11"/>
  <c r="T1014" i="11"/>
  <c r="U1014" i="11"/>
  <c r="V1014" i="11"/>
  <c r="W1014" i="11"/>
  <c r="X1014" i="11"/>
  <c r="P1015" i="11"/>
  <c r="Q1015" i="11"/>
  <c r="R1015" i="11"/>
  <c r="S1015" i="11"/>
  <c r="T1015" i="11"/>
  <c r="U1015" i="11"/>
  <c r="V1015" i="11"/>
  <c r="W1015" i="11"/>
  <c r="X1015" i="11"/>
  <c r="P1016" i="11"/>
  <c r="Q1016" i="11"/>
  <c r="R1016" i="11"/>
  <c r="S1016" i="11"/>
  <c r="T1016" i="11"/>
  <c r="U1016" i="11"/>
  <c r="V1016" i="11"/>
  <c r="W1016" i="11"/>
  <c r="X1016" i="11"/>
  <c r="P1017" i="11"/>
  <c r="T1017" i="11"/>
  <c r="U1017" i="11"/>
  <c r="V1017" i="11"/>
  <c r="W1017" i="11"/>
  <c r="X1017" i="11"/>
  <c r="P1018" i="11"/>
  <c r="T1018" i="11"/>
  <c r="U1018" i="11"/>
  <c r="V1018" i="11"/>
  <c r="W1018" i="11"/>
  <c r="X1018" i="11"/>
  <c r="P1019" i="11"/>
  <c r="T1019" i="11"/>
  <c r="U1019" i="11"/>
  <c r="V1019" i="11"/>
  <c r="W1019" i="11"/>
  <c r="X1019" i="11"/>
  <c r="P1020" i="11"/>
  <c r="T1020" i="11"/>
  <c r="U1020" i="11"/>
  <c r="V1020" i="11"/>
  <c r="W1020" i="11"/>
  <c r="X1020" i="11"/>
  <c r="P1021" i="11"/>
  <c r="T1021" i="11"/>
  <c r="U1021" i="11"/>
  <c r="V1021" i="11"/>
  <c r="W1021" i="11"/>
  <c r="X1021" i="11"/>
  <c r="P1022" i="11"/>
  <c r="Q1022" i="11"/>
  <c r="R1022" i="11"/>
  <c r="S1022" i="11"/>
  <c r="T1022" i="11"/>
  <c r="U1022" i="11"/>
  <c r="V1022" i="11"/>
  <c r="W1022" i="11"/>
  <c r="X1022" i="11"/>
  <c r="P1023" i="11"/>
  <c r="Q1023" i="11"/>
  <c r="R1023" i="11"/>
  <c r="S1023" i="11"/>
  <c r="T1023" i="11"/>
  <c r="U1023" i="11"/>
  <c r="V1023" i="11"/>
  <c r="W1023" i="11"/>
  <c r="X1023" i="11"/>
  <c r="P1024" i="11"/>
  <c r="Q1024" i="11"/>
  <c r="R1024" i="11"/>
  <c r="S1024" i="11"/>
  <c r="T1024" i="11"/>
  <c r="U1024" i="11"/>
  <c r="V1024" i="11"/>
  <c r="W1024" i="11"/>
  <c r="X1024" i="11"/>
  <c r="P1025" i="11"/>
  <c r="Q1025" i="11"/>
  <c r="R1025" i="11"/>
  <c r="S1025" i="11"/>
  <c r="T1025" i="11"/>
  <c r="U1025" i="11"/>
  <c r="V1025" i="11"/>
  <c r="W1025" i="11"/>
  <c r="X1025" i="11"/>
  <c r="P1026" i="11"/>
  <c r="Q1026" i="11"/>
  <c r="R1026" i="11"/>
  <c r="S1026" i="11"/>
  <c r="T1026" i="11"/>
  <c r="U1026" i="11"/>
  <c r="V1026" i="11"/>
  <c r="W1026" i="11"/>
  <c r="X1026" i="11"/>
  <c r="P1027" i="11"/>
  <c r="Q1027" i="11"/>
  <c r="R1027" i="11"/>
  <c r="S1027" i="11"/>
  <c r="T1027" i="11"/>
  <c r="U1027" i="11"/>
  <c r="V1027" i="11"/>
  <c r="W1027" i="11"/>
  <c r="X1027" i="11"/>
  <c r="P1028" i="11"/>
  <c r="Q1028" i="11"/>
  <c r="R1028" i="11"/>
  <c r="S1028" i="11"/>
  <c r="T1028" i="11"/>
  <c r="U1028" i="11"/>
  <c r="V1028" i="11"/>
  <c r="W1028" i="11"/>
  <c r="X1028" i="11"/>
  <c r="P1029" i="11"/>
  <c r="T1029" i="11"/>
  <c r="U1029" i="11"/>
  <c r="V1029" i="11"/>
  <c r="W1029" i="11"/>
  <c r="X1029" i="11"/>
  <c r="P1030" i="11"/>
  <c r="T1030" i="11"/>
  <c r="U1030" i="11"/>
  <c r="V1030" i="11"/>
  <c r="W1030" i="11"/>
  <c r="X1030" i="11"/>
  <c r="P1031" i="11"/>
  <c r="Q1031" i="11"/>
  <c r="R1031" i="11"/>
  <c r="S1031" i="11"/>
  <c r="T1031" i="11"/>
  <c r="U1031" i="11"/>
  <c r="V1031" i="11"/>
  <c r="W1031" i="11"/>
  <c r="X1031" i="11"/>
  <c r="P1032" i="11"/>
  <c r="Q1032" i="11"/>
  <c r="R1032" i="11"/>
  <c r="S1032" i="11"/>
  <c r="T1032" i="11"/>
  <c r="U1032" i="11"/>
  <c r="V1032" i="11"/>
  <c r="W1032" i="11"/>
  <c r="X1032" i="11"/>
  <c r="P1033" i="11"/>
  <c r="Q1033" i="11"/>
  <c r="R1033" i="11"/>
  <c r="S1033" i="11"/>
  <c r="T1033" i="11"/>
  <c r="U1033" i="11"/>
  <c r="V1033" i="11"/>
  <c r="W1033" i="11"/>
  <c r="X1033" i="11"/>
  <c r="P1034" i="11"/>
  <c r="T1034" i="11"/>
  <c r="U1034" i="11"/>
  <c r="V1034" i="11"/>
  <c r="W1034" i="11"/>
  <c r="X1034" i="11"/>
  <c r="P1035" i="11"/>
  <c r="T1035" i="11"/>
  <c r="U1035" i="11"/>
  <c r="V1035" i="11"/>
  <c r="W1035" i="11"/>
  <c r="X1035" i="11"/>
  <c r="P1036" i="11"/>
  <c r="T1036" i="11"/>
  <c r="U1036" i="11"/>
  <c r="V1036" i="11"/>
  <c r="W1036" i="11"/>
  <c r="X1036" i="11"/>
  <c r="P1037" i="11"/>
  <c r="T1037" i="11"/>
  <c r="U1037" i="11"/>
  <c r="V1037" i="11"/>
  <c r="W1037" i="11"/>
  <c r="X1037" i="11"/>
  <c r="P1038" i="11"/>
  <c r="T1038" i="11"/>
  <c r="U1038" i="11"/>
  <c r="V1038" i="11"/>
  <c r="W1038" i="11"/>
  <c r="X1038" i="11"/>
  <c r="P1039" i="11"/>
  <c r="T1039" i="11"/>
  <c r="U1039" i="11"/>
  <c r="V1039" i="11"/>
  <c r="W1039" i="11"/>
  <c r="X1039" i="11"/>
  <c r="P1040" i="11"/>
  <c r="T1040" i="11"/>
  <c r="U1040" i="11"/>
  <c r="V1040" i="11"/>
  <c r="W1040" i="11"/>
  <c r="X1040" i="11"/>
  <c r="P1041" i="11"/>
  <c r="T1041" i="11"/>
  <c r="U1041" i="11"/>
  <c r="V1041" i="11"/>
  <c r="W1041" i="11"/>
  <c r="X1041" i="11"/>
  <c r="P1042" i="11"/>
  <c r="T1042" i="11"/>
  <c r="U1042" i="11"/>
  <c r="V1042" i="11"/>
  <c r="W1042" i="11"/>
  <c r="X1042" i="11"/>
  <c r="P1043" i="11"/>
  <c r="T1043" i="11"/>
  <c r="U1043" i="11"/>
  <c r="V1043" i="11"/>
  <c r="W1043" i="11"/>
  <c r="X1043" i="11"/>
  <c r="P1044" i="11"/>
  <c r="T1044" i="11"/>
  <c r="U1044" i="11"/>
  <c r="V1044" i="11"/>
  <c r="W1044" i="11"/>
  <c r="X1044" i="11"/>
  <c r="P1045" i="11"/>
  <c r="T1045" i="11"/>
  <c r="U1045" i="11"/>
  <c r="V1045" i="11"/>
  <c r="W1045" i="11"/>
  <c r="X1045" i="11"/>
  <c r="P1046" i="11"/>
  <c r="T1046" i="11"/>
  <c r="U1046" i="11"/>
  <c r="V1046" i="11"/>
  <c r="W1046" i="11"/>
  <c r="X1046" i="11"/>
  <c r="P1047" i="11"/>
  <c r="T1047" i="11"/>
  <c r="U1047" i="11"/>
  <c r="V1047" i="11"/>
  <c r="W1047" i="11"/>
  <c r="X1047" i="11"/>
  <c r="P1048" i="11"/>
  <c r="T1048" i="11"/>
  <c r="U1048" i="11"/>
  <c r="V1048" i="11"/>
  <c r="W1048" i="11"/>
  <c r="X1048" i="11"/>
  <c r="P1049" i="11"/>
  <c r="T1049" i="11"/>
  <c r="U1049" i="11"/>
  <c r="V1049" i="11"/>
  <c r="W1049" i="11"/>
  <c r="X1049" i="11"/>
  <c r="P1050" i="11"/>
  <c r="T1050" i="11"/>
  <c r="U1050" i="11"/>
  <c r="V1050" i="11"/>
  <c r="W1050" i="11"/>
  <c r="X1050" i="11"/>
  <c r="P1051" i="11"/>
  <c r="Q1051" i="11"/>
  <c r="R1051" i="11"/>
  <c r="S1051" i="11"/>
  <c r="T1051" i="11"/>
  <c r="U1051" i="11"/>
  <c r="V1051" i="11"/>
  <c r="W1051" i="11"/>
  <c r="X1051" i="11"/>
  <c r="P1052" i="11"/>
  <c r="T1052" i="11"/>
  <c r="U1052" i="11"/>
  <c r="V1052" i="11"/>
  <c r="W1052" i="11"/>
  <c r="X1052" i="11"/>
  <c r="P1053" i="11"/>
  <c r="T1053" i="11"/>
  <c r="U1053" i="11"/>
  <c r="V1053" i="11"/>
  <c r="W1053" i="11"/>
  <c r="X1053" i="11"/>
  <c r="P1054" i="11"/>
  <c r="T1054" i="11"/>
  <c r="U1054" i="11"/>
  <c r="V1054" i="11"/>
  <c r="W1054" i="11"/>
  <c r="X1054" i="11"/>
  <c r="P1055" i="11"/>
  <c r="Q1055" i="11"/>
  <c r="R1055" i="11"/>
  <c r="S1055" i="11"/>
  <c r="T1055" i="11"/>
  <c r="U1055" i="11"/>
  <c r="V1055" i="11"/>
  <c r="W1055" i="11"/>
  <c r="X1055" i="11"/>
  <c r="P1056" i="11"/>
  <c r="Q1056" i="11"/>
  <c r="R1056" i="11"/>
  <c r="S1056" i="11"/>
  <c r="T1056" i="11"/>
  <c r="U1056" i="11"/>
  <c r="V1056" i="11"/>
  <c r="W1056" i="11"/>
  <c r="X1056" i="11"/>
  <c r="P1057" i="11"/>
  <c r="Q1057" i="11"/>
  <c r="R1057" i="11"/>
  <c r="S1057" i="11"/>
  <c r="T1057" i="11"/>
  <c r="U1057" i="11"/>
  <c r="V1057" i="11"/>
  <c r="W1057" i="11"/>
  <c r="X1057" i="11"/>
  <c r="P1058" i="11"/>
  <c r="T1058" i="11"/>
  <c r="U1058" i="11"/>
  <c r="V1058" i="11"/>
  <c r="W1058" i="11"/>
  <c r="X1058" i="11"/>
  <c r="P1059" i="11"/>
  <c r="T1059" i="11"/>
  <c r="U1059" i="11"/>
  <c r="V1059" i="11"/>
  <c r="W1059" i="11"/>
  <c r="X1059" i="11"/>
  <c r="P1060" i="11"/>
  <c r="T1060" i="11"/>
  <c r="U1060" i="11"/>
  <c r="V1060" i="11"/>
  <c r="W1060" i="11"/>
  <c r="X1060" i="11"/>
  <c r="P1061" i="11"/>
  <c r="Q1061" i="11"/>
  <c r="R1061" i="11"/>
  <c r="S1061" i="11"/>
  <c r="T1061" i="11"/>
  <c r="U1061" i="11"/>
  <c r="V1061" i="11"/>
  <c r="W1061" i="11"/>
  <c r="X1061" i="11"/>
  <c r="P1062" i="11"/>
  <c r="Q1062" i="11"/>
  <c r="R1062" i="11"/>
  <c r="S1062" i="11"/>
  <c r="T1062" i="11"/>
  <c r="U1062" i="11"/>
  <c r="V1062" i="11"/>
  <c r="W1062" i="11"/>
  <c r="X1062" i="11"/>
  <c r="P1063" i="11"/>
  <c r="T1063" i="11"/>
  <c r="U1063" i="11"/>
  <c r="V1063" i="11"/>
  <c r="W1063" i="11"/>
  <c r="X1063" i="11"/>
  <c r="P1064" i="11"/>
  <c r="T1064" i="11"/>
  <c r="U1064" i="11"/>
  <c r="V1064" i="11"/>
  <c r="W1064" i="11"/>
  <c r="X1064" i="11"/>
  <c r="P1065" i="11"/>
  <c r="T1065" i="11"/>
  <c r="U1065" i="11"/>
  <c r="V1065" i="11"/>
  <c r="W1065" i="11"/>
  <c r="X1065" i="11"/>
  <c r="P1066" i="11"/>
  <c r="T1066" i="11"/>
  <c r="U1066" i="11"/>
  <c r="V1066" i="11"/>
  <c r="W1066" i="11"/>
  <c r="X1066" i="11"/>
  <c r="P1067" i="11"/>
  <c r="T1067" i="11"/>
  <c r="U1067" i="11"/>
  <c r="V1067" i="11"/>
  <c r="W1067" i="11"/>
  <c r="X1067" i="11"/>
  <c r="P1068" i="11"/>
  <c r="T1068" i="11"/>
  <c r="U1068" i="11"/>
  <c r="V1068" i="11"/>
  <c r="W1068" i="11"/>
  <c r="X1068" i="11"/>
  <c r="P1069" i="11"/>
  <c r="T1069" i="11"/>
  <c r="U1069" i="11"/>
  <c r="V1069" i="11"/>
  <c r="W1069" i="11"/>
  <c r="X1069" i="11"/>
  <c r="P1070" i="11"/>
  <c r="T1070" i="11"/>
  <c r="U1070" i="11"/>
  <c r="V1070" i="11"/>
  <c r="W1070" i="11"/>
  <c r="X1070" i="11"/>
  <c r="P1071" i="11"/>
  <c r="T1071" i="11"/>
  <c r="U1071" i="11"/>
  <c r="V1071" i="11"/>
  <c r="W1071" i="11"/>
  <c r="X1071" i="11"/>
  <c r="P1072" i="11"/>
  <c r="T1072" i="11"/>
  <c r="U1072" i="11"/>
  <c r="V1072" i="11"/>
  <c r="W1072" i="11"/>
  <c r="X1072" i="11"/>
  <c r="P1073" i="11"/>
  <c r="T1073" i="11"/>
  <c r="U1073" i="11"/>
  <c r="V1073" i="11"/>
  <c r="W1073" i="11"/>
  <c r="X1073" i="11"/>
  <c r="P1074" i="11"/>
  <c r="T1074" i="11"/>
  <c r="U1074" i="11"/>
  <c r="V1074" i="11"/>
  <c r="W1074" i="11"/>
  <c r="X1074" i="11"/>
  <c r="P1075" i="11"/>
  <c r="T1075" i="11"/>
  <c r="U1075" i="11"/>
  <c r="V1075" i="11"/>
  <c r="W1075" i="11"/>
  <c r="X1075" i="11"/>
  <c r="P1076" i="11"/>
  <c r="T1076" i="11"/>
  <c r="U1076" i="11"/>
  <c r="V1076" i="11"/>
  <c r="W1076" i="11"/>
  <c r="X1076" i="11"/>
  <c r="P1077" i="11"/>
  <c r="T1077" i="11"/>
  <c r="U1077" i="11"/>
  <c r="V1077" i="11"/>
  <c r="W1077" i="11"/>
  <c r="X1077" i="11"/>
  <c r="P1078" i="11"/>
  <c r="T1078" i="11"/>
  <c r="U1078" i="11"/>
  <c r="V1078" i="11"/>
  <c r="W1078" i="11"/>
  <c r="X1078" i="11"/>
  <c r="P1079" i="11"/>
  <c r="Q1079" i="11"/>
  <c r="R1079" i="11"/>
  <c r="S1079" i="11"/>
  <c r="T1079" i="11"/>
  <c r="U1079" i="11"/>
  <c r="V1079" i="11"/>
  <c r="W1079" i="11"/>
  <c r="X1079" i="11"/>
  <c r="P1080" i="11"/>
  <c r="Q1080" i="11"/>
  <c r="R1080" i="11"/>
  <c r="S1080" i="11"/>
  <c r="T1080" i="11"/>
  <c r="U1080" i="11"/>
  <c r="V1080" i="11"/>
  <c r="W1080" i="11"/>
  <c r="X1080" i="11"/>
  <c r="P1081" i="11"/>
  <c r="Q1081" i="11"/>
  <c r="R1081" i="11"/>
  <c r="S1081" i="11"/>
  <c r="T1081" i="11"/>
  <c r="U1081" i="11"/>
  <c r="V1081" i="11"/>
  <c r="W1081" i="11"/>
  <c r="X1081" i="11"/>
  <c r="P1082" i="11"/>
  <c r="Q1082" i="11"/>
  <c r="R1082" i="11"/>
  <c r="S1082" i="11"/>
  <c r="T1082" i="11"/>
  <c r="U1082" i="11"/>
  <c r="V1082" i="11"/>
  <c r="W1082" i="11"/>
  <c r="X1082" i="11"/>
  <c r="P1083" i="11"/>
  <c r="Q1083" i="11"/>
  <c r="R1083" i="11"/>
  <c r="S1083" i="11"/>
  <c r="T1083" i="11"/>
  <c r="U1083" i="11"/>
  <c r="V1083" i="11"/>
  <c r="W1083" i="11"/>
  <c r="X1083" i="11"/>
  <c r="P1084" i="11"/>
  <c r="Q1084" i="11"/>
  <c r="R1084" i="11"/>
  <c r="S1084" i="11"/>
  <c r="T1084" i="11"/>
  <c r="U1084" i="11"/>
  <c r="V1084" i="11"/>
  <c r="W1084" i="11"/>
  <c r="X1084" i="11"/>
  <c r="P1085" i="11"/>
  <c r="Q1085" i="11"/>
  <c r="R1085" i="11"/>
  <c r="S1085" i="11"/>
  <c r="T1085" i="11"/>
  <c r="U1085" i="11"/>
  <c r="V1085" i="11"/>
  <c r="W1085" i="11"/>
  <c r="X1085" i="11"/>
  <c r="P1086" i="11"/>
  <c r="Q1086" i="11"/>
  <c r="R1086" i="11"/>
  <c r="S1086" i="11"/>
  <c r="T1086" i="11"/>
  <c r="U1086" i="11"/>
  <c r="V1086" i="11"/>
  <c r="W1086" i="11"/>
  <c r="X1086" i="11"/>
  <c r="P1087" i="11"/>
  <c r="T1087" i="11"/>
  <c r="U1087" i="11"/>
  <c r="V1087" i="11"/>
  <c r="W1087" i="11"/>
  <c r="X1087" i="11"/>
  <c r="P1088" i="11"/>
  <c r="T1088" i="11"/>
  <c r="U1088" i="11"/>
  <c r="V1088" i="11"/>
  <c r="W1088" i="11"/>
  <c r="X1088" i="11"/>
  <c r="P1089" i="11"/>
  <c r="T1089" i="11"/>
  <c r="U1089" i="11"/>
  <c r="V1089" i="11"/>
  <c r="W1089" i="11"/>
  <c r="X1089" i="11"/>
  <c r="P1090" i="11"/>
  <c r="T1090" i="11"/>
  <c r="U1090" i="11"/>
  <c r="V1090" i="11"/>
  <c r="W1090" i="11"/>
  <c r="X1090" i="11"/>
  <c r="P1091" i="11"/>
  <c r="T1091" i="11"/>
  <c r="U1091" i="11"/>
  <c r="V1091" i="11"/>
  <c r="W1091" i="11"/>
  <c r="X1091" i="11"/>
  <c r="P1092" i="11"/>
  <c r="T1092" i="11"/>
  <c r="U1092" i="11"/>
  <c r="V1092" i="11"/>
  <c r="W1092" i="11"/>
  <c r="X1092" i="11"/>
  <c r="P1093" i="11"/>
  <c r="T1093" i="11"/>
  <c r="U1093" i="11"/>
  <c r="V1093" i="11"/>
  <c r="W1093" i="11"/>
  <c r="X1093" i="11"/>
  <c r="P1094" i="11"/>
  <c r="T1094" i="11"/>
  <c r="U1094" i="11"/>
  <c r="V1094" i="11"/>
  <c r="W1094" i="11"/>
  <c r="X1094" i="11"/>
  <c r="P1095" i="11"/>
  <c r="T1095" i="11"/>
  <c r="U1095" i="11"/>
  <c r="V1095" i="11"/>
  <c r="W1095" i="11"/>
  <c r="X1095" i="11"/>
  <c r="P1096" i="11"/>
  <c r="T1096" i="11"/>
  <c r="U1096" i="11"/>
  <c r="V1096" i="11"/>
  <c r="W1096" i="11"/>
  <c r="X1096" i="11"/>
  <c r="P1097" i="11"/>
  <c r="T1097" i="11"/>
  <c r="U1097" i="11"/>
  <c r="V1097" i="11"/>
  <c r="W1097" i="11"/>
  <c r="X1097" i="11"/>
  <c r="P1098" i="11"/>
  <c r="T1098" i="11"/>
  <c r="U1098" i="11"/>
  <c r="V1098" i="11"/>
  <c r="W1098" i="11"/>
  <c r="X1098" i="11"/>
  <c r="P1099" i="11"/>
  <c r="T1099" i="11"/>
  <c r="U1099" i="11"/>
  <c r="V1099" i="11"/>
  <c r="W1099" i="11"/>
  <c r="X1099" i="11"/>
  <c r="P1100" i="11"/>
  <c r="T1100" i="11"/>
  <c r="U1100" i="11"/>
  <c r="V1100" i="11"/>
  <c r="W1100" i="11"/>
  <c r="X1100" i="11"/>
  <c r="P1101" i="11"/>
  <c r="T1101" i="11"/>
  <c r="U1101" i="11"/>
  <c r="V1101" i="11"/>
  <c r="W1101" i="11"/>
  <c r="X1101" i="11"/>
  <c r="P1102" i="11"/>
  <c r="Q1102" i="11"/>
  <c r="R1102" i="11"/>
  <c r="S1102" i="11"/>
  <c r="T1102" i="11"/>
  <c r="U1102" i="11"/>
  <c r="V1102" i="11"/>
  <c r="W1102" i="11"/>
  <c r="X1102" i="11"/>
  <c r="P1103" i="11"/>
  <c r="T1103" i="11"/>
  <c r="U1103" i="11"/>
  <c r="V1103" i="11"/>
  <c r="W1103" i="11"/>
  <c r="X1103" i="11"/>
  <c r="P1104" i="11"/>
  <c r="T1104" i="11"/>
  <c r="U1104" i="11"/>
  <c r="V1104" i="11"/>
  <c r="W1104" i="11"/>
  <c r="X1104" i="11"/>
  <c r="P1105" i="11"/>
  <c r="T1105" i="11"/>
  <c r="U1105" i="11"/>
  <c r="V1105" i="11"/>
  <c r="W1105" i="11"/>
  <c r="X1105" i="11"/>
  <c r="P1106" i="11"/>
  <c r="T1106" i="11"/>
  <c r="U1106" i="11"/>
  <c r="V1106" i="11"/>
  <c r="W1106" i="11"/>
  <c r="X1106" i="11"/>
  <c r="P1107" i="11"/>
  <c r="T1107" i="11"/>
  <c r="U1107" i="11"/>
  <c r="V1107" i="11"/>
  <c r="W1107" i="11"/>
  <c r="X1107" i="11"/>
  <c r="P1108" i="11"/>
  <c r="T1108" i="11"/>
  <c r="U1108" i="11"/>
  <c r="V1108" i="11"/>
  <c r="W1108" i="11"/>
  <c r="X1108" i="11"/>
  <c r="P1109" i="11"/>
  <c r="Q1109" i="11"/>
  <c r="R1109" i="11"/>
  <c r="S1109" i="11"/>
  <c r="T1109" i="11"/>
  <c r="U1109" i="11"/>
  <c r="V1109" i="11"/>
  <c r="W1109" i="11"/>
  <c r="X1109" i="11"/>
  <c r="P1110" i="11"/>
  <c r="Q1110" i="11"/>
  <c r="R1110" i="11"/>
  <c r="S1110" i="11"/>
  <c r="T1110" i="11"/>
  <c r="U1110" i="11"/>
  <c r="V1110" i="11"/>
  <c r="W1110" i="11"/>
  <c r="X1110" i="11"/>
  <c r="P1111" i="11"/>
  <c r="T1111" i="11"/>
  <c r="U1111" i="11"/>
  <c r="V1111" i="11"/>
  <c r="W1111" i="11"/>
  <c r="X1111" i="11"/>
  <c r="P1112" i="11"/>
  <c r="T1112" i="11"/>
  <c r="U1112" i="11"/>
  <c r="V1112" i="11"/>
  <c r="W1112" i="11"/>
  <c r="X1112" i="11"/>
  <c r="P1113" i="11"/>
  <c r="T1113" i="11"/>
  <c r="U1113" i="11"/>
  <c r="V1113" i="11"/>
  <c r="W1113" i="11"/>
  <c r="X1113" i="11"/>
  <c r="P1114" i="11"/>
  <c r="T1114" i="11"/>
  <c r="U1114" i="11"/>
  <c r="V1114" i="11"/>
  <c r="W1114" i="11"/>
  <c r="X1114" i="11"/>
  <c r="P1115" i="11"/>
  <c r="T1115" i="11"/>
  <c r="U1115" i="11"/>
  <c r="V1115" i="11"/>
  <c r="W1115" i="11"/>
  <c r="X1115" i="11"/>
  <c r="P1116" i="11"/>
  <c r="T1116" i="11"/>
  <c r="U1116" i="11"/>
  <c r="V1116" i="11"/>
  <c r="W1116" i="11"/>
  <c r="X1116" i="11"/>
  <c r="P1117" i="11"/>
  <c r="T1117" i="11"/>
  <c r="U1117" i="11"/>
  <c r="V1117" i="11"/>
  <c r="W1117" i="11"/>
  <c r="X1117" i="11"/>
  <c r="P1118" i="11"/>
  <c r="T1118" i="11"/>
  <c r="U1118" i="11"/>
  <c r="V1118" i="11"/>
  <c r="W1118" i="11"/>
  <c r="X1118" i="11"/>
  <c r="P1119" i="11"/>
  <c r="T1119" i="11"/>
  <c r="U1119" i="11"/>
  <c r="V1119" i="11"/>
  <c r="W1119" i="11"/>
  <c r="X1119" i="11"/>
  <c r="P1120" i="11"/>
  <c r="T1120" i="11"/>
  <c r="U1120" i="11"/>
  <c r="V1120" i="11"/>
  <c r="W1120" i="11"/>
  <c r="X1120" i="11"/>
  <c r="P1121" i="11"/>
  <c r="T1121" i="11"/>
  <c r="U1121" i="11"/>
  <c r="V1121" i="11"/>
  <c r="W1121" i="11"/>
  <c r="X1121" i="11"/>
  <c r="P1122" i="11"/>
  <c r="T1122" i="11"/>
  <c r="U1122" i="11"/>
  <c r="V1122" i="11"/>
  <c r="W1122" i="11"/>
  <c r="X1122" i="11"/>
  <c r="P1123" i="11"/>
  <c r="T1123" i="11"/>
  <c r="U1123" i="11"/>
  <c r="V1123" i="11"/>
  <c r="W1123" i="11"/>
  <c r="X1123" i="11"/>
  <c r="P1124" i="11"/>
  <c r="T1124" i="11"/>
  <c r="U1124" i="11"/>
  <c r="V1124" i="11"/>
  <c r="W1124" i="11"/>
  <c r="X1124" i="11"/>
  <c r="P1125" i="11"/>
  <c r="T1125" i="11"/>
  <c r="U1125" i="11"/>
  <c r="V1125" i="11"/>
  <c r="W1125" i="11"/>
  <c r="X1125" i="11"/>
  <c r="P1126" i="11"/>
  <c r="T1126" i="11"/>
  <c r="U1126" i="11"/>
  <c r="V1126" i="11"/>
  <c r="W1126" i="11"/>
  <c r="X1126" i="11"/>
  <c r="P1127" i="11"/>
  <c r="T1127" i="11"/>
  <c r="U1127" i="11"/>
  <c r="V1127" i="11"/>
  <c r="W1127" i="11"/>
  <c r="X1127" i="11"/>
  <c r="P1128" i="11"/>
  <c r="Q1128" i="11"/>
  <c r="R1128" i="11"/>
  <c r="S1128" i="11"/>
  <c r="T1128" i="11"/>
  <c r="U1128" i="11"/>
  <c r="V1128" i="11"/>
  <c r="W1128" i="11"/>
  <c r="X1128" i="11"/>
  <c r="P1129" i="11"/>
  <c r="Q1129" i="11"/>
  <c r="R1129" i="11"/>
  <c r="S1129" i="11"/>
  <c r="T1129" i="11"/>
  <c r="U1129" i="11"/>
  <c r="V1129" i="11"/>
  <c r="W1129" i="11"/>
  <c r="X1129" i="11"/>
  <c r="P1130" i="11"/>
  <c r="Q1130" i="11"/>
  <c r="R1130" i="11"/>
  <c r="S1130" i="11"/>
  <c r="T1130" i="11"/>
  <c r="U1130" i="11"/>
  <c r="V1130" i="11"/>
  <c r="W1130" i="11"/>
  <c r="X1130" i="11"/>
  <c r="P1131" i="11"/>
  <c r="Q1131" i="11"/>
  <c r="R1131" i="11"/>
  <c r="S1131" i="11"/>
  <c r="T1131" i="11"/>
  <c r="U1131" i="11"/>
  <c r="V1131" i="11"/>
  <c r="W1131" i="11"/>
  <c r="X1131" i="11"/>
  <c r="P1132" i="11"/>
  <c r="Q1132" i="11"/>
  <c r="R1132" i="11"/>
  <c r="S1132" i="11"/>
  <c r="T1132" i="11"/>
  <c r="U1132" i="11"/>
  <c r="V1132" i="11"/>
  <c r="W1132" i="11"/>
  <c r="X1132" i="11"/>
  <c r="P1133" i="11"/>
  <c r="Q1133" i="11"/>
  <c r="R1133" i="11"/>
  <c r="S1133" i="11"/>
  <c r="T1133" i="11"/>
  <c r="U1133" i="11"/>
  <c r="V1133" i="11"/>
  <c r="W1133" i="11"/>
  <c r="X1133" i="11"/>
  <c r="P1134" i="11"/>
  <c r="Q1134" i="11"/>
  <c r="R1134" i="11"/>
  <c r="S1134" i="11"/>
  <c r="T1134" i="11"/>
  <c r="U1134" i="11"/>
  <c r="V1134" i="11"/>
  <c r="W1134" i="11"/>
  <c r="X1134" i="11"/>
  <c r="P1135" i="11"/>
  <c r="Q1135" i="11"/>
  <c r="R1135" i="11"/>
  <c r="S1135" i="11"/>
  <c r="T1135" i="11"/>
  <c r="U1135" i="11"/>
  <c r="V1135" i="11"/>
  <c r="W1135" i="11"/>
  <c r="X1135" i="11"/>
  <c r="P1136" i="11"/>
  <c r="T1136" i="11"/>
  <c r="U1136" i="11"/>
  <c r="V1136" i="11"/>
  <c r="W1136" i="11"/>
  <c r="X1136" i="11"/>
  <c r="P1137" i="11"/>
  <c r="T1137" i="11"/>
  <c r="U1137" i="11"/>
  <c r="V1137" i="11"/>
  <c r="W1137" i="11"/>
  <c r="X1137" i="11"/>
  <c r="P1138" i="11"/>
  <c r="T1138" i="11"/>
  <c r="U1138" i="11"/>
  <c r="V1138" i="11"/>
  <c r="W1138" i="11"/>
  <c r="X1138" i="11"/>
  <c r="P1139" i="11"/>
  <c r="T1139" i="11"/>
  <c r="U1139" i="11"/>
  <c r="V1139" i="11"/>
  <c r="W1139" i="11"/>
  <c r="X1139" i="11"/>
  <c r="P1140" i="11"/>
  <c r="T1140" i="11"/>
  <c r="U1140" i="11"/>
  <c r="V1140" i="11"/>
  <c r="W1140" i="11"/>
  <c r="X1140" i="11"/>
  <c r="P1141" i="11"/>
  <c r="T1141" i="11"/>
  <c r="U1141" i="11"/>
  <c r="V1141" i="11"/>
  <c r="W1141" i="11"/>
  <c r="X1141" i="11"/>
  <c r="P1142" i="11"/>
  <c r="T1142" i="11"/>
  <c r="U1142" i="11"/>
  <c r="V1142" i="11"/>
  <c r="W1142" i="11"/>
  <c r="X1142" i="11"/>
  <c r="P1143" i="11"/>
  <c r="T1143" i="11"/>
  <c r="U1143" i="11"/>
  <c r="V1143" i="11"/>
  <c r="W1143" i="11"/>
  <c r="X1143" i="11"/>
  <c r="P1144" i="11"/>
  <c r="T1144" i="11"/>
  <c r="U1144" i="11"/>
  <c r="V1144" i="11"/>
  <c r="W1144" i="11"/>
  <c r="X1144" i="11"/>
  <c r="P1145" i="11"/>
  <c r="T1145" i="11"/>
  <c r="U1145" i="11"/>
  <c r="V1145" i="11"/>
  <c r="W1145" i="11"/>
  <c r="X1145" i="11"/>
  <c r="P1146" i="11"/>
  <c r="T1146" i="11"/>
  <c r="U1146" i="11"/>
  <c r="V1146" i="11"/>
  <c r="W1146" i="11"/>
  <c r="X1146" i="11"/>
  <c r="P1147" i="11"/>
  <c r="T1147" i="11"/>
  <c r="U1147" i="11"/>
  <c r="V1147" i="11"/>
  <c r="W1147" i="11"/>
  <c r="X1147" i="11"/>
  <c r="P1148" i="11"/>
  <c r="T1148" i="11"/>
  <c r="U1148" i="11"/>
  <c r="V1148" i="11"/>
  <c r="W1148" i="11"/>
  <c r="X1148" i="11"/>
  <c r="P1149" i="11"/>
  <c r="T1149" i="11"/>
  <c r="U1149" i="11"/>
  <c r="V1149" i="11"/>
  <c r="W1149" i="11"/>
  <c r="X1149" i="11"/>
  <c r="P1150" i="11"/>
  <c r="T1150" i="11"/>
  <c r="U1150" i="11"/>
  <c r="V1150" i="11"/>
  <c r="W1150" i="11"/>
  <c r="X1150" i="11"/>
  <c r="P1151" i="11"/>
  <c r="T1151" i="11"/>
  <c r="U1151" i="11"/>
  <c r="V1151" i="11"/>
  <c r="W1151" i="11"/>
  <c r="X1151" i="11"/>
  <c r="P1152" i="11"/>
  <c r="T1152" i="11"/>
  <c r="U1152" i="11"/>
  <c r="V1152" i="11"/>
  <c r="W1152" i="11"/>
  <c r="X1152" i="11"/>
  <c r="P1153" i="11"/>
  <c r="T1153" i="11"/>
  <c r="U1153" i="11"/>
  <c r="V1153" i="11"/>
  <c r="W1153" i="11"/>
  <c r="X1153" i="11"/>
  <c r="P1154" i="11"/>
  <c r="T1154" i="11"/>
  <c r="U1154" i="11"/>
  <c r="V1154" i="11"/>
  <c r="W1154" i="11"/>
  <c r="X1154" i="11"/>
  <c r="P1155" i="11"/>
  <c r="T1155" i="11"/>
  <c r="U1155" i="11"/>
  <c r="V1155" i="11"/>
  <c r="W1155" i="11"/>
  <c r="X1155" i="11"/>
  <c r="P1156" i="11"/>
  <c r="Q1156" i="11"/>
  <c r="R1156" i="11"/>
  <c r="S1156" i="11"/>
  <c r="T1156" i="11"/>
  <c r="U1156" i="11"/>
  <c r="V1156" i="11"/>
  <c r="W1156" i="11"/>
  <c r="X1156" i="11"/>
  <c r="P1157" i="11"/>
  <c r="T1157" i="11"/>
  <c r="U1157" i="11"/>
  <c r="V1157" i="11"/>
  <c r="W1157" i="11"/>
  <c r="X1157" i="11"/>
  <c r="P1158" i="11"/>
  <c r="T1158" i="11"/>
  <c r="U1158" i="11"/>
  <c r="V1158" i="11"/>
  <c r="W1158" i="11"/>
  <c r="X1158" i="11"/>
  <c r="P1159" i="11"/>
  <c r="T1159" i="11"/>
  <c r="U1159" i="11"/>
  <c r="V1159" i="11"/>
  <c r="W1159" i="11"/>
  <c r="X1159" i="11"/>
  <c r="P1160" i="11"/>
  <c r="T1160" i="11"/>
  <c r="U1160" i="11"/>
  <c r="V1160" i="11"/>
  <c r="W1160" i="11"/>
  <c r="X1160" i="11"/>
  <c r="P1161" i="11"/>
  <c r="T1161" i="11"/>
  <c r="U1161" i="11"/>
  <c r="V1161" i="11"/>
  <c r="W1161" i="11"/>
  <c r="X1161" i="11"/>
  <c r="P1162" i="11"/>
  <c r="T1162" i="11"/>
  <c r="U1162" i="11"/>
  <c r="V1162" i="11"/>
  <c r="W1162" i="11"/>
  <c r="X1162" i="11"/>
  <c r="P1163" i="11"/>
  <c r="T1163" i="11"/>
  <c r="U1163" i="11"/>
  <c r="V1163" i="11"/>
  <c r="W1163" i="11"/>
  <c r="X1163" i="11"/>
  <c r="P1164" i="11"/>
  <c r="T1164" i="11"/>
  <c r="U1164" i="11"/>
  <c r="V1164" i="11"/>
  <c r="W1164" i="11"/>
  <c r="X1164" i="11"/>
  <c r="P1165" i="11"/>
  <c r="T1165" i="11"/>
  <c r="U1165" i="11"/>
  <c r="V1165" i="11"/>
  <c r="W1165" i="11"/>
  <c r="X1165" i="11"/>
  <c r="P1166" i="11"/>
  <c r="T1166" i="11"/>
  <c r="U1166" i="11"/>
  <c r="V1166" i="11"/>
  <c r="W1166" i="11"/>
  <c r="X1166" i="11"/>
  <c r="P1167" i="11"/>
  <c r="Q1167" i="11"/>
  <c r="R1167" i="11"/>
  <c r="S1167" i="11"/>
  <c r="T1167" i="11"/>
  <c r="U1167" i="11"/>
  <c r="V1167" i="11"/>
  <c r="W1167" i="11"/>
  <c r="X1167" i="11"/>
  <c r="P1168" i="11"/>
  <c r="Q1168" i="11"/>
  <c r="R1168" i="11"/>
  <c r="S1168" i="11"/>
  <c r="T1168" i="11"/>
  <c r="U1168" i="11"/>
  <c r="V1168" i="11"/>
  <c r="W1168" i="11"/>
  <c r="X1168" i="11"/>
  <c r="P1169" i="11"/>
  <c r="T1169" i="11"/>
  <c r="U1169" i="11"/>
  <c r="V1169" i="11"/>
  <c r="W1169" i="11"/>
  <c r="X1169" i="11"/>
  <c r="P1170" i="11"/>
  <c r="T1170" i="11"/>
  <c r="U1170" i="11"/>
  <c r="V1170" i="11"/>
  <c r="W1170" i="11"/>
  <c r="X1170" i="11"/>
  <c r="P1171" i="11"/>
  <c r="T1171" i="11"/>
  <c r="U1171" i="11"/>
  <c r="V1171" i="11"/>
  <c r="W1171" i="11"/>
  <c r="X1171" i="11"/>
  <c r="P1172" i="11"/>
  <c r="T1172" i="11"/>
  <c r="U1172" i="11"/>
  <c r="V1172" i="11"/>
  <c r="W1172" i="11"/>
  <c r="X1172" i="11"/>
  <c r="P1173" i="11"/>
  <c r="T1173" i="11"/>
  <c r="U1173" i="11"/>
  <c r="V1173" i="11"/>
  <c r="W1173" i="11"/>
  <c r="X1173" i="11"/>
  <c r="P1174" i="11"/>
  <c r="T1174" i="11"/>
  <c r="U1174" i="11"/>
  <c r="V1174" i="11"/>
  <c r="W1174" i="11"/>
  <c r="X1174" i="11"/>
  <c r="P1175" i="11"/>
  <c r="T1175" i="11"/>
  <c r="U1175" i="11"/>
  <c r="V1175" i="11"/>
  <c r="W1175" i="11"/>
  <c r="X1175" i="11"/>
  <c r="P1176" i="11"/>
  <c r="T1176" i="11"/>
  <c r="U1176" i="11"/>
  <c r="V1176" i="11"/>
  <c r="W1176" i="11"/>
  <c r="X1176" i="11"/>
  <c r="P1177" i="11"/>
  <c r="T1177" i="11"/>
  <c r="U1177" i="11"/>
  <c r="V1177" i="11"/>
  <c r="W1177" i="11"/>
  <c r="X1177" i="11"/>
  <c r="P1178" i="11"/>
  <c r="T1178" i="11"/>
  <c r="U1178" i="11"/>
  <c r="V1178" i="11"/>
  <c r="W1178" i="11"/>
  <c r="X1178" i="11"/>
  <c r="P1179" i="11"/>
  <c r="T1179" i="11"/>
  <c r="U1179" i="11"/>
  <c r="V1179" i="11"/>
  <c r="W1179" i="11"/>
  <c r="X1179" i="11"/>
  <c r="P1180" i="11"/>
  <c r="T1180" i="11"/>
  <c r="U1180" i="11"/>
  <c r="V1180" i="11"/>
  <c r="W1180" i="11"/>
  <c r="X1180" i="11"/>
  <c r="P1181" i="11"/>
  <c r="T1181" i="11"/>
  <c r="U1181" i="11"/>
  <c r="V1181" i="11"/>
  <c r="W1181" i="11"/>
  <c r="X1181" i="11"/>
  <c r="P1182" i="11"/>
  <c r="T1182" i="11"/>
  <c r="U1182" i="11"/>
  <c r="V1182" i="11"/>
  <c r="W1182" i="11"/>
  <c r="X1182" i="11"/>
  <c r="P1183" i="11"/>
  <c r="T1183" i="11"/>
  <c r="U1183" i="11"/>
  <c r="V1183" i="11"/>
  <c r="W1183" i="11"/>
  <c r="X1183" i="11"/>
  <c r="P1184" i="11"/>
  <c r="T1184" i="11"/>
  <c r="U1184" i="11"/>
  <c r="V1184" i="11"/>
  <c r="W1184" i="11"/>
  <c r="X1184" i="11"/>
  <c r="P1185" i="11"/>
  <c r="T1185" i="11"/>
  <c r="U1185" i="11"/>
  <c r="V1185" i="11"/>
  <c r="W1185" i="11"/>
  <c r="X1185" i="11"/>
  <c r="P1186" i="11"/>
  <c r="T1186" i="11"/>
  <c r="U1186" i="11"/>
  <c r="V1186" i="11"/>
  <c r="W1186" i="11"/>
  <c r="X1186" i="11"/>
  <c r="P1187" i="11"/>
  <c r="T1187" i="11"/>
  <c r="U1187" i="11"/>
  <c r="V1187" i="11"/>
  <c r="W1187" i="11"/>
  <c r="X1187" i="11"/>
  <c r="P1188" i="11"/>
  <c r="T1188" i="11"/>
  <c r="U1188" i="11"/>
  <c r="V1188" i="11"/>
  <c r="W1188" i="11"/>
  <c r="X1188" i="11"/>
  <c r="P1189" i="11"/>
  <c r="T1189" i="11"/>
  <c r="U1189" i="11"/>
  <c r="V1189" i="11"/>
  <c r="W1189" i="11"/>
  <c r="X1189" i="11"/>
  <c r="P1190" i="11"/>
  <c r="T1190" i="11"/>
  <c r="U1190" i="11"/>
  <c r="V1190" i="11"/>
  <c r="W1190" i="11"/>
  <c r="X1190" i="11"/>
  <c r="P1191" i="11"/>
  <c r="Q1191" i="11"/>
  <c r="R1191" i="11"/>
  <c r="S1191" i="11"/>
  <c r="T1191" i="11"/>
  <c r="U1191" i="11"/>
  <c r="V1191" i="11"/>
  <c r="W1191" i="11"/>
  <c r="X1191" i="11"/>
  <c r="P1192" i="11"/>
  <c r="Q1192" i="11"/>
  <c r="R1192" i="11"/>
  <c r="S1192" i="11"/>
  <c r="T1192" i="11"/>
  <c r="U1192" i="11"/>
  <c r="V1192" i="11"/>
  <c r="W1192" i="11"/>
  <c r="X1192" i="11"/>
  <c r="P1193" i="11"/>
  <c r="Q1193" i="11"/>
  <c r="R1193" i="11"/>
  <c r="S1193" i="11"/>
  <c r="T1193" i="11"/>
  <c r="U1193" i="11"/>
  <c r="V1193" i="11"/>
  <c r="W1193" i="11"/>
  <c r="X1193" i="11"/>
  <c r="P1194" i="11"/>
  <c r="Q1194" i="11"/>
  <c r="R1194" i="11"/>
  <c r="S1194" i="11"/>
  <c r="T1194" i="11"/>
  <c r="U1194" i="11"/>
  <c r="V1194" i="11"/>
  <c r="W1194" i="11"/>
  <c r="X1194" i="11"/>
  <c r="P1195" i="11"/>
  <c r="Q1195" i="11"/>
  <c r="R1195" i="11"/>
  <c r="S1195" i="11"/>
  <c r="T1195" i="11"/>
  <c r="U1195" i="11"/>
  <c r="V1195" i="11"/>
  <c r="W1195" i="11"/>
  <c r="X1195" i="11"/>
  <c r="P1196" i="11"/>
  <c r="Q1196" i="11"/>
  <c r="R1196" i="11"/>
  <c r="S1196" i="11"/>
  <c r="T1196" i="11"/>
  <c r="U1196" i="11"/>
  <c r="V1196" i="11"/>
  <c r="W1196" i="11"/>
  <c r="X1196" i="11"/>
  <c r="P1197" i="11"/>
  <c r="Q1197" i="11"/>
  <c r="R1197" i="11"/>
  <c r="S1197" i="11"/>
  <c r="T1197" i="11"/>
  <c r="U1197" i="11"/>
  <c r="V1197" i="11"/>
  <c r="W1197" i="11"/>
  <c r="X1197" i="11"/>
  <c r="P1198" i="11"/>
  <c r="Q1198" i="11"/>
  <c r="R1198" i="11"/>
  <c r="S1198" i="11"/>
  <c r="T1198" i="11"/>
  <c r="U1198" i="11"/>
  <c r="V1198" i="11"/>
  <c r="W1198" i="11"/>
  <c r="X1198" i="11"/>
  <c r="P1199" i="11"/>
  <c r="T1199" i="11"/>
  <c r="U1199" i="11"/>
  <c r="V1199" i="11"/>
  <c r="W1199" i="11"/>
  <c r="X1199" i="11"/>
  <c r="P1200" i="11"/>
  <c r="T1200" i="11"/>
  <c r="U1200" i="11"/>
  <c r="V1200" i="11"/>
  <c r="W1200" i="11"/>
  <c r="X1200" i="11"/>
  <c r="P1201" i="11"/>
  <c r="T1201" i="11"/>
  <c r="U1201" i="11"/>
  <c r="V1201" i="11"/>
  <c r="W1201" i="11"/>
  <c r="X1201" i="11"/>
  <c r="P1202" i="11"/>
  <c r="T1202" i="11"/>
  <c r="U1202" i="11"/>
  <c r="V1202" i="11"/>
  <c r="W1202" i="11"/>
  <c r="X1202" i="11"/>
  <c r="P1203" i="11"/>
  <c r="T1203" i="11"/>
  <c r="U1203" i="11"/>
  <c r="V1203" i="11"/>
  <c r="W1203" i="11"/>
  <c r="X1203" i="11"/>
  <c r="P1204" i="11"/>
  <c r="T1204" i="11"/>
  <c r="U1204" i="11"/>
  <c r="V1204" i="11"/>
  <c r="W1204" i="11"/>
  <c r="X1204" i="11"/>
  <c r="P1205" i="11"/>
  <c r="T1205" i="11"/>
  <c r="U1205" i="11"/>
  <c r="V1205" i="11"/>
  <c r="W1205" i="11"/>
  <c r="X1205" i="11"/>
  <c r="P1206" i="11"/>
  <c r="T1206" i="11"/>
  <c r="U1206" i="11"/>
  <c r="V1206" i="11"/>
  <c r="W1206" i="11"/>
  <c r="X1206" i="11"/>
  <c r="P1207" i="11"/>
  <c r="T1207" i="11"/>
  <c r="U1207" i="11"/>
  <c r="V1207" i="11"/>
  <c r="W1207" i="11"/>
  <c r="X1207" i="11"/>
  <c r="P1208" i="11"/>
  <c r="T1208" i="11"/>
  <c r="U1208" i="11"/>
  <c r="V1208" i="11"/>
  <c r="W1208" i="11"/>
  <c r="X1208" i="11"/>
  <c r="P1209" i="11"/>
  <c r="T1209" i="11"/>
  <c r="U1209" i="11"/>
  <c r="V1209" i="11"/>
  <c r="W1209" i="11"/>
  <c r="X1209" i="11"/>
  <c r="P1210" i="11"/>
  <c r="T1210" i="11"/>
  <c r="U1210" i="11"/>
  <c r="V1210" i="11"/>
  <c r="W1210" i="11"/>
  <c r="X1210" i="11"/>
  <c r="P1211" i="11"/>
  <c r="T1211" i="11"/>
  <c r="U1211" i="11"/>
  <c r="V1211" i="11"/>
  <c r="W1211" i="11"/>
  <c r="X1211" i="11"/>
  <c r="P1212" i="11"/>
  <c r="T1212" i="11"/>
  <c r="U1212" i="11"/>
  <c r="V1212" i="11"/>
  <c r="W1212" i="11"/>
  <c r="X1212" i="11"/>
  <c r="P1213" i="11"/>
  <c r="T1213" i="11"/>
  <c r="U1213" i="11"/>
  <c r="V1213" i="11"/>
  <c r="W1213" i="11"/>
  <c r="X1213" i="11"/>
  <c r="P1214" i="11"/>
  <c r="T1214" i="11"/>
  <c r="U1214" i="11"/>
  <c r="V1214" i="11"/>
  <c r="W1214" i="11"/>
  <c r="X1214" i="11"/>
  <c r="P1215" i="11"/>
  <c r="T1215" i="11"/>
  <c r="U1215" i="11"/>
  <c r="V1215" i="11"/>
  <c r="W1215" i="11"/>
  <c r="X1215" i="11"/>
  <c r="P1216" i="11"/>
  <c r="T1216" i="11"/>
  <c r="U1216" i="11"/>
  <c r="V1216" i="11"/>
  <c r="W1216" i="11"/>
  <c r="X1216" i="11"/>
  <c r="P1217" i="11"/>
  <c r="T1217" i="11"/>
  <c r="U1217" i="11"/>
  <c r="V1217" i="11"/>
  <c r="W1217" i="11"/>
  <c r="X1217" i="11"/>
  <c r="P1218" i="11"/>
  <c r="T1218" i="11"/>
  <c r="U1218" i="11"/>
  <c r="V1218" i="11"/>
  <c r="W1218" i="11"/>
  <c r="X1218" i="11"/>
  <c r="P1219" i="11"/>
  <c r="T1219" i="11"/>
  <c r="U1219" i="11"/>
  <c r="V1219" i="11"/>
  <c r="W1219" i="11"/>
  <c r="X1219" i="11"/>
  <c r="P1220" i="11"/>
  <c r="Q1220" i="11"/>
  <c r="R1220" i="11"/>
  <c r="S1220" i="11"/>
  <c r="T1220" i="11"/>
  <c r="U1220" i="11"/>
  <c r="V1220" i="11"/>
  <c r="W1220" i="11"/>
  <c r="X1220" i="11"/>
  <c r="P1221" i="11"/>
  <c r="T1221" i="11"/>
  <c r="U1221" i="11"/>
  <c r="V1221" i="11"/>
  <c r="W1221" i="11"/>
  <c r="X1221" i="11"/>
  <c r="P1222" i="11"/>
  <c r="T1222" i="11"/>
  <c r="U1222" i="11"/>
  <c r="V1222" i="11"/>
  <c r="W1222" i="11"/>
  <c r="X1222" i="11"/>
  <c r="P1223" i="11"/>
  <c r="T1223" i="11"/>
  <c r="U1223" i="11"/>
  <c r="V1223" i="11"/>
  <c r="W1223" i="11"/>
  <c r="X1223" i="11"/>
  <c r="P1224" i="11"/>
  <c r="T1224" i="11"/>
  <c r="U1224" i="11"/>
  <c r="V1224" i="11"/>
  <c r="W1224" i="11"/>
  <c r="X1224" i="11"/>
  <c r="P1225" i="11"/>
  <c r="T1225" i="11"/>
  <c r="U1225" i="11"/>
  <c r="V1225" i="11"/>
  <c r="W1225" i="11"/>
  <c r="X1225" i="11"/>
  <c r="P1226" i="11"/>
  <c r="T1226" i="11"/>
  <c r="U1226" i="11"/>
  <c r="V1226" i="11"/>
  <c r="W1226" i="11"/>
  <c r="X1226" i="11"/>
  <c r="P1227" i="11"/>
  <c r="T1227" i="11"/>
  <c r="U1227" i="11"/>
  <c r="V1227" i="11"/>
  <c r="W1227" i="11"/>
  <c r="X1227" i="11"/>
  <c r="P1228" i="11"/>
  <c r="T1228" i="11"/>
  <c r="U1228" i="11"/>
  <c r="V1228" i="11"/>
  <c r="W1228" i="11"/>
  <c r="X1228" i="11"/>
  <c r="P1229" i="11"/>
  <c r="T1229" i="11"/>
  <c r="U1229" i="11"/>
  <c r="V1229" i="11"/>
  <c r="W1229" i="11"/>
  <c r="X1229" i="11"/>
  <c r="P1230" i="11"/>
  <c r="T1230" i="11"/>
  <c r="U1230" i="11"/>
  <c r="V1230" i="11"/>
  <c r="W1230" i="11"/>
  <c r="X1230" i="11"/>
  <c r="P1231" i="11"/>
  <c r="T1231" i="11"/>
  <c r="U1231" i="11"/>
  <c r="V1231" i="11"/>
  <c r="W1231" i="11"/>
  <c r="X1231" i="11"/>
  <c r="P1232" i="11"/>
  <c r="T1232" i="11"/>
  <c r="U1232" i="11"/>
  <c r="V1232" i="11"/>
  <c r="W1232" i="11"/>
  <c r="X1232" i="11"/>
  <c r="P1233" i="11"/>
  <c r="T1233" i="11"/>
  <c r="U1233" i="11"/>
  <c r="V1233" i="11"/>
  <c r="W1233" i="11"/>
  <c r="X1233" i="11"/>
  <c r="P1234" i="11"/>
  <c r="T1234" i="11"/>
  <c r="U1234" i="11"/>
  <c r="V1234" i="11"/>
  <c r="W1234" i="11"/>
  <c r="X1234" i="11"/>
  <c r="P1235" i="11"/>
  <c r="T1235" i="11"/>
  <c r="U1235" i="11"/>
  <c r="V1235" i="11"/>
  <c r="W1235" i="11"/>
  <c r="X1235" i="11"/>
  <c r="P1236" i="11"/>
  <c r="T1236" i="11"/>
  <c r="U1236" i="11"/>
  <c r="V1236" i="11"/>
  <c r="W1236" i="11"/>
  <c r="X1236" i="11"/>
  <c r="P1237" i="11"/>
  <c r="T1237" i="11"/>
  <c r="U1237" i="11"/>
  <c r="V1237" i="11"/>
  <c r="W1237" i="11"/>
  <c r="X1237" i="11"/>
  <c r="P1238" i="11"/>
  <c r="Q1238" i="11"/>
  <c r="R1238" i="11"/>
  <c r="S1238" i="11"/>
  <c r="T1238" i="11"/>
  <c r="U1238" i="11"/>
  <c r="V1238" i="11"/>
  <c r="W1238" i="11"/>
  <c r="X1238" i="11"/>
  <c r="P1239" i="11"/>
  <c r="Q1239" i="11"/>
  <c r="R1239" i="11"/>
  <c r="S1239" i="11"/>
  <c r="T1239" i="11"/>
  <c r="U1239" i="11"/>
  <c r="V1239" i="11"/>
  <c r="W1239" i="11"/>
  <c r="X1239" i="11"/>
  <c r="P1240" i="11"/>
  <c r="Q1240" i="11"/>
  <c r="R1240" i="11"/>
  <c r="S1240" i="11"/>
  <c r="T1240" i="11"/>
  <c r="U1240" i="11"/>
  <c r="V1240" i="11"/>
  <c r="W1240" i="11"/>
  <c r="X1240" i="11"/>
  <c r="P1241" i="11"/>
  <c r="Q1241" i="11"/>
  <c r="R1241" i="11"/>
  <c r="S1241" i="11"/>
  <c r="T1241" i="11"/>
  <c r="U1241" i="11"/>
  <c r="V1241" i="11"/>
  <c r="W1241" i="11"/>
  <c r="X1241" i="11"/>
  <c r="P1242" i="11"/>
  <c r="Q1242" i="11"/>
  <c r="R1242" i="11"/>
  <c r="S1242" i="11"/>
  <c r="T1242" i="11"/>
  <c r="U1242" i="11"/>
  <c r="V1242" i="11"/>
  <c r="W1242" i="11"/>
  <c r="X1242" i="11"/>
  <c r="P1243" i="11"/>
  <c r="Q1243" i="11"/>
  <c r="R1243" i="11"/>
  <c r="S1243" i="11"/>
  <c r="T1243" i="11"/>
  <c r="U1243" i="11"/>
  <c r="V1243" i="11"/>
  <c r="W1243" i="11"/>
  <c r="X1243" i="11"/>
  <c r="P1244" i="11"/>
  <c r="Q1244" i="11"/>
  <c r="R1244" i="11"/>
  <c r="S1244" i="11"/>
  <c r="T1244" i="11"/>
  <c r="U1244" i="11"/>
  <c r="V1244" i="11"/>
  <c r="W1244" i="11"/>
  <c r="X1244" i="11"/>
  <c r="P1245" i="11"/>
  <c r="Q1245" i="11"/>
  <c r="R1245" i="11"/>
  <c r="S1245" i="11"/>
  <c r="T1245" i="11"/>
  <c r="U1245" i="11"/>
  <c r="V1245" i="11"/>
  <c r="W1245" i="11"/>
  <c r="X1245" i="11"/>
  <c r="P1246" i="11"/>
  <c r="T1246" i="11"/>
  <c r="U1246" i="11"/>
  <c r="V1246" i="11"/>
  <c r="W1246" i="11"/>
  <c r="X1246" i="11"/>
  <c r="P1247" i="11"/>
  <c r="T1247" i="11"/>
  <c r="U1247" i="11"/>
  <c r="V1247" i="11"/>
  <c r="W1247" i="11"/>
  <c r="X1247" i="11"/>
  <c r="P1248" i="11"/>
  <c r="T1248" i="11"/>
  <c r="U1248" i="11"/>
  <c r="V1248" i="11"/>
  <c r="W1248" i="11"/>
  <c r="X1248" i="11"/>
  <c r="P1249" i="11"/>
  <c r="T1249" i="11"/>
  <c r="U1249" i="11"/>
  <c r="V1249" i="11"/>
  <c r="W1249" i="11"/>
  <c r="X1249" i="11"/>
  <c r="P1250" i="11"/>
  <c r="T1250" i="11"/>
  <c r="U1250" i="11"/>
  <c r="V1250" i="11"/>
  <c r="W1250" i="11"/>
  <c r="X1250" i="11"/>
  <c r="P1251" i="11"/>
  <c r="T1251" i="11"/>
  <c r="U1251" i="11"/>
  <c r="V1251" i="11"/>
  <c r="W1251" i="11"/>
  <c r="X1251" i="11"/>
  <c r="P1252" i="11"/>
  <c r="T1252" i="11"/>
  <c r="U1252" i="11"/>
  <c r="V1252" i="11"/>
  <c r="W1252" i="11"/>
  <c r="X1252" i="11"/>
  <c r="P1253" i="11"/>
  <c r="T1253" i="11"/>
  <c r="U1253" i="11"/>
  <c r="V1253" i="11"/>
  <c r="W1253" i="11"/>
  <c r="X1253" i="11"/>
  <c r="P1254" i="11"/>
  <c r="T1254" i="11"/>
  <c r="U1254" i="11"/>
  <c r="V1254" i="11"/>
  <c r="W1254" i="11"/>
  <c r="X1254" i="11"/>
  <c r="P1255" i="11"/>
  <c r="T1255" i="11"/>
  <c r="U1255" i="11"/>
  <c r="V1255" i="11"/>
  <c r="W1255" i="11"/>
  <c r="X1255" i="11"/>
  <c r="P1256" i="11"/>
  <c r="T1256" i="11"/>
  <c r="U1256" i="11"/>
  <c r="V1256" i="11"/>
  <c r="W1256" i="11"/>
  <c r="X1256" i="11"/>
  <c r="P1257" i="11"/>
  <c r="Q1257" i="11"/>
  <c r="R1257" i="11"/>
  <c r="S1257" i="11"/>
  <c r="T1257" i="11"/>
  <c r="U1257" i="11"/>
  <c r="V1257" i="11"/>
  <c r="W1257" i="11"/>
  <c r="X1257" i="11"/>
  <c r="P1258" i="11"/>
  <c r="Q1258" i="11"/>
  <c r="R1258" i="11"/>
  <c r="S1258" i="11"/>
  <c r="T1258" i="11"/>
  <c r="U1258" i="11"/>
  <c r="V1258" i="11"/>
  <c r="W1258" i="11"/>
  <c r="X1258" i="11"/>
  <c r="P1259" i="11"/>
  <c r="Q1259" i="11"/>
  <c r="R1259" i="11"/>
  <c r="S1259" i="11"/>
  <c r="T1259" i="11"/>
  <c r="U1259" i="11"/>
  <c r="V1259" i="11"/>
  <c r="W1259" i="11"/>
  <c r="X1259" i="11"/>
  <c r="P1260" i="11"/>
  <c r="Q1260" i="11"/>
  <c r="R1260" i="11"/>
  <c r="S1260" i="11"/>
  <c r="T1260" i="11"/>
  <c r="U1260" i="11"/>
  <c r="V1260" i="11"/>
  <c r="W1260" i="11"/>
  <c r="X1260" i="11"/>
  <c r="P1261" i="11"/>
  <c r="Q1261" i="11"/>
  <c r="R1261" i="11"/>
  <c r="S1261" i="11"/>
  <c r="T1261" i="11"/>
  <c r="U1261" i="11"/>
  <c r="V1261" i="11"/>
  <c r="W1261" i="11"/>
  <c r="X1261" i="11"/>
  <c r="P1262" i="11"/>
  <c r="Q1262" i="11"/>
  <c r="R1262" i="11"/>
  <c r="S1262" i="11"/>
  <c r="T1262" i="11"/>
  <c r="U1262" i="11"/>
  <c r="V1262" i="11"/>
  <c r="W1262" i="11"/>
  <c r="X1262" i="11"/>
  <c r="P1263" i="11"/>
  <c r="Q1263" i="11"/>
  <c r="R1263" i="11"/>
  <c r="S1263" i="11"/>
  <c r="T1263" i="11"/>
  <c r="U1263" i="11"/>
  <c r="V1263" i="11"/>
  <c r="W1263" i="11"/>
  <c r="X1263" i="11"/>
  <c r="P1264" i="11"/>
  <c r="T1264" i="11"/>
  <c r="U1264" i="11"/>
  <c r="V1264" i="11"/>
  <c r="W1264" i="11"/>
  <c r="X1264" i="11"/>
  <c r="P1265" i="11"/>
  <c r="T1265" i="11"/>
  <c r="U1265" i="11"/>
  <c r="V1265" i="11"/>
  <c r="W1265" i="11"/>
  <c r="X1265" i="11"/>
  <c r="P1266" i="11"/>
  <c r="T1266" i="11"/>
  <c r="U1266" i="11"/>
  <c r="V1266" i="11"/>
  <c r="W1266" i="11"/>
  <c r="X1266" i="11"/>
  <c r="P1267" i="11"/>
  <c r="T1267" i="11"/>
  <c r="U1267" i="11"/>
  <c r="V1267" i="11"/>
  <c r="W1267" i="11"/>
  <c r="X1267" i="11"/>
  <c r="P1268" i="11"/>
  <c r="T1268" i="11"/>
  <c r="U1268" i="11"/>
  <c r="V1268" i="11"/>
  <c r="W1268" i="11"/>
  <c r="X1268" i="11"/>
  <c r="P1269" i="11"/>
  <c r="T1269" i="11"/>
  <c r="U1269" i="11"/>
  <c r="V1269" i="11"/>
  <c r="W1269" i="11"/>
  <c r="X1269" i="11"/>
  <c r="P1270" i="11"/>
  <c r="T1270" i="11"/>
  <c r="U1270" i="11"/>
  <c r="V1270" i="11"/>
  <c r="W1270" i="11"/>
  <c r="X1270" i="11"/>
  <c r="P1271" i="11"/>
  <c r="Q1271" i="11"/>
  <c r="R1271" i="11"/>
  <c r="S1271" i="11"/>
  <c r="T1271" i="11"/>
  <c r="U1271" i="11"/>
  <c r="V1271" i="11"/>
  <c r="W1271" i="11"/>
  <c r="X1271" i="11"/>
  <c r="P1272" i="11"/>
  <c r="Q1272" i="11"/>
  <c r="R1272" i="11"/>
  <c r="S1272" i="11"/>
  <c r="T1272" i="11"/>
  <c r="U1272" i="11"/>
  <c r="V1272" i="11"/>
  <c r="W1272" i="11"/>
  <c r="X1272" i="11"/>
  <c r="P1273" i="11"/>
  <c r="Q1273" i="11"/>
  <c r="R1273" i="11"/>
  <c r="S1273" i="11"/>
  <c r="T1273" i="11"/>
  <c r="U1273" i="11"/>
  <c r="V1273" i="11"/>
  <c r="W1273" i="11"/>
  <c r="X1273" i="11"/>
  <c r="P1274" i="11"/>
  <c r="Q1274" i="11"/>
  <c r="R1274" i="11"/>
  <c r="S1274" i="11"/>
  <c r="T1274" i="11"/>
  <c r="U1274" i="11"/>
  <c r="V1274" i="11"/>
  <c r="W1274" i="11"/>
  <c r="X1274" i="11"/>
  <c r="P1275" i="11"/>
  <c r="Q1275" i="11"/>
  <c r="R1275" i="11"/>
  <c r="S1275" i="11"/>
  <c r="T1275" i="11"/>
  <c r="U1275" i="11"/>
  <c r="V1275" i="11"/>
  <c r="W1275" i="11"/>
  <c r="X1275" i="11"/>
  <c r="P1276" i="11"/>
  <c r="Q1276" i="11"/>
  <c r="R1276" i="11"/>
  <c r="S1276" i="11"/>
  <c r="T1276" i="11"/>
  <c r="U1276" i="11"/>
  <c r="V1276" i="11"/>
  <c r="W1276" i="11"/>
  <c r="X1276" i="11"/>
  <c r="P1277" i="11"/>
  <c r="Q1277" i="11"/>
  <c r="R1277" i="11"/>
  <c r="S1277" i="11"/>
  <c r="T1277" i="11"/>
  <c r="U1277" i="11"/>
  <c r="V1277" i="11"/>
  <c r="W1277" i="11"/>
  <c r="X1277" i="11"/>
  <c r="P1278" i="11"/>
  <c r="Q1278" i="11"/>
  <c r="R1278" i="11"/>
  <c r="S1278" i="11"/>
  <c r="T1278" i="11"/>
  <c r="U1278" i="11"/>
  <c r="V1278" i="11"/>
  <c r="W1278" i="11"/>
  <c r="X1278" i="11"/>
  <c r="P1279" i="11"/>
  <c r="T1279" i="11"/>
  <c r="U1279" i="11"/>
  <c r="V1279" i="11"/>
  <c r="W1279" i="11"/>
  <c r="X1279" i="11"/>
  <c r="P1280" i="11"/>
  <c r="T1280" i="11"/>
  <c r="U1280" i="11"/>
  <c r="V1280" i="11"/>
  <c r="W1280" i="11"/>
  <c r="X1280" i="11"/>
  <c r="P1281" i="11"/>
  <c r="T1281" i="11"/>
  <c r="U1281" i="11"/>
  <c r="V1281" i="11"/>
  <c r="W1281" i="11"/>
  <c r="X1281" i="11"/>
  <c r="P1282" i="11"/>
  <c r="T1282" i="11"/>
  <c r="U1282" i="11"/>
  <c r="V1282" i="11"/>
  <c r="W1282" i="11"/>
  <c r="X1282" i="11"/>
  <c r="P1283" i="11"/>
  <c r="T1283" i="11"/>
  <c r="U1283" i="11"/>
  <c r="V1283" i="11"/>
  <c r="W1283" i="11"/>
  <c r="X1283" i="11"/>
  <c r="P1284" i="11"/>
  <c r="T1284" i="11"/>
  <c r="U1284" i="11"/>
  <c r="V1284" i="11"/>
  <c r="W1284" i="11"/>
  <c r="X1284" i="11"/>
  <c r="P1285" i="11"/>
  <c r="T1285" i="11"/>
  <c r="U1285" i="11"/>
  <c r="V1285" i="11"/>
  <c r="W1285" i="11"/>
  <c r="X1285" i="11"/>
  <c r="P1286" i="11"/>
  <c r="T1286" i="11"/>
  <c r="U1286" i="11"/>
  <c r="V1286" i="11"/>
  <c r="W1286" i="11"/>
  <c r="X1286" i="11"/>
  <c r="P1287" i="11"/>
  <c r="T1287" i="11"/>
  <c r="U1287" i="11"/>
  <c r="V1287" i="11"/>
  <c r="W1287" i="11"/>
  <c r="X1287" i="11"/>
  <c r="P1288" i="11"/>
  <c r="T1288" i="11"/>
  <c r="U1288" i="11"/>
  <c r="V1288" i="11"/>
  <c r="W1288" i="11"/>
  <c r="X1288" i="11"/>
  <c r="P1289" i="11"/>
  <c r="T1289" i="11"/>
  <c r="U1289" i="11"/>
  <c r="V1289" i="11"/>
  <c r="W1289" i="11"/>
  <c r="X1289" i="11"/>
  <c r="P1290" i="11"/>
  <c r="T1290" i="11"/>
  <c r="U1290" i="11"/>
  <c r="V1290" i="11"/>
  <c r="W1290" i="11"/>
  <c r="X1290" i="11"/>
  <c r="P1291" i="11"/>
  <c r="T1291" i="11"/>
  <c r="U1291" i="11"/>
  <c r="V1291" i="11"/>
  <c r="W1291" i="11"/>
  <c r="X1291" i="11"/>
  <c r="P1292" i="11"/>
  <c r="T1292" i="11"/>
  <c r="U1292" i="11"/>
  <c r="V1292" i="11"/>
  <c r="W1292" i="11"/>
  <c r="X1292" i="11"/>
  <c r="P1293" i="11"/>
  <c r="T1293" i="11"/>
  <c r="U1293" i="11"/>
  <c r="V1293" i="11"/>
  <c r="W1293" i="11"/>
  <c r="X1293" i="11"/>
  <c r="P1294" i="11"/>
  <c r="T1294" i="11"/>
  <c r="U1294" i="11"/>
  <c r="V1294" i="11"/>
  <c r="W1294" i="11"/>
  <c r="X1294" i="11"/>
  <c r="P1295" i="11"/>
  <c r="T1295" i="11"/>
  <c r="U1295" i="11"/>
  <c r="V1295" i="11"/>
  <c r="W1295" i="11"/>
  <c r="X1295" i="11"/>
  <c r="P1296" i="11"/>
  <c r="T1296" i="11"/>
  <c r="U1296" i="11"/>
  <c r="V1296" i="11"/>
  <c r="W1296" i="11"/>
  <c r="X1296" i="11"/>
  <c r="P1297" i="11"/>
  <c r="T1297" i="11"/>
  <c r="U1297" i="11"/>
  <c r="V1297" i="11"/>
  <c r="W1297" i="11"/>
  <c r="X1297" i="11"/>
  <c r="P1298" i="11"/>
  <c r="Q1298" i="11"/>
  <c r="R1298" i="11"/>
  <c r="S1298" i="11"/>
  <c r="T1298" i="11"/>
  <c r="U1298" i="11"/>
  <c r="V1298" i="11"/>
  <c r="W1298" i="11"/>
  <c r="X1298" i="11"/>
  <c r="P1299" i="11"/>
  <c r="Q1299" i="11"/>
  <c r="R1299" i="11"/>
  <c r="S1299" i="11"/>
  <c r="T1299" i="11"/>
  <c r="U1299" i="11"/>
  <c r="V1299" i="11"/>
  <c r="W1299" i="11"/>
  <c r="X1299" i="11"/>
  <c r="P1300" i="11"/>
  <c r="Q1300" i="11"/>
  <c r="R1300" i="11"/>
  <c r="S1300" i="11"/>
  <c r="T1300" i="11"/>
  <c r="U1300" i="11"/>
  <c r="V1300" i="11"/>
  <c r="W1300" i="11"/>
  <c r="X1300" i="11"/>
  <c r="P1301" i="11"/>
  <c r="Q1301" i="11"/>
  <c r="R1301" i="11"/>
  <c r="S1301" i="11"/>
  <c r="T1301" i="11"/>
  <c r="U1301" i="11"/>
  <c r="V1301" i="11"/>
  <c r="W1301" i="11"/>
  <c r="X1301" i="11"/>
  <c r="P1302" i="11"/>
  <c r="Q1302" i="11"/>
  <c r="R1302" i="11"/>
  <c r="S1302" i="11"/>
  <c r="T1302" i="11"/>
  <c r="U1302" i="11"/>
  <c r="V1302" i="11"/>
  <c r="W1302" i="11"/>
  <c r="X1302" i="11"/>
  <c r="P1303" i="11"/>
  <c r="Q1303" i="11"/>
  <c r="R1303" i="11"/>
  <c r="S1303" i="11"/>
  <c r="T1303" i="11"/>
  <c r="U1303" i="11"/>
  <c r="V1303" i="11"/>
  <c r="W1303" i="11"/>
  <c r="X1303" i="11"/>
  <c r="P1304" i="11"/>
  <c r="Q1304" i="11"/>
  <c r="R1304" i="11"/>
  <c r="S1304" i="11"/>
  <c r="T1304" i="11"/>
  <c r="U1304" i="11"/>
  <c r="V1304" i="11"/>
  <c r="W1304" i="11"/>
  <c r="X1304" i="11"/>
  <c r="P1305" i="11"/>
  <c r="T1305" i="11"/>
  <c r="U1305" i="11"/>
  <c r="V1305" i="11"/>
  <c r="W1305" i="11"/>
  <c r="X1305" i="11"/>
  <c r="P1306" i="11"/>
  <c r="Q1306" i="11"/>
  <c r="R1306" i="11"/>
  <c r="S1306" i="11"/>
  <c r="T1306" i="11"/>
  <c r="U1306" i="11"/>
  <c r="V1306" i="11"/>
  <c r="W1306" i="11"/>
  <c r="X1306" i="11"/>
  <c r="P1307" i="11"/>
  <c r="Q1307" i="11"/>
  <c r="R1307" i="11"/>
  <c r="S1307" i="11"/>
  <c r="T1307" i="11"/>
  <c r="U1307" i="11"/>
  <c r="V1307" i="11"/>
  <c r="W1307" i="11"/>
  <c r="X1307" i="11"/>
  <c r="P1308" i="11"/>
  <c r="Q1308" i="11"/>
  <c r="R1308" i="11"/>
  <c r="S1308" i="11"/>
  <c r="T1308" i="11"/>
  <c r="U1308" i="11"/>
  <c r="V1308" i="11"/>
  <c r="W1308" i="11"/>
  <c r="X1308" i="11"/>
  <c r="P1309" i="11"/>
  <c r="T1309" i="11"/>
  <c r="U1309" i="11"/>
  <c r="V1309" i="11"/>
  <c r="W1309" i="11"/>
  <c r="X1309" i="11"/>
  <c r="P1310" i="11"/>
  <c r="T1310" i="11"/>
  <c r="U1310" i="11"/>
  <c r="V1310" i="11"/>
  <c r="W1310" i="11"/>
  <c r="X1310" i="11"/>
  <c r="P1311" i="11"/>
  <c r="T1311" i="11"/>
  <c r="U1311" i="11"/>
  <c r="V1311" i="11"/>
  <c r="W1311" i="11"/>
  <c r="X1311" i="11"/>
  <c r="P1312" i="11"/>
  <c r="T1312" i="11"/>
  <c r="U1312" i="11"/>
  <c r="V1312" i="11"/>
  <c r="W1312" i="11"/>
  <c r="X1312" i="11"/>
  <c r="P1313" i="11"/>
  <c r="T1313" i="11"/>
  <c r="U1313" i="11"/>
  <c r="V1313" i="11"/>
  <c r="W1313" i="11"/>
  <c r="X1313" i="11"/>
  <c r="P1314" i="11"/>
  <c r="Q1314" i="11"/>
  <c r="R1314" i="11"/>
  <c r="S1314" i="11"/>
  <c r="T1314" i="11"/>
  <c r="U1314" i="11"/>
  <c r="V1314" i="11"/>
  <c r="W1314" i="11"/>
  <c r="X1314" i="11"/>
  <c r="P1315" i="11"/>
  <c r="Q1315" i="11"/>
  <c r="R1315" i="11"/>
  <c r="S1315" i="11"/>
  <c r="T1315" i="11"/>
  <c r="U1315" i="11"/>
  <c r="V1315" i="11"/>
  <c r="W1315" i="11"/>
  <c r="X1315" i="11"/>
  <c r="P1316" i="11"/>
  <c r="Q1316" i="11"/>
  <c r="R1316" i="11"/>
  <c r="S1316" i="11"/>
  <c r="T1316" i="11"/>
  <c r="U1316" i="11"/>
  <c r="V1316" i="11"/>
  <c r="W1316" i="11"/>
  <c r="X1316" i="11"/>
  <c r="P1317" i="11"/>
  <c r="Q1317" i="11"/>
  <c r="R1317" i="11"/>
  <c r="S1317" i="11"/>
  <c r="T1317" i="11"/>
  <c r="U1317" i="11"/>
  <c r="V1317" i="11"/>
  <c r="W1317" i="11"/>
  <c r="X1317" i="11"/>
  <c r="P1318" i="11"/>
  <c r="Q1318" i="11"/>
  <c r="R1318" i="11"/>
  <c r="S1318" i="11"/>
  <c r="T1318" i="11"/>
  <c r="U1318" i="11"/>
  <c r="V1318" i="11"/>
  <c r="W1318" i="11"/>
  <c r="X1318" i="11"/>
  <c r="P1319" i="11"/>
  <c r="T1319" i="11"/>
  <c r="U1319" i="11"/>
  <c r="V1319" i="11"/>
  <c r="W1319" i="11"/>
  <c r="X1319" i="11"/>
  <c r="P1320" i="11"/>
  <c r="T1320" i="11"/>
  <c r="U1320" i="11"/>
  <c r="V1320" i="11"/>
  <c r="W1320" i="11"/>
  <c r="X1320" i="11"/>
  <c r="P1321" i="11"/>
  <c r="T1321" i="11"/>
  <c r="U1321" i="11"/>
  <c r="V1321" i="11"/>
  <c r="W1321" i="11"/>
  <c r="X1321" i="11"/>
  <c r="P1322" i="11"/>
  <c r="T1322" i="11"/>
  <c r="U1322" i="11"/>
  <c r="V1322" i="11"/>
  <c r="W1322" i="11"/>
  <c r="X1322" i="11"/>
  <c r="P1323" i="11"/>
  <c r="T1323" i="11"/>
  <c r="U1323" i="11"/>
  <c r="V1323" i="11"/>
  <c r="W1323" i="11"/>
  <c r="X1323" i="11"/>
  <c r="P1324" i="11"/>
  <c r="T1324" i="11"/>
  <c r="U1324" i="11"/>
  <c r="V1324" i="11"/>
  <c r="W1324" i="11"/>
  <c r="X1324" i="11"/>
  <c r="P1325" i="11"/>
  <c r="T1325" i="11"/>
  <c r="U1325" i="11"/>
  <c r="V1325" i="11"/>
  <c r="W1325" i="11"/>
  <c r="X1325" i="11"/>
  <c r="P1326" i="11"/>
  <c r="T1326" i="11"/>
  <c r="U1326" i="11"/>
  <c r="V1326" i="11"/>
  <c r="W1326" i="11"/>
  <c r="X1326" i="11"/>
  <c r="P1327" i="11"/>
  <c r="T1327" i="11"/>
  <c r="U1327" i="11"/>
  <c r="V1327" i="11"/>
  <c r="W1327" i="11"/>
  <c r="X1327" i="11"/>
  <c r="P1328" i="11"/>
  <c r="T1328" i="11"/>
  <c r="U1328" i="11"/>
  <c r="V1328" i="11"/>
  <c r="W1328" i="11"/>
  <c r="X1328" i="11"/>
  <c r="P1329" i="11"/>
  <c r="T1329" i="11"/>
  <c r="U1329" i="11"/>
  <c r="V1329" i="11"/>
  <c r="W1329" i="11"/>
  <c r="X1329" i="11"/>
  <c r="P1330" i="11"/>
  <c r="T1330" i="11"/>
  <c r="U1330" i="11"/>
  <c r="V1330" i="11"/>
  <c r="W1330" i="11"/>
  <c r="X1330" i="11"/>
  <c r="P1331" i="11"/>
  <c r="T1331" i="11"/>
  <c r="U1331" i="11"/>
  <c r="V1331" i="11"/>
  <c r="W1331" i="11"/>
  <c r="X1331" i="11"/>
  <c r="P1332" i="11"/>
  <c r="T1332" i="11"/>
  <c r="U1332" i="11"/>
  <c r="V1332" i="11"/>
  <c r="W1332" i="11"/>
  <c r="X1332" i="11"/>
  <c r="P1333" i="11"/>
  <c r="T1333" i="11"/>
  <c r="U1333" i="11"/>
  <c r="V1333" i="11"/>
  <c r="W1333" i="11"/>
  <c r="X1333" i="11"/>
  <c r="P1334" i="11"/>
  <c r="T1334" i="11"/>
  <c r="U1334" i="11"/>
  <c r="V1334" i="11"/>
  <c r="W1334" i="11"/>
  <c r="X1334" i="11"/>
  <c r="P1335" i="11"/>
  <c r="T1335" i="11"/>
  <c r="U1335" i="11"/>
  <c r="V1335" i="11"/>
  <c r="W1335" i="11"/>
  <c r="X1335" i="11"/>
  <c r="P1336" i="11"/>
  <c r="T1336" i="11"/>
  <c r="U1336" i="11"/>
  <c r="V1336" i="11"/>
  <c r="W1336" i="11"/>
  <c r="X1336" i="11"/>
  <c r="P1337" i="11"/>
  <c r="T1337" i="11"/>
  <c r="U1337" i="11"/>
  <c r="V1337" i="11"/>
  <c r="W1337" i="11"/>
  <c r="X1337" i="11"/>
  <c r="P1338" i="11"/>
  <c r="T1338" i="11"/>
  <c r="U1338" i="11"/>
  <c r="V1338" i="11"/>
  <c r="W1338" i="11"/>
  <c r="X1338" i="11"/>
  <c r="P1339" i="11"/>
  <c r="T1339" i="11"/>
  <c r="U1339" i="11"/>
  <c r="V1339" i="11"/>
  <c r="W1339" i="11"/>
  <c r="X1339" i="11"/>
  <c r="P1340" i="11"/>
  <c r="T1340" i="11"/>
  <c r="U1340" i="11"/>
  <c r="V1340" i="11"/>
  <c r="W1340" i="11"/>
  <c r="X1340" i="11"/>
  <c r="P1341" i="11"/>
  <c r="T1341" i="11"/>
  <c r="U1341" i="11"/>
  <c r="V1341" i="11"/>
  <c r="W1341" i="11"/>
  <c r="X1341" i="11"/>
  <c r="P1342" i="11"/>
  <c r="T1342" i="11"/>
  <c r="U1342" i="11"/>
  <c r="V1342" i="11"/>
  <c r="W1342" i="11"/>
  <c r="X1342" i="11"/>
  <c r="P1343" i="11"/>
  <c r="T1343" i="11"/>
  <c r="U1343" i="11"/>
  <c r="V1343" i="11"/>
  <c r="W1343" i="11"/>
  <c r="X1343" i="11"/>
  <c r="P1344" i="11"/>
  <c r="T1344" i="11"/>
  <c r="U1344" i="11"/>
  <c r="V1344" i="11"/>
  <c r="W1344" i="11"/>
  <c r="X1344" i="11"/>
  <c r="P1345" i="11"/>
  <c r="T1345" i="11"/>
  <c r="U1345" i="11"/>
  <c r="V1345" i="11"/>
  <c r="W1345" i="11"/>
  <c r="X1345" i="11"/>
  <c r="P1346" i="11"/>
  <c r="T1346" i="11"/>
  <c r="U1346" i="11"/>
  <c r="V1346" i="11"/>
  <c r="W1346" i="11"/>
  <c r="X1346" i="11"/>
  <c r="P1347" i="11"/>
  <c r="T1347" i="11"/>
  <c r="U1347" i="11"/>
  <c r="V1347" i="11"/>
  <c r="W1347" i="11"/>
  <c r="X1347" i="11"/>
  <c r="P1348" i="11"/>
  <c r="T1348" i="11"/>
  <c r="U1348" i="11"/>
  <c r="V1348" i="11"/>
  <c r="W1348" i="11"/>
  <c r="X1348" i="11"/>
  <c r="P1349" i="11"/>
  <c r="T1349" i="11"/>
  <c r="U1349" i="11"/>
  <c r="V1349" i="11"/>
  <c r="W1349" i="11"/>
  <c r="X1349" i="11"/>
  <c r="P1350" i="11"/>
  <c r="T1350" i="11"/>
  <c r="U1350" i="11"/>
  <c r="V1350" i="11"/>
  <c r="W1350" i="11"/>
  <c r="X1350" i="11"/>
  <c r="P1351" i="11"/>
  <c r="T1351" i="11"/>
  <c r="U1351" i="11"/>
  <c r="V1351" i="11"/>
  <c r="W1351" i="11"/>
  <c r="X1351" i="11"/>
  <c r="P1352" i="11"/>
  <c r="T1352" i="11"/>
  <c r="U1352" i="11"/>
  <c r="V1352" i="11"/>
  <c r="W1352" i="11"/>
  <c r="X1352" i="11"/>
  <c r="P1353" i="11"/>
  <c r="T1353" i="11"/>
  <c r="U1353" i="11"/>
  <c r="V1353" i="11"/>
  <c r="W1353" i="11"/>
  <c r="X1353" i="11"/>
  <c r="P1354" i="11"/>
  <c r="T1354" i="11"/>
  <c r="U1354" i="11"/>
  <c r="V1354" i="11"/>
  <c r="W1354" i="11"/>
  <c r="X1354" i="11"/>
  <c r="P1355" i="11"/>
  <c r="T1355" i="11"/>
  <c r="U1355" i="11"/>
  <c r="V1355" i="11"/>
  <c r="W1355" i="11"/>
  <c r="X1355" i="11"/>
  <c r="P1356" i="11"/>
  <c r="T1356" i="11"/>
  <c r="U1356" i="11"/>
  <c r="V1356" i="11"/>
  <c r="W1356" i="11"/>
  <c r="X1356" i="11"/>
  <c r="P1357" i="11"/>
  <c r="T1357" i="11"/>
  <c r="U1357" i="11"/>
  <c r="V1357" i="11"/>
  <c r="W1357" i="11"/>
  <c r="X1357" i="11"/>
  <c r="P1358" i="11"/>
  <c r="T1358" i="11"/>
  <c r="U1358" i="11"/>
  <c r="V1358" i="11"/>
  <c r="W1358" i="11"/>
  <c r="X1358" i="11"/>
  <c r="P1359" i="11"/>
  <c r="T1359" i="11"/>
  <c r="U1359" i="11"/>
  <c r="V1359" i="11"/>
  <c r="W1359" i="11"/>
  <c r="X1359" i="11"/>
  <c r="P1360" i="11"/>
  <c r="Q1360" i="11"/>
  <c r="R1360" i="11"/>
  <c r="S1360" i="11"/>
  <c r="T1360" i="11"/>
  <c r="U1360" i="11"/>
  <c r="V1360" i="11"/>
  <c r="W1360" i="11"/>
  <c r="X1360" i="11"/>
  <c r="P1361" i="11"/>
  <c r="Q1361" i="11"/>
  <c r="R1361" i="11"/>
  <c r="S1361" i="11"/>
  <c r="T1361" i="11"/>
  <c r="U1361" i="11"/>
  <c r="V1361" i="11"/>
  <c r="W1361" i="11"/>
  <c r="X1361" i="11"/>
  <c r="P1362" i="11"/>
  <c r="Q1362" i="11"/>
  <c r="R1362" i="11"/>
  <c r="S1362" i="11"/>
  <c r="T1362" i="11"/>
  <c r="U1362" i="11"/>
  <c r="V1362" i="11"/>
  <c r="W1362" i="11"/>
  <c r="X1362" i="11"/>
  <c r="P1363" i="11"/>
  <c r="T1363" i="11"/>
  <c r="U1363" i="11"/>
  <c r="V1363" i="11"/>
  <c r="W1363" i="11"/>
  <c r="X1363" i="11"/>
  <c r="P1364" i="11"/>
  <c r="T1364" i="11"/>
  <c r="U1364" i="11"/>
  <c r="V1364" i="11"/>
  <c r="W1364" i="11"/>
  <c r="X1364" i="11"/>
  <c r="P1365" i="11"/>
  <c r="T1365" i="11"/>
  <c r="U1365" i="11"/>
  <c r="V1365" i="11"/>
  <c r="W1365" i="11"/>
  <c r="X1365" i="11"/>
  <c r="P1366" i="11"/>
  <c r="Q1366" i="11"/>
  <c r="R1366" i="11"/>
  <c r="S1366" i="11"/>
  <c r="T1366" i="11"/>
  <c r="U1366" i="11"/>
  <c r="V1366" i="11"/>
  <c r="W1366" i="11"/>
  <c r="X1366" i="11"/>
  <c r="P1367" i="11"/>
  <c r="Q1367" i="11"/>
  <c r="R1367" i="11"/>
  <c r="S1367" i="11"/>
  <c r="T1367" i="11"/>
  <c r="U1367" i="11"/>
  <c r="V1367" i="11"/>
  <c r="W1367" i="11"/>
  <c r="X1367" i="11"/>
  <c r="P1368" i="11"/>
  <c r="T1368" i="11"/>
  <c r="U1368" i="11"/>
  <c r="V1368" i="11"/>
  <c r="W1368" i="11"/>
  <c r="X1368" i="11"/>
  <c r="P1369" i="11"/>
  <c r="T1369" i="11"/>
  <c r="U1369" i="11"/>
  <c r="V1369" i="11"/>
  <c r="W1369" i="11"/>
  <c r="X1369" i="11"/>
  <c r="P1370" i="11"/>
  <c r="T1370" i="11"/>
  <c r="U1370" i="11"/>
  <c r="V1370" i="11"/>
  <c r="W1370" i="11"/>
  <c r="X1370" i="11"/>
  <c r="P1371" i="11"/>
  <c r="T1371" i="11"/>
  <c r="U1371" i="11"/>
  <c r="V1371" i="11"/>
  <c r="W1371" i="11"/>
  <c r="X1371" i="11"/>
  <c r="P1372" i="11"/>
  <c r="T1372" i="11"/>
  <c r="U1372" i="11"/>
  <c r="V1372" i="11"/>
  <c r="W1372" i="11"/>
  <c r="X1372" i="11"/>
  <c r="P1373" i="11"/>
  <c r="T1373" i="11"/>
  <c r="U1373" i="11"/>
  <c r="V1373" i="11"/>
  <c r="W1373" i="11"/>
  <c r="X1373" i="11"/>
  <c r="P1374" i="11"/>
  <c r="T1374" i="11"/>
  <c r="U1374" i="11"/>
  <c r="V1374" i="11"/>
  <c r="W1374" i="11"/>
  <c r="X1374" i="11"/>
  <c r="P1375" i="11"/>
  <c r="T1375" i="11"/>
  <c r="U1375" i="11"/>
  <c r="V1375" i="11"/>
  <c r="W1375" i="11"/>
  <c r="X1375" i="11"/>
  <c r="P1376" i="11"/>
  <c r="T1376" i="11"/>
  <c r="U1376" i="11"/>
  <c r="V1376" i="11"/>
  <c r="W1376" i="11"/>
  <c r="X1376" i="11"/>
  <c r="P1377" i="11"/>
  <c r="T1377" i="11"/>
  <c r="U1377" i="11"/>
  <c r="V1377" i="11"/>
  <c r="W1377" i="11"/>
  <c r="X1377" i="11"/>
  <c r="P1378" i="11"/>
  <c r="T1378" i="11"/>
  <c r="U1378" i="11"/>
  <c r="V1378" i="11"/>
  <c r="W1378" i="11"/>
  <c r="X1378" i="11"/>
  <c r="P1379" i="11"/>
  <c r="T1379" i="11"/>
  <c r="U1379" i="11"/>
  <c r="V1379" i="11"/>
  <c r="W1379" i="11"/>
  <c r="X1379" i="11"/>
  <c r="P1380" i="11"/>
  <c r="T1380" i="11"/>
  <c r="U1380" i="11"/>
  <c r="V1380" i="11"/>
  <c r="W1380" i="11"/>
  <c r="X1380" i="11"/>
  <c r="P1381" i="11"/>
  <c r="T1381" i="11"/>
  <c r="U1381" i="11"/>
  <c r="V1381" i="11"/>
  <c r="W1381" i="11"/>
  <c r="X1381" i="11"/>
  <c r="P1382" i="11"/>
  <c r="T1382" i="11"/>
  <c r="U1382" i="11"/>
  <c r="V1382" i="11"/>
  <c r="W1382" i="11"/>
  <c r="X1382" i="11"/>
  <c r="P1383" i="11"/>
  <c r="T1383" i="11"/>
  <c r="U1383" i="11"/>
  <c r="V1383" i="11"/>
  <c r="W1383" i="11"/>
  <c r="X1383" i="11"/>
  <c r="P1384" i="11"/>
  <c r="T1384" i="11"/>
  <c r="U1384" i="11"/>
  <c r="V1384" i="11"/>
  <c r="W1384" i="11"/>
  <c r="X1384" i="11"/>
  <c r="P1385" i="11"/>
  <c r="T1385" i="11"/>
  <c r="U1385" i="11"/>
  <c r="V1385" i="11"/>
  <c r="W1385" i="11"/>
  <c r="X1385" i="11"/>
  <c r="P1386" i="11"/>
  <c r="T1386" i="11"/>
  <c r="U1386" i="11"/>
  <c r="V1386" i="11"/>
  <c r="W1386" i="11"/>
  <c r="X1386" i="11"/>
  <c r="P1387" i="11"/>
  <c r="T1387" i="11"/>
  <c r="U1387" i="11"/>
  <c r="V1387" i="11"/>
  <c r="W1387" i="11"/>
  <c r="X1387" i="11"/>
  <c r="P1388" i="11"/>
  <c r="Q1388" i="11"/>
  <c r="R1388" i="11"/>
  <c r="S1388" i="11"/>
  <c r="T1388" i="11"/>
  <c r="U1388" i="11"/>
  <c r="V1388" i="11"/>
  <c r="W1388" i="11"/>
  <c r="X1388" i="11"/>
  <c r="P1389" i="11"/>
  <c r="T1389" i="11"/>
  <c r="U1389" i="11"/>
  <c r="V1389" i="11"/>
  <c r="W1389" i="11"/>
  <c r="X1389" i="11"/>
  <c r="P1390" i="11"/>
  <c r="T1390" i="11"/>
  <c r="U1390" i="11"/>
  <c r="V1390" i="11"/>
  <c r="W1390" i="11"/>
  <c r="X1390" i="11"/>
  <c r="P1391" i="11"/>
  <c r="T1391" i="11"/>
  <c r="U1391" i="11"/>
  <c r="V1391" i="11"/>
  <c r="W1391" i="11"/>
  <c r="X1391" i="11"/>
  <c r="P1392" i="11"/>
  <c r="T1392" i="11"/>
  <c r="U1392" i="11"/>
  <c r="V1392" i="11"/>
  <c r="W1392" i="11"/>
  <c r="X1392" i="11"/>
  <c r="P1393" i="11"/>
  <c r="T1393" i="11"/>
  <c r="U1393" i="11"/>
  <c r="V1393" i="11"/>
  <c r="W1393" i="11"/>
  <c r="X1393" i="11"/>
  <c r="P1394" i="11"/>
  <c r="T1394" i="11"/>
  <c r="U1394" i="11"/>
  <c r="V1394" i="11"/>
  <c r="W1394" i="11"/>
  <c r="X1394" i="11"/>
  <c r="P1395" i="11"/>
  <c r="T1395" i="11"/>
  <c r="U1395" i="11"/>
  <c r="V1395" i="11"/>
  <c r="W1395" i="11"/>
  <c r="X1395" i="11"/>
  <c r="P1396" i="11"/>
  <c r="Q1396" i="11"/>
  <c r="R1396" i="11"/>
  <c r="S1396" i="11"/>
  <c r="T1396" i="11"/>
  <c r="U1396" i="11"/>
  <c r="V1396" i="11"/>
  <c r="W1396" i="11"/>
  <c r="X1396" i="11"/>
  <c r="P1397" i="11"/>
  <c r="Q1397" i="11"/>
  <c r="R1397" i="11"/>
  <c r="S1397" i="11"/>
  <c r="T1397" i="11"/>
  <c r="U1397" i="11"/>
  <c r="V1397" i="11"/>
  <c r="W1397" i="11"/>
  <c r="X1397" i="11"/>
  <c r="P1398" i="11"/>
  <c r="Q1398" i="11"/>
  <c r="R1398" i="11"/>
  <c r="S1398" i="11"/>
  <c r="T1398" i="11"/>
  <c r="U1398" i="11"/>
  <c r="V1398" i="11"/>
  <c r="W1398" i="11"/>
  <c r="X1398" i="11"/>
  <c r="P1399" i="11"/>
  <c r="T1399" i="11"/>
  <c r="U1399" i="11"/>
  <c r="V1399" i="11"/>
  <c r="W1399" i="11"/>
  <c r="X1399" i="11"/>
  <c r="P1400" i="11"/>
  <c r="T1400" i="11"/>
  <c r="U1400" i="11"/>
  <c r="V1400" i="11"/>
  <c r="W1400" i="11"/>
  <c r="X1400" i="11"/>
  <c r="P1401" i="11"/>
  <c r="T1401" i="11"/>
  <c r="U1401" i="11"/>
  <c r="V1401" i="11"/>
  <c r="W1401" i="11"/>
  <c r="X1401" i="11"/>
  <c r="P1402" i="11"/>
  <c r="T1402" i="11"/>
  <c r="U1402" i="11"/>
  <c r="V1402" i="11"/>
  <c r="W1402" i="11"/>
  <c r="X1402" i="11"/>
  <c r="P1403" i="11"/>
  <c r="T1403" i="11"/>
  <c r="U1403" i="11"/>
  <c r="V1403" i="11"/>
  <c r="W1403" i="11"/>
  <c r="X1403" i="11"/>
  <c r="P1404" i="11"/>
  <c r="T1404" i="11"/>
  <c r="U1404" i="11"/>
  <c r="V1404" i="11"/>
  <c r="W1404" i="11"/>
  <c r="X1404" i="11"/>
  <c r="P1405" i="11"/>
  <c r="T1405" i="11"/>
  <c r="U1405" i="11"/>
  <c r="V1405" i="11"/>
  <c r="W1405" i="11"/>
  <c r="X1405" i="11"/>
  <c r="P1406" i="11"/>
  <c r="T1406" i="11"/>
  <c r="U1406" i="11"/>
  <c r="V1406" i="11"/>
  <c r="W1406" i="11"/>
  <c r="X1406" i="11"/>
  <c r="P1407" i="11"/>
  <c r="T1407" i="11"/>
  <c r="U1407" i="11"/>
  <c r="V1407" i="11"/>
  <c r="W1407" i="11"/>
  <c r="X1407" i="11"/>
  <c r="P1408" i="11"/>
  <c r="T1408" i="11"/>
  <c r="U1408" i="11"/>
  <c r="V1408" i="11"/>
  <c r="W1408" i="11"/>
  <c r="X1408" i="11"/>
  <c r="P1409" i="11"/>
  <c r="T1409" i="11"/>
  <c r="U1409" i="11"/>
  <c r="V1409" i="11"/>
  <c r="W1409" i="11"/>
  <c r="X1409" i="11"/>
  <c r="P1410" i="11"/>
  <c r="T1410" i="11"/>
  <c r="U1410" i="11"/>
  <c r="V1410" i="11"/>
  <c r="W1410" i="11"/>
  <c r="X1410" i="11"/>
  <c r="P1411" i="11"/>
  <c r="T1411" i="11"/>
  <c r="U1411" i="11"/>
  <c r="V1411" i="11"/>
  <c r="W1411" i="11"/>
  <c r="X1411" i="11"/>
  <c r="P1412" i="11"/>
  <c r="T1412" i="11"/>
  <c r="U1412" i="11"/>
  <c r="V1412" i="11"/>
  <c r="W1412" i="11"/>
  <c r="X1412" i="11"/>
  <c r="P1413" i="11"/>
  <c r="T1413" i="11"/>
  <c r="U1413" i="11"/>
  <c r="V1413" i="11"/>
  <c r="W1413" i="11"/>
  <c r="X1413" i="11"/>
  <c r="P1414" i="11"/>
  <c r="Q1414" i="11"/>
  <c r="R1414" i="11"/>
  <c r="S1414" i="11"/>
  <c r="T1414" i="11"/>
  <c r="U1414" i="11"/>
  <c r="V1414" i="11"/>
  <c r="W1414" i="11"/>
  <c r="X1414" i="11"/>
  <c r="P1415" i="11"/>
  <c r="Q1415" i="11"/>
  <c r="R1415" i="11"/>
  <c r="S1415" i="11"/>
  <c r="T1415" i="11"/>
  <c r="U1415" i="11"/>
  <c r="V1415" i="11"/>
  <c r="W1415" i="11"/>
  <c r="X1415" i="11"/>
  <c r="P1416" i="11"/>
  <c r="T1416" i="11"/>
  <c r="U1416" i="11"/>
  <c r="V1416" i="11"/>
  <c r="W1416" i="11"/>
  <c r="X1416" i="11"/>
  <c r="P1417" i="11"/>
  <c r="T1417" i="11"/>
  <c r="U1417" i="11"/>
  <c r="V1417" i="11"/>
  <c r="W1417" i="11"/>
  <c r="X1417" i="11"/>
  <c r="P1418" i="11"/>
  <c r="T1418" i="11"/>
  <c r="U1418" i="11"/>
  <c r="V1418" i="11"/>
  <c r="W1418" i="11"/>
  <c r="X1418" i="11"/>
  <c r="P1419" i="11"/>
  <c r="T1419" i="11"/>
  <c r="U1419" i="11"/>
  <c r="V1419" i="11"/>
  <c r="W1419" i="11"/>
  <c r="X1419" i="11"/>
  <c r="P1420" i="11"/>
  <c r="T1420" i="11"/>
  <c r="U1420" i="11"/>
  <c r="V1420" i="11"/>
  <c r="W1420" i="11"/>
  <c r="X1420" i="11"/>
  <c r="P1421" i="11"/>
  <c r="T1421" i="11"/>
  <c r="U1421" i="11"/>
  <c r="V1421" i="11"/>
  <c r="W1421" i="11"/>
  <c r="X1421" i="11"/>
  <c r="P1422" i="11"/>
  <c r="T1422" i="11"/>
  <c r="U1422" i="11"/>
  <c r="V1422" i="11"/>
  <c r="W1422" i="11"/>
  <c r="X1422" i="11"/>
  <c r="P1423" i="11"/>
  <c r="T1423" i="11"/>
  <c r="U1423" i="11"/>
  <c r="V1423" i="11"/>
  <c r="W1423" i="11"/>
  <c r="X1423" i="11"/>
  <c r="P1424" i="11"/>
  <c r="T1424" i="11"/>
  <c r="U1424" i="11"/>
  <c r="V1424" i="11"/>
  <c r="W1424" i="11"/>
  <c r="X1424" i="11"/>
  <c r="P1425" i="11"/>
  <c r="T1425" i="11"/>
  <c r="U1425" i="11"/>
  <c r="V1425" i="11"/>
  <c r="W1425" i="11"/>
  <c r="X1425" i="11"/>
  <c r="P1426" i="11"/>
  <c r="T1426" i="11"/>
  <c r="U1426" i="11"/>
  <c r="V1426" i="11"/>
  <c r="W1426" i="11"/>
  <c r="X1426" i="11"/>
  <c r="P1427" i="11"/>
  <c r="T1427" i="11"/>
  <c r="U1427" i="11"/>
  <c r="V1427" i="11"/>
  <c r="W1427" i="11"/>
  <c r="X1427" i="11"/>
  <c r="P1428" i="11"/>
  <c r="T1428" i="11"/>
  <c r="U1428" i="11"/>
  <c r="V1428" i="11"/>
  <c r="W1428" i="11"/>
  <c r="X1428" i="11"/>
  <c r="P1429" i="11"/>
  <c r="Q1429" i="11"/>
  <c r="R1429" i="11"/>
  <c r="S1429" i="11"/>
  <c r="T1429" i="11"/>
  <c r="U1429" i="11"/>
  <c r="V1429" i="11"/>
  <c r="W1429" i="11"/>
  <c r="X1429" i="11"/>
  <c r="P1430" i="11"/>
  <c r="T1430" i="11"/>
  <c r="U1430" i="11"/>
  <c r="V1430" i="11"/>
  <c r="W1430" i="11"/>
  <c r="X1430" i="11"/>
  <c r="P1431" i="11"/>
  <c r="T1431" i="11"/>
  <c r="U1431" i="11"/>
  <c r="V1431" i="11"/>
  <c r="W1431" i="11"/>
  <c r="X1431" i="11"/>
  <c r="P1432" i="11"/>
  <c r="T1432" i="11"/>
  <c r="U1432" i="11"/>
  <c r="V1432" i="11"/>
  <c r="W1432" i="11"/>
  <c r="X1432" i="11"/>
  <c r="P1433" i="11"/>
  <c r="T1433" i="11"/>
  <c r="U1433" i="11"/>
  <c r="V1433" i="11"/>
  <c r="W1433" i="11"/>
  <c r="X1433" i="11"/>
  <c r="P1434" i="11"/>
  <c r="T1434" i="11"/>
  <c r="U1434" i="11"/>
  <c r="V1434" i="11"/>
  <c r="W1434" i="11"/>
  <c r="X1434" i="11"/>
  <c r="P1435" i="11"/>
  <c r="T1435" i="11"/>
  <c r="U1435" i="11"/>
  <c r="V1435" i="11"/>
  <c r="W1435" i="11"/>
  <c r="X1435" i="11"/>
  <c r="P1436" i="11"/>
  <c r="Q1436" i="11"/>
  <c r="R1436" i="11"/>
  <c r="S1436" i="11"/>
  <c r="T1436" i="11"/>
  <c r="U1436" i="11"/>
  <c r="V1436" i="11"/>
  <c r="W1436" i="11"/>
  <c r="X1436" i="11"/>
  <c r="P1437" i="11"/>
  <c r="Q1437" i="11"/>
  <c r="R1437" i="11"/>
  <c r="S1437" i="11"/>
  <c r="T1437" i="11"/>
  <c r="U1437" i="11"/>
  <c r="V1437" i="11"/>
  <c r="W1437" i="11"/>
  <c r="X1437" i="11"/>
  <c r="P1438" i="11"/>
  <c r="Q1438" i="11"/>
  <c r="R1438" i="11"/>
  <c r="S1438" i="11"/>
  <c r="T1438" i="11"/>
  <c r="U1438" i="11"/>
  <c r="V1438" i="11"/>
  <c r="W1438" i="11"/>
  <c r="X1438" i="11"/>
  <c r="P1439" i="11"/>
  <c r="T1439" i="11"/>
  <c r="U1439" i="11"/>
  <c r="V1439" i="11"/>
  <c r="W1439" i="11"/>
  <c r="X1439" i="11"/>
  <c r="P1440" i="11"/>
  <c r="Q1440" i="11"/>
  <c r="R1440" i="11"/>
  <c r="S1440" i="11"/>
  <c r="T1440" i="11"/>
  <c r="U1440" i="11"/>
  <c r="V1440" i="11"/>
  <c r="W1440" i="11"/>
  <c r="X1440" i="11"/>
  <c r="P1441" i="11"/>
  <c r="T1441" i="11"/>
  <c r="U1441" i="11"/>
  <c r="V1441" i="11"/>
  <c r="W1441" i="11"/>
  <c r="X1441" i="11"/>
  <c r="P1442" i="11"/>
  <c r="T1442" i="11"/>
  <c r="U1442" i="11"/>
  <c r="V1442" i="11"/>
  <c r="W1442" i="11"/>
  <c r="X1442" i="11"/>
  <c r="P1443" i="11"/>
  <c r="T1443" i="11"/>
  <c r="U1443" i="11"/>
  <c r="V1443" i="11"/>
  <c r="W1443" i="11"/>
  <c r="X1443" i="11"/>
  <c r="P1444" i="11"/>
  <c r="T1444" i="11"/>
  <c r="U1444" i="11"/>
  <c r="V1444" i="11"/>
  <c r="W1444" i="11"/>
  <c r="X1444" i="11"/>
  <c r="P1445" i="11"/>
  <c r="T1445" i="11"/>
  <c r="U1445" i="11"/>
  <c r="V1445" i="11"/>
  <c r="W1445" i="11"/>
  <c r="X1445" i="11"/>
  <c r="P1446" i="11"/>
  <c r="T1446" i="11"/>
  <c r="U1446" i="11"/>
  <c r="V1446" i="11"/>
  <c r="W1446" i="11"/>
  <c r="X1446" i="11"/>
  <c r="P1447" i="11"/>
  <c r="Q1447" i="11"/>
  <c r="R1447" i="11"/>
  <c r="S1447" i="11"/>
  <c r="T1447" i="11"/>
  <c r="U1447" i="11"/>
  <c r="V1447" i="11"/>
  <c r="W1447" i="11"/>
  <c r="X1447" i="11"/>
  <c r="P1448" i="11"/>
  <c r="Q1448" i="11"/>
  <c r="R1448" i="11"/>
  <c r="S1448" i="11"/>
  <c r="T1448" i="11"/>
  <c r="U1448" i="11"/>
  <c r="V1448" i="11"/>
  <c r="W1448" i="11"/>
  <c r="X1448" i="11"/>
  <c r="P1449" i="11"/>
  <c r="Q1449" i="11"/>
  <c r="R1449" i="11"/>
  <c r="S1449" i="11"/>
  <c r="T1449" i="11"/>
  <c r="U1449" i="11"/>
  <c r="V1449" i="11"/>
  <c r="W1449" i="11"/>
  <c r="X1449" i="11"/>
  <c r="P1450" i="11"/>
  <c r="Q1450" i="11"/>
  <c r="R1450" i="11"/>
  <c r="S1450" i="11"/>
  <c r="T1450" i="11"/>
  <c r="U1450" i="11"/>
  <c r="V1450" i="11"/>
  <c r="W1450" i="11"/>
  <c r="X1450" i="11"/>
  <c r="P1451" i="11"/>
  <c r="Q1451" i="11"/>
  <c r="R1451" i="11"/>
  <c r="S1451" i="11"/>
  <c r="T1451" i="11"/>
  <c r="U1451" i="11"/>
  <c r="V1451" i="11"/>
  <c r="W1451" i="11"/>
  <c r="X1451" i="11"/>
  <c r="P1452" i="11"/>
  <c r="Q1452" i="11"/>
  <c r="R1452" i="11"/>
  <c r="S1452" i="11"/>
  <c r="T1452" i="11"/>
  <c r="U1452" i="11"/>
  <c r="V1452" i="11"/>
  <c r="W1452" i="11"/>
  <c r="X1452" i="11"/>
  <c r="P1453" i="11"/>
  <c r="Q1453" i="11"/>
  <c r="R1453" i="11"/>
  <c r="S1453" i="11"/>
  <c r="T1453" i="11"/>
  <c r="U1453" i="11"/>
  <c r="V1453" i="11"/>
  <c r="W1453" i="11"/>
  <c r="X1453" i="11"/>
  <c r="P1454" i="11"/>
  <c r="Q1454" i="11"/>
  <c r="R1454" i="11"/>
  <c r="S1454" i="11"/>
  <c r="T1454" i="11"/>
  <c r="U1454" i="11"/>
  <c r="V1454" i="11"/>
  <c r="W1454" i="11"/>
  <c r="X1454" i="11"/>
  <c r="P1455" i="11"/>
  <c r="Q1455" i="11"/>
  <c r="R1455" i="11"/>
  <c r="S1455" i="11"/>
  <c r="T1455" i="11"/>
  <c r="U1455" i="11"/>
  <c r="V1455" i="11"/>
  <c r="W1455" i="11"/>
  <c r="X1455" i="11"/>
  <c r="P1456" i="11"/>
  <c r="Q1456" i="11"/>
  <c r="R1456" i="11"/>
  <c r="S1456" i="11"/>
  <c r="T1456" i="11"/>
  <c r="U1456" i="11"/>
  <c r="V1456" i="11"/>
  <c r="W1456" i="11"/>
  <c r="X1456" i="11"/>
  <c r="P1457" i="11"/>
  <c r="Q1457" i="11"/>
  <c r="R1457" i="11"/>
  <c r="S1457" i="11"/>
  <c r="T1457" i="11"/>
  <c r="U1457" i="11"/>
  <c r="V1457" i="11"/>
  <c r="W1457" i="11"/>
  <c r="X1457" i="11"/>
  <c r="P1458" i="11"/>
  <c r="Q1458" i="11"/>
  <c r="R1458" i="11"/>
  <c r="S1458" i="11"/>
  <c r="T1458" i="11"/>
  <c r="U1458" i="11"/>
  <c r="V1458" i="11"/>
  <c r="W1458" i="11"/>
  <c r="X1458" i="11"/>
  <c r="P1459" i="11"/>
  <c r="Q1459" i="11"/>
  <c r="R1459" i="11"/>
  <c r="S1459" i="11"/>
  <c r="T1459" i="11"/>
  <c r="U1459" i="11"/>
  <c r="V1459" i="11"/>
  <c r="W1459" i="11"/>
  <c r="X1459" i="11"/>
  <c r="P1460" i="11"/>
  <c r="Q1460" i="11"/>
  <c r="R1460" i="11"/>
  <c r="S1460" i="11"/>
  <c r="T1460" i="11"/>
  <c r="U1460" i="11"/>
  <c r="V1460" i="11"/>
  <c r="W1460" i="11"/>
  <c r="X1460" i="11"/>
  <c r="P1461" i="11"/>
  <c r="Q1461" i="11"/>
  <c r="R1461" i="11"/>
  <c r="S1461" i="11"/>
  <c r="T1461" i="11"/>
  <c r="U1461" i="11"/>
  <c r="V1461" i="11"/>
  <c r="W1461" i="11"/>
  <c r="X1461" i="11"/>
  <c r="P1462" i="11"/>
  <c r="Q1462" i="11"/>
  <c r="R1462" i="11"/>
  <c r="S1462" i="11"/>
  <c r="T1462" i="11"/>
  <c r="U1462" i="11"/>
  <c r="V1462" i="11"/>
  <c r="W1462" i="11"/>
  <c r="X1462" i="11"/>
  <c r="P1463" i="11"/>
  <c r="T1463" i="11"/>
  <c r="U1463" i="11"/>
  <c r="V1463" i="11"/>
  <c r="W1463" i="11"/>
  <c r="X1463" i="11"/>
  <c r="P1464" i="11"/>
  <c r="T1464" i="11"/>
  <c r="U1464" i="11"/>
  <c r="V1464" i="11"/>
  <c r="W1464" i="11"/>
  <c r="X1464" i="11"/>
  <c r="P1465" i="11"/>
  <c r="T1465" i="11"/>
  <c r="U1465" i="11"/>
  <c r="V1465" i="11"/>
  <c r="W1465" i="11"/>
  <c r="X1465" i="11"/>
  <c r="P1466" i="11"/>
  <c r="T1466" i="11"/>
  <c r="U1466" i="11"/>
  <c r="V1466" i="11"/>
  <c r="W1466" i="11"/>
  <c r="X1466" i="11"/>
  <c r="P1467" i="11"/>
  <c r="T1467" i="11"/>
  <c r="U1467" i="11"/>
  <c r="V1467" i="11"/>
  <c r="W1467" i="11"/>
  <c r="X1467" i="11"/>
  <c r="P1468" i="11"/>
  <c r="T1468" i="11"/>
  <c r="U1468" i="11"/>
  <c r="V1468" i="11"/>
  <c r="W1468" i="11"/>
  <c r="X1468" i="11"/>
  <c r="P1469" i="11"/>
  <c r="T1469" i="11"/>
  <c r="U1469" i="11"/>
  <c r="V1469" i="11"/>
  <c r="W1469" i="11"/>
  <c r="X1469" i="11"/>
  <c r="P1470" i="11"/>
  <c r="T1470" i="11"/>
  <c r="U1470" i="11"/>
  <c r="V1470" i="11"/>
  <c r="W1470" i="11"/>
  <c r="X1470" i="11"/>
  <c r="P1471" i="11"/>
  <c r="Q1471" i="11"/>
  <c r="R1471" i="11"/>
  <c r="S1471" i="11"/>
  <c r="T1471" i="11"/>
  <c r="U1471" i="11"/>
  <c r="V1471" i="11"/>
  <c r="W1471" i="11"/>
  <c r="X1471" i="11"/>
  <c r="P1472" i="11"/>
  <c r="Q1472" i="11"/>
  <c r="R1472" i="11"/>
  <c r="S1472" i="11"/>
  <c r="T1472" i="11"/>
  <c r="U1472" i="11"/>
  <c r="V1472" i="11"/>
  <c r="W1472" i="11"/>
  <c r="X1472" i="11"/>
  <c r="P1473" i="11"/>
  <c r="T1473" i="11"/>
  <c r="U1473" i="11"/>
  <c r="V1473" i="11"/>
  <c r="W1473" i="11"/>
  <c r="X1473" i="11"/>
  <c r="P1474" i="11"/>
  <c r="T1474" i="11"/>
  <c r="U1474" i="11"/>
  <c r="V1474" i="11"/>
  <c r="W1474" i="11"/>
  <c r="X1474" i="11"/>
  <c r="P1475" i="11"/>
  <c r="T1475" i="11"/>
  <c r="U1475" i="11"/>
  <c r="V1475" i="11"/>
  <c r="W1475" i="11"/>
  <c r="X1475" i="11"/>
  <c r="P1476" i="11"/>
  <c r="T1476" i="11"/>
  <c r="U1476" i="11"/>
  <c r="V1476" i="11"/>
  <c r="W1476" i="11"/>
  <c r="X1476" i="11"/>
  <c r="P1477" i="11"/>
  <c r="T1477" i="11"/>
  <c r="U1477" i="11"/>
  <c r="V1477" i="11"/>
  <c r="W1477" i="11"/>
  <c r="X1477" i="11"/>
  <c r="P1478" i="11"/>
  <c r="T1478" i="11"/>
  <c r="U1478" i="11"/>
  <c r="V1478" i="11"/>
  <c r="W1478" i="11"/>
  <c r="X1478" i="11"/>
  <c r="P1479" i="11"/>
  <c r="T1479" i="11"/>
  <c r="U1479" i="11"/>
  <c r="V1479" i="11"/>
  <c r="W1479" i="11"/>
  <c r="X1479" i="11"/>
  <c r="P1480" i="11"/>
  <c r="T1480" i="11"/>
  <c r="U1480" i="11"/>
  <c r="V1480" i="11"/>
  <c r="W1480" i="11"/>
  <c r="X1480" i="11"/>
  <c r="P1481" i="11"/>
  <c r="T1481" i="11"/>
  <c r="U1481" i="11"/>
  <c r="V1481" i="11"/>
  <c r="W1481" i="11"/>
  <c r="X1481" i="11"/>
  <c r="P1482" i="11"/>
  <c r="T1482" i="11"/>
  <c r="U1482" i="11"/>
  <c r="V1482" i="11"/>
  <c r="W1482" i="11"/>
  <c r="X1482" i="11"/>
  <c r="P1483" i="11"/>
  <c r="T1483" i="11"/>
  <c r="U1483" i="11"/>
  <c r="V1483" i="11"/>
  <c r="W1483" i="11"/>
  <c r="X1483" i="11"/>
  <c r="P1484" i="11"/>
  <c r="T1484" i="11"/>
  <c r="U1484" i="11"/>
  <c r="V1484" i="11"/>
  <c r="W1484" i="11"/>
  <c r="X1484" i="11"/>
  <c r="P1485" i="11"/>
  <c r="T1485" i="11"/>
  <c r="U1485" i="11"/>
  <c r="V1485" i="11"/>
  <c r="W1485" i="11"/>
  <c r="X1485" i="11"/>
  <c r="P1486" i="11"/>
  <c r="T1486" i="11"/>
  <c r="U1486" i="11"/>
  <c r="V1486" i="11"/>
  <c r="W1486" i="11"/>
  <c r="X1486" i="11"/>
  <c r="P1487" i="11"/>
  <c r="T1487" i="11"/>
  <c r="U1487" i="11"/>
  <c r="V1487" i="11"/>
  <c r="W1487" i="11"/>
  <c r="X1487" i="11"/>
  <c r="P1488" i="11"/>
  <c r="T1488" i="11"/>
  <c r="U1488" i="11"/>
  <c r="V1488" i="11"/>
  <c r="W1488" i="11"/>
  <c r="X1488" i="11"/>
  <c r="P1489" i="11"/>
  <c r="T1489" i="11"/>
  <c r="U1489" i="11"/>
  <c r="V1489" i="11"/>
  <c r="W1489" i="11"/>
  <c r="X1489" i="11"/>
  <c r="P1490" i="11"/>
  <c r="T1490" i="11"/>
  <c r="U1490" i="11"/>
  <c r="V1490" i="11"/>
  <c r="W1490" i="11"/>
  <c r="X1490" i="11"/>
  <c r="P1491" i="11"/>
  <c r="T1491" i="11"/>
  <c r="U1491" i="11"/>
  <c r="V1491" i="11"/>
  <c r="W1491" i="11"/>
  <c r="X1491" i="11"/>
  <c r="P1492" i="11"/>
  <c r="T1492" i="11"/>
  <c r="U1492" i="11"/>
  <c r="V1492" i="11"/>
  <c r="W1492" i="11"/>
  <c r="X1492" i="11"/>
  <c r="P1493" i="11"/>
  <c r="T1493" i="11"/>
  <c r="U1493" i="11"/>
  <c r="V1493" i="11"/>
  <c r="W1493" i="11"/>
  <c r="X1493" i="11"/>
  <c r="P1494" i="11"/>
  <c r="T1494" i="11"/>
  <c r="U1494" i="11"/>
  <c r="V1494" i="11"/>
  <c r="W1494" i="11"/>
  <c r="X1494" i="11"/>
  <c r="P1495" i="11"/>
  <c r="T1495" i="11"/>
  <c r="U1495" i="11"/>
  <c r="V1495" i="11"/>
  <c r="W1495" i="11"/>
  <c r="X1495" i="11"/>
  <c r="P1496" i="11"/>
  <c r="T1496" i="11"/>
  <c r="U1496" i="11"/>
  <c r="V1496" i="11"/>
  <c r="W1496" i="11"/>
  <c r="X1496" i="11"/>
  <c r="P1497" i="11"/>
  <c r="T1497" i="11"/>
  <c r="U1497" i="11"/>
  <c r="V1497" i="11"/>
  <c r="W1497" i="11"/>
  <c r="X1497" i="11"/>
  <c r="P1498" i="11"/>
  <c r="T1498" i="11"/>
  <c r="U1498" i="11"/>
  <c r="V1498" i="11"/>
  <c r="W1498" i="11"/>
  <c r="X1498" i="11"/>
  <c r="P1499" i="11"/>
  <c r="T1499" i="11"/>
  <c r="U1499" i="11"/>
  <c r="V1499" i="11"/>
  <c r="W1499" i="11"/>
  <c r="X1499" i="11"/>
  <c r="P1500" i="11"/>
  <c r="T1500" i="11"/>
  <c r="U1500" i="11"/>
  <c r="V1500" i="11"/>
  <c r="W1500" i="11"/>
  <c r="X1500" i="11"/>
  <c r="P1501" i="11"/>
  <c r="T1501" i="11"/>
  <c r="U1501" i="11"/>
  <c r="V1501" i="11"/>
  <c r="W1501" i="11"/>
  <c r="X1501" i="11"/>
  <c r="P1502" i="11"/>
  <c r="Q1502" i="11"/>
  <c r="R1502" i="11"/>
  <c r="S1502" i="11"/>
  <c r="T1502" i="11"/>
  <c r="U1502" i="11"/>
  <c r="V1502" i="11"/>
  <c r="W1502" i="11"/>
  <c r="X1502" i="11"/>
  <c r="P1503" i="11"/>
  <c r="Q1503" i="11"/>
  <c r="R1503" i="11"/>
  <c r="S1503" i="11"/>
  <c r="T1503" i="11"/>
  <c r="U1503" i="11"/>
  <c r="V1503" i="11"/>
  <c r="W1503" i="11"/>
  <c r="X1503" i="11"/>
  <c r="P1504" i="11"/>
  <c r="Q1504" i="11"/>
  <c r="R1504" i="11"/>
  <c r="S1504" i="11"/>
  <c r="T1504" i="11"/>
  <c r="U1504" i="11"/>
  <c r="V1504" i="11"/>
  <c r="W1504" i="11"/>
  <c r="X1504" i="11"/>
  <c r="P1505" i="11"/>
  <c r="Q1505" i="11"/>
  <c r="R1505" i="11"/>
  <c r="S1505" i="11"/>
  <c r="T1505" i="11"/>
  <c r="U1505" i="11"/>
  <c r="V1505" i="11"/>
  <c r="W1505" i="11"/>
  <c r="X1505" i="11"/>
  <c r="P1506" i="11"/>
  <c r="Q1506" i="11"/>
  <c r="R1506" i="11"/>
  <c r="S1506" i="11"/>
  <c r="T1506" i="11"/>
  <c r="U1506" i="11"/>
  <c r="V1506" i="11"/>
  <c r="W1506" i="11"/>
  <c r="X1506" i="11"/>
  <c r="P1507" i="11"/>
  <c r="T1507" i="11"/>
  <c r="U1507" i="11"/>
  <c r="V1507" i="11"/>
  <c r="W1507" i="11"/>
  <c r="X1507" i="11"/>
  <c r="P1508" i="11"/>
  <c r="T1508" i="11"/>
  <c r="U1508" i="11"/>
  <c r="V1508" i="11"/>
  <c r="W1508" i="11"/>
  <c r="X1508" i="11"/>
  <c r="P1509" i="11"/>
  <c r="T1509" i="11"/>
  <c r="U1509" i="11"/>
  <c r="V1509" i="11"/>
  <c r="W1509" i="11"/>
  <c r="X1509" i="11"/>
  <c r="P1510" i="11"/>
  <c r="T1510" i="11"/>
  <c r="U1510" i="11"/>
  <c r="V1510" i="11"/>
  <c r="W1510" i="11"/>
  <c r="X1510" i="11"/>
  <c r="P1511" i="11"/>
  <c r="T1511" i="11"/>
  <c r="U1511" i="11"/>
  <c r="V1511" i="11"/>
  <c r="W1511" i="11"/>
  <c r="X1511" i="11"/>
  <c r="P1512" i="11"/>
  <c r="T1512" i="11"/>
  <c r="U1512" i="11"/>
  <c r="V1512" i="11"/>
  <c r="W1512" i="11"/>
  <c r="X1512" i="11"/>
  <c r="P1513" i="11"/>
  <c r="Q1513" i="11"/>
  <c r="R1513" i="11"/>
  <c r="S1513" i="11"/>
  <c r="T1513" i="11"/>
  <c r="U1513" i="11"/>
  <c r="V1513" i="11"/>
  <c r="W1513" i="11"/>
  <c r="X1513" i="11"/>
  <c r="P1514" i="11"/>
  <c r="Q1514" i="11"/>
  <c r="R1514" i="11"/>
  <c r="S1514" i="11"/>
  <c r="T1514" i="11"/>
  <c r="U1514" i="11"/>
  <c r="V1514" i="11"/>
  <c r="W1514" i="11"/>
  <c r="X1514" i="11"/>
  <c r="P1515" i="11"/>
  <c r="T1515" i="11"/>
  <c r="U1515" i="11"/>
  <c r="V1515" i="11"/>
  <c r="W1515" i="11"/>
  <c r="X1515" i="11"/>
  <c r="P1516" i="11"/>
  <c r="T1516" i="11"/>
  <c r="U1516" i="11"/>
  <c r="V1516" i="11"/>
  <c r="W1516" i="11"/>
  <c r="X1516" i="11"/>
  <c r="P1517" i="11"/>
  <c r="T1517" i="11"/>
  <c r="U1517" i="11"/>
  <c r="V1517" i="11"/>
  <c r="W1517" i="11"/>
  <c r="X1517" i="11"/>
  <c r="P1518" i="11"/>
  <c r="T1518" i="11"/>
  <c r="U1518" i="11"/>
  <c r="V1518" i="11"/>
  <c r="W1518" i="11"/>
  <c r="X1518" i="11"/>
  <c r="P1519" i="11"/>
  <c r="T1519" i="11"/>
  <c r="U1519" i="11"/>
  <c r="V1519" i="11"/>
  <c r="W1519" i="11"/>
  <c r="X1519" i="11"/>
  <c r="P1520" i="11"/>
  <c r="T1520" i="11"/>
  <c r="U1520" i="11"/>
  <c r="V1520" i="11"/>
  <c r="W1520" i="11"/>
  <c r="X1520" i="11"/>
  <c r="P1521" i="11"/>
  <c r="T1521" i="11"/>
  <c r="U1521" i="11"/>
  <c r="V1521" i="11"/>
  <c r="W1521" i="11"/>
  <c r="X1521" i="11"/>
  <c r="P1522" i="11"/>
  <c r="T1522" i="11"/>
  <c r="U1522" i="11"/>
  <c r="V1522" i="11"/>
  <c r="W1522" i="11"/>
  <c r="X1522" i="11"/>
  <c r="P1523" i="11"/>
  <c r="T1523" i="11"/>
  <c r="U1523" i="11"/>
  <c r="V1523" i="11"/>
  <c r="W1523" i="11"/>
  <c r="X1523" i="11"/>
  <c r="P1524" i="11"/>
  <c r="T1524" i="11"/>
  <c r="U1524" i="11"/>
  <c r="V1524" i="11"/>
  <c r="W1524" i="11"/>
  <c r="X1524" i="11"/>
  <c r="P1525" i="11"/>
  <c r="T1525" i="11"/>
  <c r="U1525" i="11"/>
  <c r="V1525" i="11"/>
  <c r="W1525" i="11"/>
  <c r="X1525" i="11"/>
  <c r="P1526" i="11"/>
  <c r="T1526" i="11"/>
  <c r="U1526" i="11"/>
  <c r="V1526" i="11"/>
  <c r="W1526" i="11"/>
  <c r="X1526" i="11"/>
  <c r="P1527" i="11"/>
  <c r="T1527" i="11"/>
  <c r="U1527" i="11"/>
  <c r="V1527" i="11"/>
  <c r="W1527" i="11"/>
  <c r="X1527" i="11"/>
  <c r="P1528" i="11"/>
  <c r="T1528" i="11"/>
  <c r="U1528" i="11"/>
  <c r="V1528" i="11"/>
  <c r="W1528" i="11"/>
  <c r="X1528" i="11"/>
  <c r="P1529" i="11"/>
  <c r="T1529" i="11"/>
  <c r="U1529" i="11"/>
  <c r="V1529" i="11"/>
  <c r="W1529" i="11"/>
  <c r="X1529" i="11"/>
  <c r="P1530" i="11"/>
  <c r="Q1530" i="11"/>
  <c r="R1530" i="11"/>
  <c r="S1530" i="11"/>
  <c r="T1530" i="11"/>
  <c r="U1530" i="11"/>
  <c r="V1530" i="11"/>
  <c r="W1530" i="11"/>
  <c r="X1530" i="11"/>
  <c r="P1531" i="11"/>
  <c r="Q1531" i="11"/>
  <c r="R1531" i="11"/>
  <c r="S1531" i="11"/>
  <c r="T1531" i="11"/>
  <c r="U1531" i="11"/>
  <c r="V1531" i="11"/>
  <c r="W1531" i="11"/>
  <c r="X1531" i="11"/>
  <c r="P1532" i="11"/>
  <c r="T1532" i="11"/>
  <c r="U1532" i="11"/>
  <c r="V1532" i="11"/>
  <c r="W1532" i="11"/>
  <c r="X1532" i="11"/>
  <c r="P1533" i="11"/>
  <c r="T1533" i="11"/>
  <c r="U1533" i="11"/>
  <c r="V1533" i="11"/>
  <c r="W1533" i="11"/>
  <c r="X1533" i="11"/>
  <c r="P1534" i="11"/>
  <c r="T1534" i="11"/>
  <c r="U1534" i="11"/>
  <c r="V1534" i="11"/>
  <c r="W1534" i="11"/>
  <c r="X1534" i="11"/>
  <c r="P1535" i="11"/>
  <c r="T1535" i="11"/>
  <c r="U1535" i="11"/>
  <c r="V1535" i="11"/>
  <c r="W1535" i="11"/>
  <c r="X1535" i="11"/>
  <c r="P1536" i="11"/>
  <c r="T1536" i="11"/>
  <c r="U1536" i="11"/>
  <c r="V1536" i="11"/>
  <c r="W1536" i="11"/>
  <c r="X1536" i="11"/>
  <c r="P1537" i="11"/>
  <c r="T1537" i="11"/>
  <c r="U1537" i="11"/>
  <c r="V1537" i="11"/>
  <c r="W1537" i="11"/>
  <c r="X1537" i="11"/>
  <c r="P1538" i="11"/>
  <c r="T1538" i="11"/>
  <c r="U1538" i="11"/>
  <c r="V1538" i="11"/>
  <c r="W1538" i="11"/>
  <c r="X1538" i="11"/>
  <c r="P1539" i="11"/>
  <c r="T1539" i="11"/>
  <c r="U1539" i="11"/>
  <c r="V1539" i="11"/>
  <c r="W1539" i="11"/>
  <c r="X1539" i="11"/>
  <c r="P1540" i="11"/>
  <c r="T1540" i="11"/>
  <c r="U1540" i="11"/>
  <c r="V1540" i="11"/>
  <c r="W1540" i="11"/>
  <c r="X1540" i="11"/>
  <c r="P1541" i="11"/>
  <c r="Q1541" i="11"/>
  <c r="R1541" i="11"/>
  <c r="S1541" i="11"/>
  <c r="T1541" i="11"/>
  <c r="U1541" i="11"/>
  <c r="V1541" i="11"/>
  <c r="W1541" i="11"/>
  <c r="X1541" i="11"/>
  <c r="P1542" i="11"/>
  <c r="Q1542" i="11"/>
  <c r="R1542" i="11"/>
  <c r="S1542" i="11"/>
  <c r="T1542" i="11"/>
  <c r="U1542" i="11"/>
  <c r="V1542" i="11"/>
  <c r="W1542" i="11"/>
  <c r="X1542" i="11"/>
  <c r="P1543" i="11"/>
  <c r="Q1543" i="11"/>
  <c r="R1543" i="11"/>
  <c r="S1543" i="11"/>
  <c r="T1543" i="11"/>
  <c r="U1543" i="11"/>
  <c r="V1543" i="11"/>
  <c r="W1543" i="11"/>
  <c r="X1543" i="11"/>
  <c r="P1544" i="11"/>
  <c r="T1544" i="11"/>
  <c r="U1544" i="11"/>
  <c r="V1544" i="11"/>
  <c r="W1544" i="11"/>
  <c r="X1544" i="11"/>
  <c r="P1545" i="11"/>
  <c r="T1545" i="11"/>
  <c r="U1545" i="11"/>
  <c r="V1545" i="11"/>
  <c r="W1545" i="11"/>
  <c r="X1545" i="11"/>
  <c r="P1546" i="11"/>
  <c r="T1546" i="11"/>
  <c r="U1546" i="11"/>
  <c r="V1546" i="11"/>
  <c r="W1546" i="11"/>
  <c r="X1546" i="11"/>
  <c r="P1547" i="11"/>
  <c r="T1547" i="11"/>
  <c r="U1547" i="11"/>
  <c r="V1547" i="11"/>
  <c r="W1547" i="11"/>
  <c r="X1547" i="11"/>
  <c r="P1548" i="11"/>
  <c r="T1548" i="11"/>
  <c r="U1548" i="11"/>
  <c r="V1548" i="11"/>
  <c r="W1548" i="11"/>
  <c r="X1548" i="11"/>
  <c r="P1549" i="11"/>
  <c r="T1549" i="11"/>
  <c r="U1549" i="11"/>
  <c r="V1549" i="11"/>
  <c r="W1549" i="11"/>
  <c r="X1549" i="11"/>
  <c r="P1550" i="11"/>
  <c r="T1550" i="11"/>
  <c r="U1550" i="11"/>
  <c r="V1550" i="11"/>
  <c r="W1550" i="11"/>
  <c r="X1550" i="11"/>
  <c r="P1551" i="11"/>
  <c r="T1551" i="11"/>
  <c r="U1551" i="11"/>
  <c r="V1551" i="11"/>
  <c r="W1551" i="11"/>
  <c r="X1551" i="11"/>
  <c r="P1552" i="11"/>
  <c r="T1552" i="11"/>
  <c r="U1552" i="11"/>
  <c r="V1552" i="11"/>
  <c r="W1552" i="11"/>
  <c r="X1552" i="11"/>
  <c r="P1553" i="11"/>
  <c r="T1553" i="11"/>
  <c r="U1553" i="11"/>
  <c r="V1553" i="11"/>
  <c r="W1553" i="11"/>
  <c r="X1553" i="11"/>
  <c r="P1554" i="11"/>
  <c r="T1554" i="11"/>
  <c r="U1554" i="11"/>
  <c r="V1554" i="11"/>
  <c r="W1554" i="11"/>
  <c r="X1554" i="11"/>
  <c r="P1555" i="11"/>
  <c r="Q1555" i="11"/>
  <c r="R1555" i="11"/>
  <c r="S1555" i="11"/>
  <c r="T1555" i="11"/>
  <c r="U1555" i="11"/>
  <c r="V1555" i="11"/>
  <c r="W1555" i="11"/>
  <c r="X1555" i="11"/>
  <c r="P1556" i="11"/>
  <c r="Q1556" i="11"/>
  <c r="R1556" i="11"/>
  <c r="S1556" i="11"/>
  <c r="T1556" i="11"/>
  <c r="U1556" i="11"/>
  <c r="V1556" i="11"/>
  <c r="W1556" i="11"/>
  <c r="X1556" i="11"/>
  <c r="P1557" i="11"/>
  <c r="Q1557" i="11"/>
  <c r="R1557" i="11"/>
  <c r="S1557" i="11"/>
  <c r="T1557" i="11"/>
  <c r="U1557" i="11"/>
  <c r="V1557" i="11"/>
  <c r="W1557" i="11"/>
  <c r="X1557" i="11"/>
  <c r="P1558" i="11"/>
  <c r="T1558" i="11"/>
  <c r="U1558" i="11"/>
  <c r="V1558" i="11"/>
  <c r="W1558" i="11"/>
  <c r="X1558" i="11"/>
  <c r="P1559" i="11"/>
  <c r="T1559" i="11"/>
  <c r="U1559" i="11"/>
  <c r="V1559" i="11"/>
  <c r="W1559" i="11"/>
  <c r="X1559" i="11"/>
  <c r="P1560" i="11"/>
  <c r="T1560" i="11"/>
  <c r="U1560" i="11"/>
  <c r="V1560" i="11"/>
  <c r="W1560" i="11"/>
  <c r="X1560" i="11"/>
  <c r="P1561" i="11"/>
  <c r="T1561" i="11"/>
  <c r="U1561" i="11"/>
  <c r="V1561" i="11"/>
  <c r="W1561" i="11"/>
  <c r="X1561" i="11"/>
  <c r="P1562" i="11"/>
  <c r="T1562" i="11"/>
  <c r="U1562" i="11"/>
  <c r="V1562" i="11"/>
  <c r="W1562" i="11"/>
  <c r="X1562" i="11"/>
  <c r="P1563" i="11"/>
  <c r="T1563" i="11"/>
  <c r="U1563" i="11"/>
  <c r="V1563" i="11"/>
  <c r="W1563" i="11"/>
  <c r="X1563" i="11"/>
  <c r="P1564" i="11"/>
  <c r="T1564" i="11"/>
  <c r="U1564" i="11"/>
  <c r="V1564" i="11"/>
  <c r="W1564" i="11"/>
  <c r="X1564" i="11"/>
  <c r="P1565" i="11"/>
  <c r="T1565" i="11"/>
  <c r="U1565" i="11"/>
  <c r="V1565" i="11"/>
  <c r="W1565" i="11"/>
  <c r="X1565" i="11"/>
  <c r="P1566" i="11"/>
  <c r="T1566" i="11"/>
  <c r="U1566" i="11"/>
  <c r="V1566" i="11"/>
  <c r="W1566" i="11"/>
  <c r="X1566" i="11"/>
  <c r="P1567" i="11"/>
  <c r="T1567" i="11"/>
  <c r="U1567" i="11"/>
  <c r="V1567" i="11"/>
  <c r="W1567" i="11"/>
  <c r="X1567" i="11"/>
  <c r="P1568" i="11"/>
  <c r="T1568" i="11"/>
  <c r="U1568" i="11"/>
  <c r="V1568" i="11"/>
  <c r="W1568" i="11"/>
  <c r="X1568" i="11"/>
  <c r="P1569" i="11"/>
  <c r="T1569" i="11"/>
  <c r="U1569" i="11"/>
  <c r="V1569" i="11"/>
  <c r="W1569" i="11"/>
  <c r="X1569" i="11"/>
  <c r="P1570" i="11"/>
  <c r="Q1570" i="11"/>
  <c r="R1570" i="11"/>
  <c r="S1570" i="11"/>
  <c r="T1570" i="11"/>
  <c r="U1570" i="11"/>
  <c r="V1570" i="11"/>
  <c r="W1570" i="11"/>
  <c r="X1570" i="11"/>
  <c r="P1571" i="11"/>
  <c r="T1571" i="11"/>
  <c r="U1571" i="11"/>
  <c r="V1571" i="11"/>
  <c r="W1571" i="11"/>
  <c r="X1571" i="11"/>
  <c r="P1572" i="11"/>
  <c r="T1572" i="11"/>
  <c r="U1572" i="11"/>
  <c r="V1572" i="11"/>
  <c r="W1572" i="11"/>
  <c r="X1572" i="11"/>
  <c r="P1573" i="11"/>
  <c r="T1573" i="11"/>
  <c r="U1573" i="11"/>
  <c r="V1573" i="11"/>
  <c r="W1573" i="11"/>
  <c r="X1573" i="11"/>
  <c r="P1574" i="11"/>
  <c r="T1574" i="11"/>
  <c r="U1574" i="11"/>
  <c r="V1574" i="11"/>
  <c r="W1574" i="11"/>
  <c r="X1574" i="11"/>
  <c r="P1575" i="11"/>
  <c r="T1575" i="11"/>
  <c r="U1575" i="11"/>
  <c r="V1575" i="11"/>
  <c r="W1575" i="11"/>
  <c r="X1575" i="11"/>
  <c r="P1576" i="11"/>
  <c r="T1576" i="11"/>
  <c r="U1576" i="11"/>
  <c r="V1576" i="11"/>
  <c r="W1576" i="11"/>
  <c r="X1576" i="11"/>
  <c r="P1577" i="11"/>
  <c r="T1577" i="11"/>
  <c r="U1577" i="11"/>
  <c r="V1577" i="11"/>
  <c r="W1577" i="11"/>
  <c r="X1577" i="11"/>
  <c r="P1578" i="11"/>
  <c r="T1578" i="11"/>
  <c r="U1578" i="11"/>
  <c r="V1578" i="11"/>
  <c r="W1578" i="11"/>
  <c r="X1578" i="11"/>
  <c r="P1579" i="11"/>
  <c r="T1579" i="11"/>
  <c r="U1579" i="11"/>
  <c r="V1579" i="11"/>
  <c r="W1579" i="11"/>
  <c r="X1579" i="11"/>
  <c r="P1580" i="11"/>
  <c r="T1580" i="11"/>
  <c r="U1580" i="11"/>
  <c r="V1580" i="11"/>
  <c r="W1580" i="11"/>
  <c r="X1580" i="11"/>
  <c r="P1581" i="11"/>
  <c r="T1581" i="11"/>
  <c r="U1581" i="11"/>
  <c r="V1581" i="11"/>
  <c r="W1581" i="11"/>
  <c r="X1581" i="11"/>
  <c r="P1582" i="11"/>
  <c r="T1582" i="11"/>
  <c r="U1582" i="11"/>
  <c r="V1582" i="11"/>
  <c r="W1582" i="11"/>
  <c r="X1582" i="11"/>
  <c r="P1583" i="11"/>
  <c r="T1583" i="11"/>
  <c r="U1583" i="11"/>
  <c r="V1583" i="11"/>
  <c r="W1583" i="11"/>
  <c r="X1583" i="11"/>
  <c r="P1584" i="11"/>
  <c r="T1584" i="11"/>
  <c r="U1584" i="11"/>
  <c r="V1584" i="11"/>
  <c r="W1584" i="11"/>
  <c r="X1584" i="11"/>
  <c r="P1585" i="11"/>
  <c r="T1585" i="11"/>
  <c r="U1585" i="11"/>
  <c r="V1585" i="11"/>
  <c r="W1585" i="11"/>
  <c r="X1585" i="11"/>
  <c r="P1586" i="11"/>
  <c r="Q1586" i="11"/>
  <c r="R1586" i="11"/>
  <c r="S1586" i="11"/>
  <c r="T1586" i="11"/>
  <c r="U1586" i="11"/>
  <c r="V1586" i="11"/>
  <c r="W1586" i="11"/>
  <c r="X1586" i="11"/>
  <c r="P1587" i="11"/>
  <c r="T1587" i="11"/>
  <c r="U1587" i="11"/>
  <c r="V1587" i="11"/>
  <c r="W1587" i="11"/>
  <c r="X1587" i="11"/>
  <c r="P1588" i="11"/>
  <c r="T1588" i="11"/>
  <c r="U1588" i="11"/>
  <c r="V1588" i="11"/>
  <c r="W1588" i="11"/>
  <c r="X1588" i="11"/>
  <c r="P1589" i="11"/>
  <c r="T1589" i="11"/>
  <c r="U1589" i="11"/>
  <c r="V1589" i="11"/>
  <c r="W1589" i="11"/>
  <c r="X1589" i="11"/>
  <c r="P1590" i="11"/>
  <c r="T1590" i="11"/>
  <c r="U1590" i="11"/>
  <c r="V1590" i="11"/>
  <c r="W1590" i="11"/>
  <c r="X1590" i="11"/>
  <c r="P1591" i="11"/>
  <c r="T1591" i="11"/>
  <c r="U1591" i="11"/>
  <c r="V1591" i="11"/>
  <c r="W1591" i="11"/>
  <c r="X1591" i="11"/>
  <c r="P1592" i="11"/>
  <c r="Q1592" i="11"/>
  <c r="R1592" i="11"/>
  <c r="S1592" i="11"/>
  <c r="T1592" i="11"/>
  <c r="U1592" i="11"/>
  <c r="V1592" i="11"/>
  <c r="W1592" i="11"/>
  <c r="X1592" i="11"/>
  <c r="P1593" i="11"/>
  <c r="T1593" i="11"/>
  <c r="U1593" i="11"/>
  <c r="V1593" i="11"/>
  <c r="W1593" i="11"/>
  <c r="X1593" i="11"/>
  <c r="P1594" i="11"/>
  <c r="T1594" i="11"/>
  <c r="U1594" i="11"/>
  <c r="V1594" i="11"/>
  <c r="W1594" i="11"/>
  <c r="X1594" i="11"/>
  <c r="P1595" i="11"/>
  <c r="T1595" i="11"/>
  <c r="U1595" i="11"/>
  <c r="V1595" i="11"/>
  <c r="W1595" i="11"/>
  <c r="X1595" i="11"/>
  <c r="P1596" i="11"/>
  <c r="T1596" i="11"/>
  <c r="U1596" i="11"/>
  <c r="V1596" i="11"/>
  <c r="W1596" i="11"/>
  <c r="X1596" i="11"/>
  <c r="P1597" i="11"/>
  <c r="T1597" i="11"/>
  <c r="U1597" i="11"/>
  <c r="V1597" i="11"/>
  <c r="W1597" i="11"/>
  <c r="X1597" i="11"/>
  <c r="P1598" i="11"/>
  <c r="T1598" i="11"/>
  <c r="U1598" i="11"/>
  <c r="V1598" i="11"/>
  <c r="W1598" i="11"/>
  <c r="X1598" i="11"/>
  <c r="P1599" i="11"/>
  <c r="T1599" i="11"/>
  <c r="U1599" i="11"/>
  <c r="V1599" i="11"/>
  <c r="W1599" i="11"/>
  <c r="X1599" i="11"/>
  <c r="P1600" i="11"/>
  <c r="Q1600" i="11"/>
  <c r="R1600" i="11"/>
  <c r="S1600" i="11"/>
  <c r="T1600" i="11"/>
  <c r="U1600" i="11"/>
  <c r="V1600" i="11"/>
  <c r="W1600" i="11"/>
  <c r="X1600" i="11"/>
  <c r="P1601" i="11"/>
  <c r="Q1601" i="11"/>
  <c r="R1601" i="11"/>
  <c r="S1601" i="11"/>
  <c r="T1601" i="11"/>
  <c r="U1601" i="11"/>
  <c r="V1601" i="11"/>
  <c r="W1601" i="11"/>
  <c r="X1601" i="11"/>
  <c r="P1602" i="11"/>
  <c r="Q1602" i="11"/>
  <c r="R1602" i="11"/>
  <c r="S1602" i="11"/>
  <c r="T1602" i="11"/>
  <c r="U1602" i="11"/>
  <c r="V1602" i="11"/>
  <c r="W1602" i="11"/>
  <c r="X1602" i="11"/>
  <c r="P1603" i="11"/>
  <c r="T1603" i="11"/>
  <c r="U1603" i="11"/>
  <c r="V1603" i="11"/>
  <c r="W1603" i="11"/>
  <c r="X1603" i="11"/>
  <c r="P1604" i="11"/>
  <c r="T1604" i="11"/>
  <c r="U1604" i="11"/>
  <c r="V1604" i="11"/>
  <c r="W1604" i="11"/>
  <c r="X1604" i="11"/>
  <c r="P1605" i="11"/>
  <c r="T1605" i="11"/>
  <c r="U1605" i="11"/>
  <c r="V1605" i="11"/>
  <c r="W1605" i="11"/>
  <c r="X1605" i="11"/>
  <c r="P1606" i="11"/>
  <c r="T1606" i="11"/>
  <c r="U1606" i="11"/>
  <c r="V1606" i="11"/>
  <c r="W1606" i="11"/>
  <c r="X1606" i="11"/>
  <c r="P1607" i="11"/>
  <c r="T1607" i="11"/>
  <c r="U1607" i="11"/>
  <c r="V1607" i="11"/>
  <c r="W1607" i="11"/>
  <c r="X1607" i="11"/>
  <c r="P1608" i="11"/>
  <c r="T1608" i="11"/>
  <c r="U1608" i="11"/>
  <c r="V1608" i="11"/>
  <c r="W1608" i="11"/>
  <c r="X1608" i="11"/>
  <c r="P1609" i="11"/>
  <c r="T1609" i="11"/>
  <c r="U1609" i="11"/>
  <c r="V1609" i="11"/>
  <c r="W1609" i="11"/>
  <c r="X1609" i="11"/>
  <c r="P1610" i="11"/>
  <c r="T1610" i="11"/>
  <c r="U1610" i="11"/>
  <c r="V1610" i="11"/>
  <c r="W1610" i="11"/>
  <c r="X1610" i="11"/>
  <c r="P1611" i="11"/>
  <c r="T1611" i="11"/>
  <c r="U1611" i="11"/>
  <c r="V1611" i="11"/>
  <c r="W1611" i="11"/>
  <c r="X1611" i="11"/>
  <c r="P1612" i="11"/>
  <c r="T1612" i="11"/>
  <c r="U1612" i="11"/>
  <c r="V1612" i="11"/>
  <c r="W1612" i="11"/>
  <c r="X1612" i="11"/>
  <c r="P1613" i="11"/>
  <c r="T1613" i="11"/>
  <c r="U1613" i="11"/>
  <c r="V1613" i="11"/>
  <c r="W1613" i="11"/>
  <c r="X1613" i="11"/>
  <c r="P1614" i="11"/>
  <c r="T1614" i="11"/>
  <c r="U1614" i="11"/>
  <c r="V1614" i="11"/>
  <c r="W1614" i="11"/>
  <c r="X1614" i="11"/>
  <c r="P1615" i="11"/>
  <c r="T1615" i="11"/>
  <c r="U1615" i="11"/>
  <c r="V1615" i="11"/>
  <c r="W1615" i="11"/>
  <c r="X1615" i="11"/>
  <c r="P1616" i="11"/>
  <c r="T1616" i="11"/>
  <c r="U1616" i="11"/>
  <c r="V1616" i="11"/>
  <c r="W1616" i="11"/>
  <c r="X1616" i="11"/>
  <c r="P1617" i="11"/>
  <c r="T1617" i="11"/>
  <c r="U1617" i="11"/>
  <c r="V1617" i="11"/>
  <c r="W1617" i="11"/>
  <c r="X1617" i="11"/>
  <c r="P1618" i="11"/>
  <c r="T1618" i="11"/>
  <c r="U1618" i="11"/>
  <c r="V1618" i="11"/>
  <c r="W1618" i="11"/>
  <c r="X1618" i="11"/>
  <c r="P1619" i="11"/>
  <c r="T1619" i="11"/>
  <c r="U1619" i="11"/>
  <c r="V1619" i="11"/>
  <c r="W1619" i="11"/>
  <c r="X1619" i="11"/>
  <c r="P1620" i="11"/>
  <c r="T1620" i="11"/>
  <c r="U1620" i="11"/>
  <c r="V1620" i="11"/>
  <c r="W1620" i="11"/>
  <c r="X1620" i="11"/>
  <c r="P1621" i="11"/>
  <c r="T1621" i="11"/>
  <c r="U1621" i="11"/>
  <c r="V1621" i="11"/>
  <c r="W1621" i="11"/>
  <c r="X1621" i="11"/>
  <c r="P1622" i="11"/>
  <c r="T1622" i="11"/>
  <c r="U1622" i="11"/>
  <c r="V1622" i="11"/>
  <c r="W1622" i="11"/>
  <c r="X1622" i="11"/>
  <c r="P1623" i="11"/>
  <c r="T1623" i="11"/>
  <c r="U1623" i="11"/>
  <c r="V1623" i="11"/>
  <c r="W1623" i="11"/>
  <c r="X1623" i="11"/>
  <c r="P1624" i="11"/>
  <c r="T1624" i="11"/>
  <c r="U1624" i="11"/>
  <c r="V1624" i="11"/>
  <c r="W1624" i="11"/>
  <c r="X1624" i="11"/>
  <c r="P1625" i="11"/>
  <c r="T1625" i="11"/>
  <c r="U1625" i="11"/>
  <c r="V1625" i="11"/>
  <c r="W1625" i="11"/>
  <c r="X1625" i="11"/>
  <c r="P1626" i="11"/>
  <c r="T1626" i="11"/>
  <c r="U1626" i="11"/>
  <c r="V1626" i="11"/>
  <c r="W1626" i="11"/>
  <c r="X1626" i="11"/>
  <c r="P1627" i="11"/>
  <c r="T1627" i="11"/>
  <c r="U1627" i="11"/>
  <c r="V1627" i="11"/>
  <c r="W1627" i="11"/>
  <c r="X1627" i="11"/>
  <c r="P1628" i="11"/>
  <c r="T1628" i="11"/>
  <c r="U1628" i="11"/>
  <c r="V1628" i="11"/>
  <c r="W1628" i="11"/>
  <c r="X1628" i="11"/>
  <c r="P1629" i="11"/>
  <c r="T1629" i="11"/>
  <c r="U1629" i="11"/>
  <c r="V1629" i="11"/>
  <c r="W1629" i="11"/>
  <c r="X1629" i="11"/>
  <c r="P1630" i="11"/>
  <c r="T1630" i="11"/>
  <c r="U1630" i="11"/>
  <c r="V1630" i="11"/>
  <c r="W1630" i="11"/>
  <c r="X1630" i="11"/>
  <c r="P1631" i="11"/>
  <c r="T1631" i="11"/>
  <c r="U1631" i="11"/>
  <c r="V1631" i="11"/>
  <c r="W1631" i="11"/>
  <c r="X1631" i="11"/>
  <c r="P1632" i="11"/>
  <c r="T1632" i="11"/>
  <c r="U1632" i="11"/>
  <c r="V1632" i="11"/>
  <c r="W1632" i="11"/>
  <c r="X1632" i="11"/>
  <c r="P1633" i="11"/>
  <c r="T1633" i="11"/>
  <c r="U1633" i="11"/>
  <c r="V1633" i="11"/>
  <c r="W1633" i="11"/>
  <c r="X1633" i="11"/>
  <c r="P1634" i="11"/>
  <c r="T1634" i="11"/>
  <c r="U1634" i="11"/>
  <c r="V1634" i="11"/>
  <c r="W1634" i="11"/>
  <c r="X1634" i="11"/>
  <c r="P1635" i="11"/>
  <c r="T1635" i="11"/>
  <c r="U1635" i="11"/>
  <c r="V1635" i="11"/>
  <c r="W1635" i="11"/>
  <c r="X1635" i="11"/>
  <c r="P1636" i="11"/>
  <c r="Q1636" i="11"/>
  <c r="R1636" i="11"/>
  <c r="S1636" i="11"/>
  <c r="T1636" i="11"/>
  <c r="U1636" i="11"/>
  <c r="V1636" i="11"/>
  <c r="W1636" i="11"/>
  <c r="X1636" i="11"/>
  <c r="P1637" i="11"/>
  <c r="T1637" i="11"/>
  <c r="U1637" i="11"/>
  <c r="V1637" i="11"/>
  <c r="W1637" i="11"/>
  <c r="X1637" i="11"/>
  <c r="P1638" i="11"/>
  <c r="T1638" i="11"/>
  <c r="U1638" i="11"/>
  <c r="V1638" i="11"/>
  <c r="W1638" i="11"/>
  <c r="X1638" i="11"/>
  <c r="P1639" i="11"/>
  <c r="T1639" i="11"/>
  <c r="U1639" i="11"/>
  <c r="V1639" i="11"/>
  <c r="W1639" i="11"/>
  <c r="X1639" i="11"/>
  <c r="P1640" i="11"/>
  <c r="T1640" i="11"/>
  <c r="U1640" i="11"/>
  <c r="V1640" i="11"/>
  <c r="W1640" i="11"/>
  <c r="X1640" i="11"/>
  <c r="P1641" i="11"/>
  <c r="T1641" i="11"/>
  <c r="U1641" i="11"/>
  <c r="V1641" i="11"/>
  <c r="W1641" i="11"/>
  <c r="X1641" i="11"/>
  <c r="P1642" i="11"/>
  <c r="T1642" i="11"/>
  <c r="U1642" i="11"/>
  <c r="V1642" i="11"/>
  <c r="W1642" i="11"/>
  <c r="X1642" i="11"/>
  <c r="P1643" i="11"/>
  <c r="T1643" i="11"/>
  <c r="U1643" i="11"/>
  <c r="V1643" i="11"/>
  <c r="W1643" i="11"/>
  <c r="X1643" i="11"/>
  <c r="P1644" i="11"/>
  <c r="T1644" i="11"/>
  <c r="U1644" i="11"/>
  <c r="V1644" i="11"/>
  <c r="W1644" i="11"/>
  <c r="X1644" i="11"/>
  <c r="P1645" i="11"/>
  <c r="T1645" i="11"/>
  <c r="U1645" i="11"/>
  <c r="V1645" i="11"/>
  <c r="W1645" i="11"/>
  <c r="X1645" i="11"/>
  <c r="P1646" i="11"/>
  <c r="T1646" i="11"/>
  <c r="U1646" i="11"/>
  <c r="V1646" i="11"/>
  <c r="W1646" i="11"/>
  <c r="X1646" i="11"/>
  <c r="P1647" i="11"/>
  <c r="T1647" i="11"/>
  <c r="U1647" i="11"/>
  <c r="V1647" i="11"/>
  <c r="W1647" i="11"/>
  <c r="X1647" i="11"/>
  <c r="P1648" i="11"/>
  <c r="T1648" i="11"/>
  <c r="U1648" i="11"/>
  <c r="V1648" i="11"/>
  <c r="W1648" i="11"/>
  <c r="X1648" i="11"/>
  <c r="P1649" i="11"/>
  <c r="T1649" i="11"/>
  <c r="U1649" i="11"/>
  <c r="V1649" i="11"/>
  <c r="W1649" i="11"/>
  <c r="X1649" i="11"/>
  <c r="P1650" i="11"/>
  <c r="T1650" i="11"/>
  <c r="U1650" i="11"/>
  <c r="V1650" i="11"/>
  <c r="W1650" i="11"/>
  <c r="X1650" i="11"/>
  <c r="P1651" i="11"/>
  <c r="T1651" i="11"/>
  <c r="U1651" i="11"/>
  <c r="V1651" i="11"/>
  <c r="W1651" i="11"/>
  <c r="X1651" i="11"/>
  <c r="P1652" i="11"/>
  <c r="T1652" i="11"/>
  <c r="U1652" i="11"/>
  <c r="V1652" i="11"/>
  <c r="W1652" i="11"/>
  <c r="X1652" i="11"/>
  <c r="P1653" i="11"/>
  <c r="T1653" i="11"/>
  <c r="U1653" i="11"/>
  <c r="V1653" i="11"/>
  <c r="W1653" i="11"/>
  <c r="X1653" i="11"/>
  <c r="P1654" i="11"/>
  <c r="T1654" i="11"/>
  <c r="U1654" i="11"/>
  <c r="V1654" i="11"/>
  <c r="W1654" i="11"/>
  <c r="X1654" i="11"/>
  <c r="P1655" i="11"/>
  <c r="T1655" i="11"/>
  <c r="U1655" i="11"/>
  <c r="V1655" i="11"/>
  <c r="W1655" i="11"/>
  <c r="X1655" i="11"/>
  <c r="P1656" i="11"/>
  <c r="T1656" i="11"/>
  <c r="U1656" i="11"/>
  <c r="V1656" i="11"/>
  <c r="W1656" i="11"/>
  <c r="X1656" i="11"/>
  <c r="P1657" i="11"/>
  <c r="T1657" i="11"/>
  <c r="U1657" i="11"/>
  <c r="V1657" i="11"/>
  <c r="W1657" i="11"/>
  <c r="X1657" i="11"/>
  <c r="P1658" i="11"/>
  <c r="T1658" i="11"/>
  <c r="U1658" i="11"/>
  <c r="V1658" i="11"/>
  <c r="W1658" i="11"/>
  <c r="X1658" i="11"/>
  <c r="P1659" i="11"/>
  <c r="T1659" i="11"/>
  <c r="U1659" i="11"/>
  <c r="V1659" i="11"/>
  <c r="W1659" i="11"/>
  <c r="X1659" i="11"/>
  <c r="P1660" i="11"/>
  <c r="T1660" i="11"/>
  <c r="U1660" i="11"/>
  <c r="V1660" i="11"/>
  <c r="W1660" i="11"/>
  <c r="X1660" i="11"/>
  <c r="P1661" i="11"/>
  <c r="T1661" i="11"/>
  <c r="U1661" i="11"/>
  <c r="V1661" i="11"/>
  <c r="W1661" i="11"/>
  <c r="X1661" i="11"/>
  <c r="P1662" i="11"/>
  <c r="T1662" i="11"/>
  <c r="U1662" i="11"/>
  <c r="V1662" i="11"/>
  <c r="W1662" i="11"/>
  <c r="X1662" i="11"/>
  <c r="P1663" i="11"/>
  <c r="T1663" i="11"/>
  <c r="U1663" i="11"/>
  <c r="V1663" i="11"/>
  <c r="W1663" i="11"/>
  <c r="X1663" i="11"/>
  <c r="P1664" i="11"/>
  <c r="T1664" i="11"/>
  <c r="U1664" i="11"/>
  <c r="V1664" i="11"/>
  <c r="W1664" i="11"/>
  <c r="X1664" i="11"/>
  <c r="P1665" i="11"/>
  <c r="T1665" i="11"/>
  <c r="U1665" i="11"/>
  <c r="V1665" i="11"/>
  <c r="W1665" i="11"/>
  <c r="X1665" i="11"/>
  <c r="P1666" i="11"/>
  <c r="T1666" i="11"/>
  <c r="U1666" i="11"/>
  <c r="V1666" i="11"/>
  <c r="W1666" i="11"/>
  <c r="X1666" i="11"/>
  <c r="P1667" i="11"/>
  <c r="T1667" i="11"/>
  <c r="U1667" i="11"/>
  <c r="V1667" i="11"/>
  <c r="W1667" i="11"/>
  <c r="X1667" i="11"/>
  <c r="P1668" i="11"/>
  <c r="T1668" i="11"/>
  <c r="U1668" i="11"/>
  <c r="V1668" i="11"/>
  <c r="W1668" i="11"/>
  <c r="X1668" i="11"/>
  <c r="P1669" i="11"/>
  <c r="T1669" i="11"/>
  <c r="U1669" i="11"/>
  <c r="V1669" i="11"/>
  <c r="W1669" i="11"/>
  <c r="X1669" i="11"/>
  <c r="P1670" i="11"/>
  <c r="T1670" i="11"/>
  <c r="U1670" i="11"/>
  <c r="V1670" i="11"/>
  <c r="W1670" i="11"/>
  <c r="X1670" i="11"/>
  <c r="P1671" i="11"/>
  <c r="T1671" i="11"/>
  <c r="U1671" i="11"/>
  <c r="V1671" i="11"/>
  <c r="W1671" i="11"/>
  <c r="X1671" i="11"/>
  <c r="P1672" i="11"/>
  <c r="T1672" i="11"/>
  <c r="U1672" i="11"/>
  <c r="V1672" i="11"/>
  <c r="W1672" i="11"/>
  <c r="X1672" i="11"/>
  <c r="P1673" i="11"/>
  <c r="T1673" i="11"/>
  <c r="U1673" i="11"/>
  <c r="V1673" i="11"/>
  <c r="W1673" i="11"/>
  <c r="X1673" i="11"/>
  <c r="P1674" i="11"/>
  <c r="T1674" i="11"/>
  <c r="U1674" i="11"/>
  <c r="V1674" i="11"/>
  <c r="W1674" i="11"/>
  <c r="X1674" i="11"/>
  <c r="P1675" i="11"/>
  <c r="T1675" i="11"/>
  <c r="U1675" i="11"/>
  <c r="V1675" i="11"/>
  <c r="W1675" i="11"/>
  <c r="X1675" i="11"/>
  <c r="P1676" i="11"/>
  <c r="T1676" i="11"/>
  <c r="U1676" i="11"/>
  <c r="V1676" i="11"/>
  <c r="W1676" i="11"/>
  <c r="X1676" i="11"/>
  <c r="P1677" i="11"/>
  <c r="T1677" i="11"/>
  <c r="U1677" i="11"/>
  <c r="V1677" i="11"/>
  <c r="W1677" i="11"/>
  <c r="X1677" i="11"/>
  <c r="P1678" i="11"/>
  <c r="T1678" i="11"/>
  <c r="U1678" i="11"/>
  <c r="V1678" i="11"/>
  <c r="W1678" i="11"/>
  <c r="X1678" i="11"/>
  <c r="P1679" i="11"/>
  <c r="T1679" i="11"/>
  <c r="U1679" i="11"/>
  <c r="V1679" i="11"/>
  <c r="W1679" i="11"/>
  <c r="X1679" i="11"/>
  <c r="P1680" i="11"/>
  <c r="T1680" i="11"/>
  <c r="U1680" i="11"/>
  <c r="V1680" i="11"/>
  <c r="W1680" i="11"/>
  <c r="X1680" i="11"/>
  <c r="P1681" i="11"/>
  <c r="T1681" i="11"/>
  <c r="U1681" i="11"/>
  <c r="V1681" i="11"/>
  <c r="W1681" i="11"/>
  <c r="X1681" i="11"/>
  <c r="P1682" i="11"/>
  <c r="T1682" i="11"/>
  <c r="U1682" i="11"/>
  <c r="V1682" i="11"/>
  <c r="W1682" i="11"/>
  <c r="X1682" i="11"/>
  <c r="P1683" i="11"/>
  <c r="T1683" i="11"/>
  <c r="U1683" i="11"/>
  <c r="V1683" i="11"/>
  <c r="W1683" i="11"/>
  <c r="X1683" i="11"/>
  <c r="P1684" i="11"/>
  <c r="T1684" i="11"/>
  <c r="U1684" i="11"/>
  <c r="V1684" i="11"/>
  <c r="W1684" i="11"/>
  <c r="X1684" i="11"/>
  <c r="P1685" i="11"/>
  <c r="T1685" i="11"/>
  <c r="U1685" i="11"/>
  <c r="V1685" i="11"/>
  <c r="W1685" i="11"/>
  <c r="X1685" i="11"/>
  <c r="P1686" i="11"/>
  <c r="T1686" i="11"/>
  <c r="U1686" i="11"/>
  <c r="V1686" i="11"/>
  <c r="W1686" i="11"/>
  <c r="X1686" i="11"/>
  <c r="P1687" i="11"/>
  <c r="T1687" i="11"/>
  <c r="U1687" i="11"/>
  <c r="V1687" i="11"/>
  <c r="W1687" i="11"/>
  <c r="X1687" i="11"/>
  <c r="P1688" i="11"/>
  <c r="T1688" i="11"/>
  <c r="U1688" i="11"/>
  <c r="V1688" i="11"/>
  <c r="W1688" i="11"/>
  <c r="X1688" i="11"/>
  <c r="P1689" i="11"/>
  <c r="T1689" i="11"/>
  <c r="U1689" i="11"/>
  <c r="V1689" i="11"/>
  <c r="W1689" i="11"/>
  <c r="X1689" i="11"/>
  <c r="P1690" i="11"/>
  <c r="T1690" i="11"/>
  <c r="U1690" i="11"/>
  <c r="V1690" i="11"/>
  <c r="W1690" i="11"/>
  <c r="X1690" i="11"/>
  <c r="P1691" i="11"/>
  <c r="T1691" i="11"/>
  <c r="U1691" i="11"/>
  <c r="V1691" i="11"/>
  <c r="W1691" i="11"/>
  <c r="X1691" i="11"/>
  <c r="P1692" i="11"/>
  <c r="T1692" i="11"/>
  <c r="U1692" i="11"/>
  <c r="V1692" i="11"/>
  <c r="W1692" i="11"/>
  <c r="X1692" i="11"/>
  <c r="P1693" i="11"/>
  <c r="T1693" i="11"/>
  <c r="U1693" i="11"/>
  <c r="V1693" i="11"/>
  <c r="W1693" i="11"/>
  <c r="X1693" i="11"/>
  <c r="P1694" i="11"/>
  <c r="T1694" i="11"/>
  <c r="U1694" i="11"/>
  <c r="V1694" i="11"/>
  <c r="W1694" i="11"/>
  <c r="X1694" i="11"/>
  <c r="P1695" i="11"/>
  <c r="T1695" i="11"/>
  <c r="U1695" i="11"/>
  <c r="V1695" i="11"/>
  <c r="W1695" i="11"/>
  <c r="X1695" i="11"/>
  <c r="P1696" i="11"/>
  <c r="T1696" i="11"/>
  <c r="U1696" i="11"/>
  <c r="V1696" i="11"/>
  <c r="W1696" i="11"/>
  <c r="X1696" i="11"/>
  <c r="P1697" i="11"/>
  <c r="T1697" i="11"/>
  <c r="U1697" i="11"/>
  <c r="V1697" i="11"/>
  <c r="W1697" i="11"/>
  <c r="X1697" i="11"/>
  <c r="P1698" i="11"/>
  <c r="T1698" i="11"/>
  <c r="U1698" i="11"/>
  <c r="V1698" i="11"/>
  <c r="W1698" i="11"/>
  <c r="X1698" i="11"/>
  <c r="P1699" i="11"/>
  <c r="T1699" i="11"/>
  <c r="U1699" i="11"/>
  <c r="V1699" i="11"/>
  <c r="W1699" i="11"/>
  <c r="X1699" i="11"/>
  <c r="P1700" i="11"/>
  <c r="T1700" i="11"/>
  <c r="U1700" i="11"/>
  <c r="V1700" i="11"/>
  <c r="W1700" i="11"/>
  <c r="X1700" i="11"/>
  <c r="P1701" i="11"/>
  <c r="T1701" i="11"/>
  <c r="U1701" i="11"/>
  <c r="V1701" i="11"/>
  <c r="W1701" i="11"/>
  <c r="X1701" i="11"/>
  <c r="P1702" i="11"/>
  <c r="T1702" i="11"/>
  <c r="U1702" i="11"/>
  <c r="V1702" i="11"/>
  <c r="W1702" i="11"/>
  <c r="X1702" i="11"/>
  <c r="P1703" i="11"/>
  <c r="T1703" i="11"/>
  <c r="U1703" i="11"/>
  <c r="V1703" i="11"/>
  <c r="W1703" i="11"/>
  <c r="X1703" i="11"/>
  <c r="P1704" i="11"/>
  <c r="T1704" i="11"/>
  <c r="U1704" i="11"/>
  <c r="V1704" i="11"/>
  <c r="W1704" i="11"/>
  <c r="X1704" i="11"/>
  <c r="P1705" i="11"/>
  <c r="T1705" i="11"/>
  <c r="U1705" i="11"/>
  <c r="V1705" i="11"/>
  <c r="W1705" i="11"/>
  <c r="X1705" i="11"/>
  <c r="P1706" i="11"/>
  <c r="T1706" i="11"/>
  <c r="U1706" i="11"/>
  <c r="V1706" i="11"/>
  <c r="W1706" i="11"/>
  <c r="X1706" i="11"/>
  <c r="P1707" i="11"/>
  <c r="T1707" i="11"/>
  <c r="U1707" i="11"/>
  <c r="V1707" i="11"/>
  <c r="W1707" i="11"/>
  <c r="X1707" i="11"/>
  <c r="P1708" i="11"/>
  <c r="T1708" i="11"/>
  <c r="U1708" i="11"/>
  <c r="V1708" i="11"/>
  <c r="W1708" i="11"/>
  <c r="X1708" i="11"/>
  <c r="P1709" i="11"/>
  <c r="T1709" i="11"/>
  <c r="U1709" i="11"/>
  <c r="V1709" i="11"/>
  <c r="W1709" i="11"/>
  <c r="X1709" i="11"/>
  <c r="P1710" i="11"/>
  <c r="T1710" i="11"/>
  <c r="U1710" i="11"/>
  <c r="V1710" i="11"/>
  <c r="W1710" i="11"/>
  <c r="X1710" i="11"/>
  <c r="P1711" i="11"/>
  <c r="T1711" i="11"/>
  <c r="U1711" i="11"/>
  <c r="V1711" i="11"/>
  <c r="W1711" i="11"/>
  <c r="X1711" i="11"/>
  <c r="P1712" i="11"/>
  <c r="T1712" i="11"/>
  <c r="U1712" i="11"/>
  <c r="V1712" i="11"/>
  <c r="W1712" i="11"/>
  <c r="X1712" i="11"/>
  <c r="P1713" i="11"/>
  <c r="T1713" i="11"/>
  <c r="U1713" i="11"/>
  <c r="V1713" i="11"/>
  <c r="W1713" i="11"/>
  <c r="X1713" i="11"/>
  <c r="P1714" i="11"/>
  <c r="T1714" i="11"/>
  <c r="U1714" i="11"/>
  <c r="V1714" i="11"/>
  <c r="W1714" i="11"/>
  <c r="X1714" i="11"/>
  <c r="P1715" i="11"/>
  <c r="T1715" i="11"/>
  <c r="U1715" i="11"/>
  <c r="V1715" i="11"/>
  <c r="W1715" i="11"/>
  <c r="X1715" i="11"/>
  <c r="P1716" i="11"/>
  <c r="T1716" i="11"/>
  <c r="U1716" i="11"/>
  <c r="V1716" i="11"/>
  <c r="W1716" i="11"/>
  <c r="X1716" i="11"/>
  <c r="P1717" i="11"/>
  <c r="T1717" i="11"/>
  <c r="U1717" i="11"/>
  <c r="V1717" i="11"/>
  <c r="W1717" i="11"/>
  <c r="X1717" i="11"/>
  <c r="P1718" i="11"/>
  <c r="T1718" i="11"/>
  <c r="U1718" i="11"/>
  <c r="V1718" i="11"/>
  <c r="W1718" i="11"/>
  <c r="X1718" i="11"/>
  <c r="P1719" i="11"/>
  <c r="T1719" i="11"/>
  <c r="U1719" i="11"/>
  <c r="V1719" i="11"/>
  <c r="W1719" i="11"/>
  <c r="X1719" i="11"/>
  <c r="P1720" i="11"/>
  <c r="T1720" i="11"/>
  <c r="U1720" i="11"/>
  <c r="V1720" i="11"/>
  <c r="W1720" i="11"/>
  <c r="X1720" i="11"/>
  <c r="P1721" i="11"/>
  <c r="T1721" i="11"/>
  <c r="U1721" i="11"/>
  <c r="V1721" i="11"/>
  <c r="W1721" i="11"/>
  <c r="X1721" i="11"/>
  <c r="P1722" i="11"/>
  <c r="T1722" i="11"/>
  <c r="U1722" i="11"/>
  <c r="V1722" i="11"/>
  <c r="W1722" i="11"/>
  <c r="X1722" i="11"/>
  <c r="P1723" i="11"/>
  <c r="T1723" i="11"/>
  <c r="U1723" i="11"/>
  <c r="V1723" i="11"/>
  <c r="W1723" i="11"/>
  <c r="X1723" i="11"/>
  <c r="P1724" i="11"/>
  <c r="T1724" i="11"/>
  <c r="U1724" i="11"/>
  <c r="V1724" i="11"/>
  <c r="W1724" i="11"/>
  <c r="X1724" i="11"/>
  <c r="P1725" i="11"/>
  <c r="T1725" i="11"/>
  <c r="U1725" i="11"/>
  <c r="V1725" i="11"/>
  <c r="W1725" i="11"/>
  <c r="X1725" i="11"/>
  <c r="P1726" i="11"/>
  <c r="T1726" i="11"/>
  <c r="U1726" i="11"/>
  <c r="V1726" i="11"/>
  <c r="W1726" i="11"/>
  <c r="X1726" i="11"/>
  <c r="P1727" i="11"/>
  <c r="T1727" i="11"/>
  <c r="U1727" i="11"/>
  <c r="V1727" i="11"/>
  <c r="W1727" i="11"/>
  <c r="X1727" i="11"/>
  <c r="P1728" i="11"/>
  <c r="T1728" i="11"/>
  <c r="U1728" i="11"/>
  <c r="V1728" i="11"/>
  <c r="W1728" i="11"/>
  <c r="X1728" i="11"/>
  <c r="P1729" i="11"/>
  <c r="T1729" i="11"/>
  <c r="U1729" i="11"/>
  <c r="V1729" i="11"/>
  <c r="W1729" i="11"/>
  <c r="X1729" i="11"/>
  <c r="P1730" i="11"/>
  <c r="T1730" i="11"/>
  <c r="U1730" i="11"/>
  <c r="V1730" i="11"/>
  <c r="W1730" i="11"/>
  <c r="X1730" i="11"/>
  <c r="P1731" i="11"/>
  <c r="T1731" i="11"/>
  <c r="U1731" i="11"/>
  <c r="V1731" i="11"/>
  <c r="W1731" i="11"/>
  <c r="X1731" i="11"/>
  <c r="P1732" i="11"/>
  <c r="T1732" i="11"/>
  <c r="U1732" i="11"/>
  <c r="V1732" i="11"/>
  <c r="W1732" i="11"/>
  <c r="X1732" i="11"/>
  <c r="P1733" i="11"/>
  <c r="T1733" i="11"/>
  <c r="U1733" i="11"/>
  <c r="V1733" i="11"/>
  <c r="W1733" i="11"/>
  <c r="X1733" i="11"/>
  <c r="P1734" i="11"/>
  <c r="T1734" i="11"/>
  <c r="U1734" i="11"/>
  <c r="V1734" i="11"/>
  <c r="W1734" i="11"/>
  <c r="X1734" i="11"/>
  <c r="P1735" i="11"/>
  <c r="T1735" i="11"/>
  <c r="U1735" i="11"/>
  <c r="V1735" i="11"/>
  <c r="W1735" i="11"/>
  <c r="X1735" i="11"/>
  <c r="P1736" i="11"/>
  <c r="T1736" i="11"/>
  <c r="U1736" i="11"/>
  <c r="V1736" i="11"/>
  <c r="W1736" i="11"/>
  <c r="X1736" i="11"/>
  <c r="P1737" i="11"/>
  <c r="T1737" i="11"/>
  <c r="U1737" i="11"/>
  <c r="V1737" i="11"/>
  <c r="W1737" i="11"/>
  <c r="X1737" i="11"/>
  <c r="P1738" i="11"/>
  <c r="T1738" i="11"/>
  <c r="U1738" i="11"/>
  <c r="V1738" i="11"/>
  <c r="W1738" i="11"/>
  <c r="X1738" i="11"/>
  <c r="P1739" i="11"/>
  <c r="T1739" i="11"/>
  <c r="U1739" i="11"/>
  <c r="V1739" i="11"/>
  <c r="W1739" i="11"/>
  <c r="X1739" i="11"/>
  <c r="P1740" i="11"/>
  <c r="T1740" i="11"/>
  <c r="U1740" i="11"/>
  <c r="V1740" i="11"/>
  <c r="W1740" i="11"/>
  <c r="X1740" i="11"/>
  <c r="P1741" i="11"/>
  <c r="T1741" i="11"/>
  <c r="U1741" i="11"/>
  <c r="V1741" i="11"/>
  <c r="W1741" i="11"/>
  <c r="X1741" i="11"/>
  <c r="P1742" i="11"/>
  <c r="T1742" i="11"/>
  <c r="U1742" i="11"/>
  <c r="V1742" i="11"/>
  <c r="W1742" i="11"/>
  <c r="X1742" i="11"/>
  <c r="P1743" i="11"/>
  <c r="T1743" i="11"/>
  <c r="U1743" i="11"/>
  <c r="V1743" i="11"/>
  <c r="W1743" i="11"/>
  <c r="X1743" i="11"/>
  <c r="P1744" i="11"/>
  <c r="T1744" i="11"/>
  <c r="U1744" i="11"/>
  <c r="V1744" i="11"/>
  <c r="W1744" i="11"/>
  <c r="X1744" i="11"/>
  <c r="P1745" i="11"/>
  <c r="T1745" i="11"/>
  <c r="U1745" i="11"/>
  <c r="V1745" i="11"/>
  <c r="W1745" i="11"/>
  <c r="X1745" i="11"/>
  <c r="P1746" i="11"/>
  <c r="T1746" i="11"/>
  <c r="U1746" i="11"/>
  <c r="V1746" i="11"/>
  <c r="W1746" i="11"/>
  <c r="X1746" i="11"/>
  <c r="P1747" i="11"/>
  <c r="T1747" i="11"/>
  <c r="U1747" i="11"/>
  <c r="V1747" i="11"/>
  <c r="W1747" i="11"/>
  <c r="X1747" i="11"/>
  <c r="P1748" i="11"/>
  <c r="T1748" i="11"/>
  <c r="U1748" i="11"/>
  <c r="V1748" i="11"/>
  <c r="W1748" i="11"/>
  <c r="X1748" i="11"/>
  <c r="P1749" i="11"/>
  <c r="T1749" i="11"/>
  <c r="U1749" i="11"/>
  <c r="V1749" i="11"/>
  <c r="W1749" i="11"/>
  <c r="X1749" i="11"/>
  <c r="P1750" i="11"/>
  <c r="T1750" i="11"/>
  <c r="U1750" i="11"/>
  <c r="V1750" i="11"/>
  <c r="W1750" i="11"/>
  <c r="X1750" i="11"/>
  <c r="P1751" i="11"/>
  <c r="T1751" i="11"/>
  <c r="U1751" i="11"/>
  <c r="V1751" i="11"/>
  <c r="W1751" i="11"/>
  <c r="X1751" i="11"/>
  <c r="P1752" i="11"/>
  <c r="T1752" i="11"/>
  <c r="U1752" i="11"/>
  <c r="V1752" i="11"/>
  <c r="W1752" i="11"/>
  <c r="X1752" i="11"/>
  <c r="P1753" i="11"/>
  <c r="T1753" i="11"/>
  <c r="U1753" i="11"/>
  <c r="V1753" i="11"/>
  <c r="W1753" i="11"/>
  <c r="X1753" i="11"/>
  <c r="P1754" i="11"/>
  <c r="T1754" i="11"/>
  <c r="U1754" i="11"/>
  <c r="V1754" i="11"/>
  <c r="W1754" i="11"/>
  <c r="X1754" i="11"/>
  <c r="P1755" i="11"/>
  <c r="T1755" i="11"/>
  <c r="U1755" i="11"/>
  <c r="V1755" i="11"/>
  <c r="W1755" i="11"/>
  <c r="X1755" i="11"/>
  <c r="P1756" i="11"/>
  <c r="T1756" i="11"/>
  <c r="U1756" i="11"/>
  <c r="V1756" i="11"/>
  <c r="W1756" i="11"/>
  <c r="X1756" i="11"/>
  <c r="P1757" i="11"/>
  <c r="T1757" i="11"/>
  <c r="U1757" i="11"/>
  <c r="V1757" i="11"/>
  <c r="W1757" i="11"/>
  <c r="X1757" i="11"/>
  <c r="P1758" i="11"/>
  <c r="T1758" i="11"/>
  <c r="U1758" i="11"/>
  <c r="V1758" i="11"/>
  <c r="W1758" i="11"/>
  <c r="X1758" i="11"/>
  <c r="P1759" i="11"/>
  <c r="T1759" i="11"/>
  <c r="U1759" i="11"/>
  <c r="V1759" i="11"/>
  <c r="W1759" i="11"/>
  <c r="X1759" i="11"/>
  <c r="P1760" i="11"/>
  <c r="T1760" i="11"/>
  <c r="U1760" i="11"/>
  <c r="V1760" i="11"/>
  <c r="W1760" i="11"/>
  <c r="X1760" i="11"/>
  <c r="P1761" i="11"/>
  <c r="T1761" i="11"/>
  <c r="U1761" i="11"/>
  <c r="V1761" i="11"/>
  <c r="W1761" i="11"/>
  <c r="X1761" i="11"/>
  <c r="P1762" i="11"/>
  <c r="T1762" i="11"/>
  <c r="U1762" i="11"/>
  <c r="V1762" i="11"/>
  <c r="W1762" i="11"/>
  <c r="X1762" i="11"/>
  <c r="P1763" i="11"/>
  <c r="T1763" i="11"/>
  <c r="U1763" i="11"/>
  <c r="V1763" i="11"/>
  <c r="W1763" i="11"/>
  <c r="X1763" i="11"/>
  <c r="P1764" i="11"/>
  <c r="T1764" i="11"/>
  <c r="U1764" i="11"/>
  <c r="V1764" i="11"/>
  <c r="W1764" i="11"/>
  <c r="X1764" i="11"/>
  <c r="P1765" i="11"/>
  <c r="T1765" i="11"/>
  <c r="U1765" i="11"/>
  <c r="V1765" i="11"/>
  <c r="W1765" i="11"/>
  <c r="X1765" i="11"/>
  <c r="P1766" i="11"/>
  <c r="T1766" i="11"/>
  <c r="U1766" i="11"/>
  <c r="V1766" i="11"/>
  <c r="W1766" i="11"/>
  <c r="X1766" i="11"/>
  <c r="P1767" i="11"/>
  <c r="T1767" i="11"/>
  <c r="U1767" i="11"/>
  <c r="V1767" i="11"/>
  <c r="W1767" i="11"/>
  <c r="X1767" i="11"/>
  <c r="P1768" i="11"/>
  <c r="T1768" i="11"/>
  <c r="U1768" i="11"/>
  <c r="V1768" i="11"/>
  <c r="W1768" i="11"/>
  <c r="X1768" i="11"/>
  <c r="P1769" i="11"/>
  <c r="T1769" i="11"/>
  <c r="U1769" i="11"/>
  <c r="V1769" i="11"/>
  <c r="W1769" i="11"/>
  <c r="X1769" i="11"/>
  <c r="P1770" i="11"/>
  <c r="T1770" i="11"/>
  <c r="U1770" i="11"/>
  <c r="V1770" i="11"/>
  <c r="W1770" i="11"/>
  <c r="X1770" i="11"/>
  <c r="P1771" i="11"/>
  <c r="T1771" i="11"/>
  <c r="U1771" i="11"/>
  <c r="V1771" i="11"/>
  <c r="W1771" i="11"/>
  <c r="X1771" i="11"/>
  <c r="P1772" i="11"/>
  <c r="T1772" i="11"/>
  <c r="U1772" i="11"/>
  <c r="V1772" i="11"/>
  <c r="W1772" i="11"/>
  <c r="X1772" i="11"/>
  <c r="P1773" i="11"/>
  <c r="T1773" i="11"/>
  <c r="U1773" i="11"/>
  <c r="V1773" i="11"/>
  <c r="W1773" i="11"/>
  <c r="X1773" i="11"/>
  <c r="P1774" i="11"/>
  <c r="T1774" i="11"/>
  <c r="U1774" i="11"/>
  <c r="V1774" i="11"/>
  <c r="W1774" i="11"/>
  <c r="X1774" i="11"/>
  <c r="P1775" i="11"/>
  <c r="T1775" i="11"/>
  <c r="U1775" i="11"/>
  <c r="V1775" i="11"/>
  <c r="W1775" i="11"/>
  <c r="X1775" i="11"/>
  <c r="P1776" i="11"/>
  <c r="T1776" i="11"/>
  <c r="U1776" i="11"/>
  <c r="V1776" i="11"/>
  <c r="W1776" i="11"/>
  <c r="X1776" i="11"/>
  <c r="P1777" i="11"/>
  <c r="T1777" i="11"/>
  <c r="U1777" i="11"/>
  <c r="V1777" i="11"/>
  <c r="W1777" i="11"/>
  <c r="X1777" i="11"/>
  <c r="P1778" i="11"/>
  <c r="T1778" i="11"/>
  <c r="U1778" i="11"/>
  <c r="V1778" i="11"/>
  <c r="W1778" i="11"/>
  <c r="X1778" i="11"/>
  <c r="P1779" i="11"/>
  <c r="T1779" i="11"/>
  <c r="U1779" i="11"/>
  <c r="V1779" i="11"/>
  <c r="W1779" i="11"/>
  <c r="X1779" i="11"/>
  <c r="P1780" i="11"/>
  <c r="T1780" i="11"/>
  <c r="U1780" i="11"/>
  <c r="V1780" i="11"/>
  <c r="W1780" i="11"/>
  <c r="X1780" i="11"/>
  <c r="P1781" i="11"/>
  <c r="T1781" i="11"/>
  <c r="U1781" i="11"/>
  <c r="V1781" i="11"/>
  <c r="W1781" i="11"/>
  <c r="X1781" i="11"/>
  <c r="P1782" i="11"/>
  <c r="T1782" i="11"/>
  <c r="U1782" i="11"/>
  <c r="V1782" i="11"/>
  <c r="W1782" i="11"/>
  <c r="X1782" i="11"/>
  <c r="P1783" i="11"/>
  <c r="T1783" i="11"/>
  <c r="U1783" i="11"/>
  <c r="V1783" i="11"/>
  <c r="W1783" i="11"/>
  <c r="X1783" i="11"/>
  <c r="P1784" i="11"/>
  <c r="T1784" i="11"/>
  <c r="U1784" i="11"/>
  <c r="V1784" i="11"/>
  <c r="W1784" i="11"/>
  <c r="X1784" i="11"/>
  <c r="P1785" i="11"/>
  <c r="T1785" i="11"/>
  <c r="U1785" i="11"/>
  <c r="V1785" i="11"/>
  <c r="W1785" i="11"/>
  <c r="X1785" i="11"/>
  <c r="P1786" i="11"/>
  <c r="T1786" i="11"/>
  <c r="U1786" i="11"/>
  <c r="V1786" i="11"/>
  <c r="W1786" i="11"/>
  <c r="X1786" i="11"/>
  <c r="P1787" i="11"/>
  <c r="T1787" i="11"/>
  <c r="U1787" i="11"/>
  <c r="V1787" i="11"/>
  <c r="W1787" i="11"/>
  <c r="X1787" i="11"/>
  <c r="P1788" i="11"/>
  <c r="T1788" i="11"/>
  <c r="U1788" i="11"/>
  <c r="V1788" i="11"/>
  <c r="W1788" i="11"/>
  <c r="X1788" i="11"/>
  <c r="P1789" i="11"/>
  <c r="T1789" i="11"/>
  <c r="U1789" i="11"/>
  <c r="V1789" i="11"/>
  <c r="W1789" i="11"/>
  <c r="X1789" i="11"/>
  <c r="P1790" i="11"/>
  <c r="T1790" i="11"/>
  <c r="U1790" i="11"/>
  <c r="V1790" i="11"/>
  <c r="W1790" i="11"/>
  <c r="X1790" i="11"/>
  <c r="P1791" i="11"/>
  <c r="T1791" i="11"/>
  <c r="U1791" i="11"/>
  <c r="V1791" i="11"/>
  <c r="W1791" i="11"/>
  <c r="X1791" i="11"/>
  <c r="P1792" i="11"/>
  <c r="T1792" i="11"/>
  <c r="U1792" i="11"/>
  <c r="V1792" i="11"/>
  <c r="W1792" i="11"/>
  <c r="X1792" i="11"/>
  <c r="P1793" i="11"/>
  <c r="T1793" i="11"/>
  <c r="U1793" i="11"/>
  <c r="V1793" i="11"/>
  <c r="W1793" i="11"/>
  <c r="X1793" i="11"/>
  <c r="P1794" i="11"/>
  <c r="T1794" i="11"/>
  <c r="U1794" i="11"/>
  <c r="V1794" i="11"/>
  <c r="W1794" i="11"/>
  <c r="X1794" i="11"/>
  <c r="P1795" i="11"/>
  <c r="T1795" i="11"/>
  <c r="U1795" i="11"/>
  <c r="V1795" i="11"/>
  <c r="W1795" i="11"/>
  <c r="X1795" i="11"/>
  <c r="P1796" i="11"/>
  <c r="T1796" i="11"/>
  <c r="U1796" i="11"/>
  <c r="V1796" i="11"/>
  <c r="W1796" i="11"/>
  <c r="X1796" i="11"/>
  <c r="P1797" i="11"/>
  <c r="T1797" i="11"/>
  <c r="U1797" i="11"/>
  <c r="V1797" i="11"/>
  <c r="W1797" i="11"/>
  <c r="X1797" i="11"/>
  <c r="P1798" i="11"/>
  <c r="T1798" i="11"/>
  <c r="U1798" i="11"/>
  <c r="V1798" i="11"/>
  <c r="W1798" i="11"/>
  <c r="X1798" i="11"/>
  <c r="P1799" i="11"/>
  <c r="T1799" i="11"/>
  <c r="U1799" i="11"/>
  <c r="V1799" i="11"/>
  <c r="W1799" i="11"/>
  <c r="X1799" i="11"/>
  <c r="P1800" i="11"/>
  <c r="T1800" i="11"/>
  <c r="U1800" i="11"/>
  <c r="V1800" i="11"/>
  <c r="W1800" i="11"/>
  <c r="X1800" i="11"/>
  <c r="P1801" i="11"/>
  <c r="T1801" i="11"/>
  <c r="U1801" i="11"/>
  <c r="V1801" i="11"/>
  <c r="W1801" i="11"/>
  <c r="X1801" i="11"/>
  <c r="P1802" i="11"/>
  <c r="T1802" i="11"/>
  <c r="U1802" i="11"/>
  <c r="V1802" i="11"/>
  <c r="W1802" i="11"/>
  <c r="X1802" i="11"/>
  <c r="P1803" i="11"/>
  <c r="T1803" i="11"/>
  <c r="U1803" i="11"/>
  <c r="V1803" i="11"/>
  <c r="W1803" i="11"/>
  <c r="X1803" i="11"/>
  <c r="P1804" i="11"/>
  <c r="T1804" i="11"/>
  <c r="U1804" i="11"/>
  <c r="V1804" i="11"/>
  <c r="W1804" i="11"/>
  <c r="X1804" i="11"/>
  <c r="P1805" i="11"/>
  <c r="T1805" i="11"/>
  <c r="U1805" i="11"/>
  <c r="V1805" i="11"/>
  <c r="W1805" i="11"/>
  <c r="X1805" i="11"/>
  <c r="P1806" i="11"/>
  <c r="T1806" i="11"/>
  <c r="U1806" i="11"/>
  <c r="V1806" i="11"/>
  <c r="W1806" i="11"/>
  <c r="X1806" i="11"/>
  <c r="P1807" i="11"/>
  <c r="T1807" i="11"/>
  <c r="U1807" i="11"/>
  <c r="V1807" i="11"/>
  <c r="W1807" i="11"/>
  <c r="X1807" i="11"/>
  <c r="P1808" i="11"/>
  <c r="T1808" i="11"/>
  <c r="U1808" i="11"/>
  <c r="V1808" i="11"/>
  <c r="W1808" i="11"/>
  <c r="X1808" i="11"/>
  <c r="P1809" i="11"/>
  <c r="T1809" i="11"/>
  <c r="U1809" i="11"/>
  <c r="V1809" i="11"/>
  <c r="W1809" i="11"/>
  <c r="X1809" i="11"/>
  <c r="P1810" i="11"/>
  <c r="T1810" i="11"/>
  <c r="U1810" i="11"/>
  <c r="V1810" i="11"/>
  <c r="W1810" i="11"/>
  <c r="X1810" i="11"/>
  <c r="P1811" i="11"/>
  <c r="T1811" i="11"/>
  <c r="U1811" i="11"/>
  <c r="V1811" i="11"/>
  <c r="W1811" i="11"/>
  <c r="X1811" i="11"/>
  <c r="P1812" i="11"/>
  <c r="T1812" i="11"/>
  <c r="U1812" i="11"/>
  <c r="V1812" i="11"/>
  <c r="W1812" i="11"/>
  <c r="X1812" i="11"/>
  <c r="P1813" i="11"/>
  <c r="T1813" i="11"/>
  <c r="U1813" i="11"/>
  <c r="V1813" i="11"/>
  <c r="W1813" i="11"/>
  <c r="X1813" i="11"/>
  <c r="P1814" i="11"/>
  <c r="T1814" i="11"/>
  <c r="U1814" i="11"/>
  <c r="V1814" i="11"/>
  <c r="W1814" i="11"/>
  <c r="X1814" i="11"/>
  <c r="P1815" i="11"/>
  <c r="T1815" i="11"/>
  <c r="U1815" i="11"/>
  <c r="V1815" i="11"/>
  <c r="W1815" i="11"/>
  <c r="X1815" i="11"/>
  <c r="P1816" i="11"/>
  <c r="T1816" i="11"/>
  <c r="U1816" i="11"/>
  <c r="V1816" i="11"/>
  <c r="W1816" i="11"/>
  <c r="X1816" i="11"/>
  <c r="P1817" i="11"/>
  <c r="T1817" i="11"/>
  <c r="U1817" i="11"/>
  <c r="V1817" i="11"/>
  <c r="W1817" i="11"/>
  <c r="X1817" i="11"/>
  <c r="P1818" i="11"/>
  <c r="T1818" i="11"/>
  <c r="U1818" i="11"/>
  <c r="V1818" i="11"/>
  <c r="W1818" i="11"/>
  <c r="X1818" i="11"/>
  <c r="P1819" i="11"/>
  <c r="T1819" i="11"/>
  <c r="U1819" i="11"/>
  <c r="V1819" i="11"/>
  <c r="W1819" i="11"/>
  <c r="X1819" i="11"/>
  <c r="P1820" i="11"/>
  <c r="T1820" i="11"/>
  <c r="U1820" i="11"/>
  <c r="V1820" i="11"/>
  <c r="W1820" i="11"/>
  <c r="X1820" i="11"/>
  <c r="P1821" i="11"/>
  <c r="T1821" i="11"/>
  <c r="U1821" i="11"/>
  <c r="V1821" i="11"/>
  <c r="W1821" i="11"/>
  <c r="X1821" i="11"/>
  <c r="P1822" i="11"/>
  <c r="T1822" i="11"/>
  <c r="U1822" i="11"/>
  <c r="V1822" i="11"/>
  <c r="W1822" i="11"/>
  <c r="X1822" i="11"/>
  <c r="P1823" i="11"/>
  <c r="T1823" i="11"/>
  <c r="U1823" i="11"/>
  <c r="V1823" i="11"/>
  <c r="W1823" i="11"/>
  <c r="X1823" i="11"/>
  <c r="P1824" i="11"/>
  <c r="T1824" i="11"/>
  <c r="U1824" i="11"/>
  <c r="V1824" i="11"/>
  <c r="W1824" i="11"/>
  <c r="X1824" i="11"/>
  <c r="P1825" i="11"/>
  <c r="T1825" i="11"/>
  <c r="U1825" i="11"/>
  <c r="V1825" i="11"/>
  <c r="W1825" i="11"/>
  <c r="X1825" i="11"/>
  <c r="P1826" i="11"/>
  <c r="T1826" i="11"/>
  <c r="U1826" i="11"/>
  <c r="V1826" i="11"/>
  <c r="W1826" i="11"/>
  <c r="X1826" i="11"/>
  <c r="P1827" i="11"/>
  <c r="T1827" i="11"/>
  <c r="U1827" i="11"/>
  <c r="V1827" i="11"/>
  <c r="W1827" i="11"/>
  <c r="X1827" i="11"/>
  <c r="P1828" i="11"/>
  <c r="T1828" i="11"/>
  <c r="U1828" i="11"/>
  <c r="V1828" i="11"/>
  <c r="W1828" i="11"/>
  <c r="X1828" i="11"/>
  <c r="P1829" i="11"/>
  <c r="T1829" i="11"/>
  <c r="U1829" i="11"/>
  <c r="V1829" i="11"/>
  <c r="W1829" i="11"/>
  <c r="X1829" i="11"/>
  <c r="P1830" i="11"/>
  <c r="T1830" i="11"/>
  <c r="U1830" i="11"/>
  <c r="V1830" i="11"/>
  <c r="W1830" i="11"/>
  <c r="X1830" i="11"/>
  <c r="P1831" i="11"/>
  <c r="T1831" i="11"/>
  <c r="U1831" i="11"/>
  <c r="V1831" i="11"/>
  <c r="W1831" i="11"/>
  <c r="X1831" i="11"/>
  <c r="P1832" i="11"/>
  <c r="T1832" i="11"/>
  <c r="U1832" i="11"/>
  <c r="V1832" i="11"/>
  <c r="W1832" i="11"/>
  <c r="X1832" i="11"/>
  <c r="P1833" i="11"/>
  <c r="T1833" i="11"/>
  <c r="U1833" i="11"/>
  <c r="V1833" i="11"/>
  <c r="W1833" i="11"/>
  <c r="X1833" i="11"/>
  <c r="P1834" i="11"/>
  <c r="T1834" i="11"/>
  <c r="U1834" i="11"/>
  <c r="V1834" i="11"/>
  <c r="W1834" i="11"/>
  <c r="X1834" i="11"/>
  <c r="P1835" i="11"/>
  <c r="T1835" i="11"/>
  <c r="U1835" i="11"/>
  <c r="V1835" i="11"/>
  <c r="W1835" i="11"/>
  <c r="X1835" i="11"/>
  <c r="P1836" i="11"/>
  <c r="T1836" i="11"/>
  <c r="U1836" i="11"/>
  <c r="V1836" i="11"/>
  <c r="W1836" i="11"/>
  <c r="X1836" i="11"/>
  <c r="P1837" i="11"/>
  <c r="T1837" i="11"/>
  <c r="U1837" i="11"/>
  <c r="V1837" i="11"/>
  <c r="W1837" i="11"/>
  <c r="X1837" i="11"/>
  <c r="P1838" i="11"/>
  <c r="T1838" i="11"/>
  <c r="U1838" i="11"/>
  <c r="V1838" i="11"/>
  <c r="W1838" i="11"/>
  <c r="X1838" i="11"/>
  <c r="P1839" i="11"/>
  <c r="T1839" i="11"/>
  <c r="U1839" i="11"/>
  <c r="V1839" i="11"/>
  <c r="W1839" i="11"/>
  <c r="X1839" i="11"/>
  <c r="P1840" i="11"/>
  <c r="T1840" i="11"/>
  <c r="U1840" i="11"/>
  <c r="V1840" i="11"/>
  <c r="W1840" i="11"/>
  <c r="X1840" i="11"/>
  <c r="P1841" i="11"/>
  <c r="T1841" i="11"/>
  <c r="U1841" i="11"/>
  <c r="V1841" i="11"/>
  <c r="W1841" i="11"/>
  <c r="X1841" i="11"/>
  <c r="P1842" i="11"/>
  <c r="T1842" i="11"/>
  <c r="U1842" i="11"/>
  <c r="V1842" i="11"/>
  <c r="W1842" i="11"/>
  <c r="X1842" i="11"/>
  <c r="P1843" i="11"/>
  <c r="T1843" i="11"/>
  <c r="U1843" i="11"/>
  <c r="V1843" i="11"/>
  <c r="W1843" i="11"/>
  <c r="X1843" i="11"/>
  <c r="P1844" i="11"/>
  <c r="T1844" i="11"/>
  <c r="U1844" i="11"/>
  <c r="V1844" i="11"/>
  <c r="W1844" i="11"/>
  <c r="X1844" i="11"/>
  <c r="P1845" i="11"/>
  <c r="T1845" i="11"/>
  <c r="U1845" i="11"/>
  <c r="V1845" i="11"/>
  <c r="W1845" i="11"/>
  <c r="X1845" i="11"/>
  <c r="P1846" i="11"/>
  <c r="T1846" i="11"/>
  <c r="U1846" i="11"/>
  <c r="V1846" i="11"/>
  <c r="W1846" i="11"/>
  <c r="X1846" i="11"/>
  <c r="P1847" i="11"/>
  <c r="T1847" i="11"/>
  <c r="U1847" i="11"/>
  <c r="V1847" i="11"/>
  <c r="W1847" i="11"/>
  <c r="X1847" i="11"/>
  <c r="P1848" i="11"/>
  <c r="T1848" i="11"/>
  <c r="U1848" i="11"/>
  <c r="V1848" i="11"/>
  <c r="W1848" i="11"/>
  <c r="X1848" i="11"/>
  <c r="P1849" i="11"/>
  <c r="T1849" i="11"/>
  <c r="U1849" i="11"/>
  <c r="V1849" i="11"/>
  <c r="W1849" i="11"/>
  <c r="X1849" i="11"/>
  <c r="P1850" i="11"/>
  <c r="T1850" i="11"/>
  <c r="U1850" i="11"/>
  <c r="V1850" i="11"/>
  <c r="W1850" i="11"/>
  <c r="X1850" i="11"/>
  <c r="P1851" i="11"/>
  <c r="T1851" i="11"/>
  <c r="U1851" i="11"/>
  <c r="V1851" i="11"/>
  <c r="W1851" i="11"/>
  <c r="X1851" i="11"/>
  <c r="P1852" i="11"/>
  <c r="T1852" i="11"/>
  <c r="U1852" i="11"/>
  <c r="V1852" i="11"/>
  <c r="W1852" i="11"/>
  <c r="X1852" i="11"/>
  <c r="P1853" i="11"/>
  <c r="T1853" i="11"/>
  <c r="U1853" i="11"/>
  <c r="V1853" i="11"/>
  <c r="W1853" i="11"/>
  <c r="X1853" i="11"/>
  <c r="P1854" i="11"/>
  <c r="T1854" i="11"/>
  <c r="U1854" i="11"/>
  <c r="V1854" i="11"/>
  <c r="W1854" i="11"/>
  <c r="X1854" i="11"/>
  <c r="P1855" i="11"/>
  <c r="T1855" i="11"/>
  <c r="U1855" i="11"/>
  <c r="V1855" i="11"/>
  <c r="W1855" i="11"/>
  <c r="X1855" i="11"/>
  <c r="P1856" i="11"/>
  <c r="T1856" i="11"/>
  <c r="U1856" i="11"/>
  <c r="V1856" i="11"/>
  <c r="W1856" i="11"/>
  <c r="X1856" i="11"/>
  <c r="P1857" i="11"/>
  <c r="T1857" i="11"/>
  <c r="U1857" i="11"/>
  <c r="V1857" i="11"/>
  <c r="W1857" i="11"/>
  <c r="X1857" i="11"/>
  <c r="P1858" i="11"/>
  <c r="T1858" i="11"/>
  <c r="U1858" i="11"/>
  <c r="V1858" i="11"/>
  <c r="W1858" i="11"/>
  <c r="X1858" i="11"/>
  <c r="P1859" i="11"/>
  <c r="T1859" i="11"/>
  <c r="U1859" i="11"/>
  <c r="V1859" i="11"/>
  <c r="W1859" i="11"/>
  <c r="X1859" i="11"/>
  <c r="P1860" i="11"/>
  <c r="T1860" i="11"/>
  <c r="U1860" i="11"/>
  <c r="V1860" i="11"/>
  <c r="W1860" i="11"/>
  <c r="X1860" i="11"/>
  <c r="P1861" i="11"/>
  <c r="T1861" i="11"/>
  <c r="U1861" i="11"/>
  <c r="V1861" i="11"/>
  <c r="W1861" i="11"/>
  <c r="X1861" i="11"/>
  <c r="P1862" i="11"/>
  <c r="T1862" i="11"/>
  <c r="U1862" i="11"/>
  <c r="V1862" i="11"/>
  <c r="W1862" i="11"/>
  <c r="X1862" i="11"/>
  <c r="P1863" i="11"/>
  <c r="T1863" i="11"/>
  <c r="U1863" i="11"/>
  <c r="V1863" i="11"/>
  <c r="W1863" i="11"/>
  <c r="X1863" i="11"/>
  <c r="P1864" i="11"/>
  <c r="T1864" i="11"/>
  <c r="U1864" i="11"/>
  <c r="V1864" i="11"/>
  <c r="W1864" i="11"/>
  <c r="X1864" i="11"/>
  <c r="P1865" i="11"/>
  <c r="T1865" i="11"/>
  <c r="U1865" i="11"/>
  <c r="V1865" i="11"/>
  <c r="W1865" i="11"/>
  <c r="X1865" i="11"/>
  <c r="P1866" i="11"/>
  <c r="T1866" i="11"/>
  <c r="U1866" i="11"/>
  <c r="V1866" i="11"/>
  <c r="W1866" i="11"/>
  <c r="X1866" i="11"/>
  <c r="P1867" i="11"/>
  <c r="T1867" i="11"/>
  <c r="U1867" i="11"/>
  <c r="V1867" i="11"/>
  <c r="W1867" i="11"/>
  <c r="X1867" i="11"/>
  <c r="P1868" i="11"/>
  <c r="T1868" i="11"/>
  <c r="U1868" i="11"/>
  <c r="V1868" i="11"/>
  <c r="W1868" i="11"/>
  <c r="X1868" i="11"/>
  <c r="P1869" i="11"/>
  <c r="T1869" i="11"/>
  <c r="U1869" i="11"/>
  <c r="V1869" i="11"/>
  <c r="W1869" i="11"/>
  <c r="X1869" i="11"/>
  <c r="P1870" i="11"/>
  <c r="T1870" i="11"/>
  <c r="U1870" i="11"/>
  <c r="V1870" i="11"/>
  <c r="W1870" i="11"/>
  <c r="X1870" i="11"/>
  <c r="P1871" i="11"/>
  <c r="T1871" i="11"/>
  <c r="U1871" i="11"/>
  <c r="V1871" i="11"/>
  <c r="W1871" i="11"/>
  <c r="X1871" i="11"/>
  <c r="P1872" i="11"/>
  <c r="T1872" i="11"/>
  <c r="U1872" i="11"/>
  <c r="V1872" i="11"/>
  <c r="W1872" i="11"/>
  <c r="X1872" i="11"/>
  <c r="P1873" i="11"/>
  <c r="T1873" i="11"/>
  <c r="U1873" i="11"/>
  <c r="V1873" i="11"/>
  <c r="W1873" i="11"/>
  <c r="X1873" i="11"/>
  <c r="P1874" i="11"/>
  <c r="T1874" i="11"/>
  <c r="U1874" i="11"/>
  <c r="V1874" i="11"/>
  <c r="W1874" i="11"/>
  <c r="X1874" i="11"/>
  <c r="P1875" i="11"/>
  <c r="T1875" i="11"/>
  <c r="U1875" i="11"/>
  <c r="V1875" i="11"/>
  <c r="W1875" i="11"/>
  <c r="X1875" i="11"/>
  <c r="P1876" i="11"/>
  <c r="T1876" i="11"/>
  <c r="U1876" i="11"/>
  <c r="V1876" i="11"/>
  <c r="W1876" i="11"/>
  <c r="X1876" i="11"/>
  <c r="P1877" i="11"/>
  <c r="T1877" i="11"/>
  <c r="U1877" i="11"/>
  <c r="V1877" i="11"/>
  <c r="W1877" i="11"/>
  <c r="X1877" i="11"/>
  <c r="P1878" i="11"/>
  <c r="T1878" i="11"/>
  <c r="U1878" i="11"/>
  <c r="V1878" i="11"/>
  <c r="W1878" i="11"/>
  <c r="X1878" i="11"/>
  <c r="P1879" i="11"/>
  <c r="T1879" i="11"/>
  <c r="U1879" i="11"/>
  <c r="V1879" i="11"/>
  <c r="W1879" i="11"/>
  <c r="X1879" i="11"/>
  <c r="P1880" i="11"/>
  <c r="T1880" i="11"/>
  <c r="U1880" i="11"/>
  <c r="V1880" i="11"/>
  <c r="W1880" i="11"/>
  <c r="X1880" i="11"/>
  <c r="P1881" i="11"/>
  <c r="T1881" i="11"/>
  <c r="U1881" i="11"/>
  <c r="V1881" i="11"/>
  <c r="W1881" i="11"/>
  <c r="X1881" i="11"/>
  <c r="P1882" i="11"/>
  <c r="T1882" i="11"/>
  <c r="U1882" i="11"/>
  <c r="V1882" i="11"/>
  <c r="W1882" i="11"/>
  <c r="X1882" i="11"/>
  <c r="P1883" i="11"/>
  <c r="T1883" i="11"/>
  <c r="U1883" i="11"/>
  <c r="V1883" i="11"/>
  <c r="W1883" i="11"/>
  <c r="X1883" i="11"/>
  <c r="P1884" i="11"/>
  <c r="T1884" i="11"/>
  <c r="U1884" i="11"/>
  <c r="V1884" i="11"/>
  <c r="W1884" i="11"/>
  <c r="X1884" i="11"/>
  <c r="P1885" i="11"/>
  <c r="T1885" i="11"/>
  <c r="U1885" i="11"/>
  <c r="V1885" i="11"/>
  <c r="W1885" i="11"/>
  <c r="X1885" i="11"/>
  <c r="P1886" i="11"/>
  <c r="T1886" i="11"/>
  <c r="U1886" i="11"/>
  <c r="V1886" i="11"/>
  <c r="W1886" i="11"/>
  <c r="X1886" i="11"/>
  <c r="P1887" i="11"/>
  <c r="T1887" i="11"/>
  <c r="U1887" i="11"/>
  <c r="V1887" i="11"/>
  <c r="W1887" i="11"/>
  <c r="X1887" i="11"/>
  <c r="P1888" i="11"/>
  <c r="T1888" i="11"/>
  <c r="U1888" i="11"/>
  <c r="V1888" i="11"/>
  <c r="W1888" i="11"/>
  <c r="X1888" i="11"/>
  <c r="P1889" i="11"/>
  <c r="T1889" i="11"/>
  <c r="U1889" i="11"/>
  <c r="V1889" i="11"/>
  <c r="W1889" i="11"/>
  <c r="X1889" i="11"/>
  <c r="P1890" i="11"/>
  <c r="T1890" i="11"/>
  <c r="U1890" i="11"/>
  <c r="V1890" i="11"/>
  <c r="W1890" i="11"/>
  <c r="X1890" i="11"/>
  <c r="P1891" i="11"/>
  <c r="T1891" i="11"/>
  <c r="U1891" i="11"/>
  <c r="V1891" i="11"/>
  <c r="W1891" i="11"/>
  <c r="X1891" i="11"/>
  <c r="P1892" i="11"/>
  <c r="T1892" i="11"/>
  <c r="U1892" i="11"/>
  <c r="V1892" i="11"/>
  <c r="W1892" i="11"/>
  <c r="X1892" i="11"/>
  <c r="P1893" i="11"/>
  <c r="T1893" i="11"/>
  <c r="U1893" i="11"/>
  <c r="V1893" i="11"/>
  <c r="W1893" i="11"/>
  <c r="X1893" i="11"/>
  <c r="P1894" i="11"/>
  <c r="T1894" i="11"/>
  <c r="U1894" i="11"/>
  <c r="V1894" i="11"/>
  <c r="W1894" i="11"/>
  <c r="X1894" i="11"/>
  <c r="P1895" i="11"/>
  <c r="T1895" i="11"/>
  <c r="U1895" i="11"/>
  <c r="V1895" i="11"/>
  <c r="W1895" i="11"/>
  <c r="X1895" i="11"/>
  <c r="P1896" i="11"/>
  <c r="T1896" i="11"/>
  <c r="U1896" i="11"/>
  <c r="V1896" i="11"/>
  <c r="W1896" i="11"/>
  <c r="X1896" i="11"/>
  <c r="P1897" i="11"/>
  <c r="T1897" i="11"/>
  <c r="U1897" i="11"/>
  <c r="V1897" i="11"/>
  <c r="W1897" i="11"/>
  <c r="X1897" i="11"/>
  <c r="P1898" i="11"/>
  <c r="T1898" i="11"/>
  <c r="U1898" i="11"/>
  <c r="V1898" i="11"/>
  <c r="W1898" i="11"/>
  <c r="X1898" i="11"/>
  <c r="P1899" i="11"/>
  <c r="T1899" i="11"/>
  <c r="U1899" i="11"/>
  <c r="V1899" i="11"/>
  <c r="W1899" i="11"/>
  <c r="X1899" i="11"/>
  <c r="P1900" i="11"/>
  <c r="T1900" i="11"/>
  <c r="U1900" i="11"/>
  <c r="V1900" i="11"/>
  <c r="W1900" i="11"/>
  <c r="X1900" i="11"/>
  <c r="P1901" i="11"/>
  <c r="T1901" i="11"/>
  <c r="U1901" i="11"/>
  <c r="V1901" i="11"/>
  <c r="W1901" i="11"/>
  <c r="X1901" i="11"/>
  <c r="P1902" i="11"/>
  <c r="T1902" i="11"/>
  <c r="U1902" i="11"/>
  <c r="V1902" i="11"/>
  <c r="W1902" i="11"/>
  <c r="X1902" i="11"/>
  <c r="P1903" i="11"/>
  <c r="T1903" i="11"/>
  <c r="U1903" i="11"/>
  <c r="V1903" i="11"/>
  <c r="W1903" i="11"/>
  <c r="X1903" i="11"/>
  <c r="P1904" i="11"/>
  <c r="T1904" i="11"/>
  <c r="U1904" i="11"/>
  <c r="V1904" i="11"/>
  <c r="W1904" i="11"/>
  <c r="X1904" i="11"/>
  <c r="P1905" i="11"/>
  <c r="T1905" i="11"/>
  <c r="U1905" i="11"/>
  <c r="V1905" i="11"/>
  <c r="W1905" i="11"/>
  <c r="X1905" i="11"/>
  <c r="P1906" i="11"/>
  <c r="T1906" i="11"/>
  <c r="U1906" i="11"/>
  <c r="V1906" i="11"/>
  <c r="W1906" i="11"/>
  <c r="X1906" i="11"/>
  <c r="P1907" i="11"/>
  <c r="T1907" i="11"/>
  <c r="U1907" i="11"/>
  <c r="V1907" i="11"/>
  <c r="W1907" i="11"/>
  <c r="X1907" i="11"/>
  <c r="P1908" i="11"/>
  <c r="T1908" i="11"/>
  <c r="U1908" i="11"/>
  <c r="V1908" i="11"/>
  <c r="W1908" i="11"/>
  <c r="X1908" i="11"/>
  <c r="P1909" i="11"/>
  <c r="T1909" i="11"/>
  <c r="U1909" i="11"/>
  <c r="V1909" i="11"/>
  <c r="W1909" i="11"/>
  <c r="X1909" i="11"/>
  <c r="P1910" i="11"/>
  <c r="T1910" i="11"/>
  <c r="U1910" i="11"/>
  <c r="V1910" i="11"/>
  <c r="W1910" i="11"/>
  <c r="X1910" i="11"/>
  <c r="P1911" i="11"/>
  <c r="T1911" i="11"/>
  <c r="U1911" i="11"/>
  <c r="V1911" i="11"/>
  <c r="W1911" i="11"/>
  <c r="X1911" i="11"/>
  <c r="P1912" i="11"/>
  <c r="T1912" i="11"/>
  <c r="U1912" i="11"/>
  <c r="V1912" i="11"/>
  <c r="W1912" i="11"/>
  <c r="X1912" i="11"/>
  <c r="P1913" i="11"/>
  <c r="T1913" i="11"/>
  <c r="U1913" i="11"/>
  <c r="V1913" i="11"/>
  <c r="W1913" i="11"/>
  <c r="X1913" i="11"/>
  <c r="P1914" i="11"/>
  <c r="T1914" i="11"/>
  <c r="U1914" i="11"/>
  <c r="V1914" i="11"/>
  <c r="W1914" i="11"/>
  <c r="X1914" i="11"/>
  <c r="P1915" i="11"/>
  <c r="T1915" i="11"/>
  <c r="U1915" i="11"/>
  <c r="V1915" i="11"/>
  <c r="W1915" i="11"/>
  <c r="X1915" i="11"/>
  <c r="P1916" i="11"/>
  <c r="T1916" i="11"/>
  <c r="U1916" i="11"/>
  <c r="V1916" i="11"/>
  <c r="W1916" i="11"/>
  <c r="X1916" i="11"/>
  <c r="P1917" i="11"/>
  <c r="T1917" i="11"/>
  <c r="U1917" i="11"/>
  <c r="V1917" i="11"/>
  <c r="W1917" i="11"/>
  <c r="X1917" i="11"/>
  <c r="P1918" i="11"/>
  <c r="T1918" i="11"/>
  <c r="U1918" i="11"/>
  <c r="V1918" i="11"/>
  <c r="W1918" i="11"/>
  <c r="X1918" i="11"/>
  <c r="P1919" i="11"/>
  <c r="T1919" i="11"/>
  <c r="U1919" i="11"/>
  <c r="V1919" i="11"/>
  <c r="W1919" i="11"/>
  <c r="X1919" i="11"/>
  <c r="P1920" i="11"/>
  <c r="T1920" i="11"/>
  <c r="U1920" i="11"/>
  <c r="V1920" i="11"/>
  <c r="W1920" i="11"/>
  <c r="X1920" i="11"/>
  <c r="P1921" i="11"/>
  <c r="T1921" i="11"/>
  <c r="U1921" i="11"/>
  <c r="V1921" i="11"/>
  <c r="W1921" i="11"/>
  <c r="X1921" i="11"/>
  <c r="X8" i="11"/>
  <c r="W8" i="11"/>
  <c r="V8" i="11"/>
  <c r="U8" i="11"/>
  <c r="T8" i="11"/>
  <c r="P8" i="11"/>
  <c r="K9" i="11"/>
  <c r="Q9" i="11" s="1"/>
  <c r="L9" i="11"/>
  <c r="R9" i="11" s="1"/>
  <c r="M9" i="11"/>
  <c r="S9" i="11" s="1"/>
  <c r="O9" i="11"/>
  <c r="K10" i="11"/>
  <c r="Q10" i="11" s="1"/>
  <c r="L10" i="11"/>
  <c r="R10" i="11" s="1"/>
  <c r="M10" i="11"/>
  <c r="S10" i="11" s="1"/>
  <c r="K11" i="11"/>
  <c r="Q11" i="11" s="1"/>
  <c r="L11" i="11"/>
  <c r="R11" i="11" s="1"/>
  <c r="M11" i="11"/>
  <c r="S11" i="11" s="1"/>
  <c r="O11" i="11"/>
  <c r="AA11" i="11"/>
  <c r="AE11" i="11"/>
  <c r="K12" i="11"/>
  <c r="Q12" i="11" s="1"/>
  <c r="L12" i="11"/>
  <c r="R12" i="11" s="1"/>
  <c r="M12" i="11"/>
  <c r="S12" i="11" s="1"/>
  <c r="O12" i="11"/>
  <c r="AB12" i="11" s="1"/>
  <c r="AE12" i="11"/>
  <c r="K13" i="11"/>
  <c r="Q13" i="11" s="1"/>
  <c r="L13" i="11"/>
  <c r="R13" i="11" s="1"/>
  <c r="M13" i="11"/>
  <c r="S13" i="11" s="1"/>
  <c r="O13" i="11"/>
  <c r="AE13" i="11" s="1"/>
  <c r="K14" i="11"/>
  <c r="Q14" i="11" s="1"/>
  <c r="L14" i="11"/>
  <c r="R14" i="11" s="1"/>
  <c r="M14" i="11"/>
  <c r="S14" i="11" s="1"/>
  <c r="O14" i="11"/>
  <c r="K15" i="11"/>
  <c r="L15" i="11"/>
  <c r="M15" i="11"/>
  <c r="O15" i="11"/>
  <c r="AA15" i="11"/>
  <c r="K16" i="11"/>
  <c r="L16" i="11"/>
  <c r="M16" i="11"/>
  <c r="O16" i="11"/>
  <c r="K17" i="11"/>
  <c r="L17" i="11"/>
  <c r="M17" i="11"/>
  <c r="O17" i="11" s="1"/>
  <c r="K18" i="11"/>
  <c r="Q18" i="11" s="1"/>
  <c r="L18" i="11"/>
  <c r="R18" i="11" s="1"/>
  <c r="M18" i="11"/>
  <c r="K19" i="11"/>
  <c r="Q19" i="11" s="1"/>
  <c r="L19" i="11"/>
  <c r="R19" i="11" s="1"/>
  <c r="M19" i="11"/>
  <c r="S19" i="11" s="1"/>
  <c r="O19" i="11"/>
  <c r="K20" i="11"/>
  <c r="L20" i="11"/>
  <c r="M20" i="11"/>
  <c r="O20" i="11" s="1"/>
  <c r="K21" i="11"/>
  <c r="L21" i="11"/>
  <c r="M21" i="11"/>
  <c r="O21" i="11" s="1"/>
  <c r="K22" i="11"/>
  <c r="L22" i="11"/>
  <c r="M22" i="11"/>
  <c r="O22" i="11" s="1"/>
  <c r="AB22" i="11" s="1"/>
  <c r="K23" i="11"/>
  <c r="Q23" i="11" s="1"/>
  <c r="L23" i="11"/>
  <c r="R23" i="11" s="1"/>
  <c r="M23" i="11"/>
  <c r="S23" i="11" s="1"/>
  <c r="K24" i="11"/>
  <c r="Q24" i="11" s="1"/>
  <c r="L24" i="11"/>
  <c r="R24" i="11" s="1"/>
  <c r="M24" i="11"/>
  <c r="S24" i="11" s="1"/>
  <c r="O24" i="11"/>
  <c r="AA24" i="11" s="1"/>
  <c r="K25" i="11"/>
  <c r="Q25" i="11" s="1"/>
  <c r="L25" i="11"/>
  <c r="R25" i="11" s="1"/>
  <c r="M25" i="11"/>
  <c r="K26" i="11"/>
  <c r="Q26" i="11" s="1"/>
  <c r="L26" i="11"/>
  <c r="R26" i="11" s="1"/>
  <c r="M26" i="11"/>
  <c r="S26" i="11" s="1"/>
  <c r="O26" i="11"/>
  <c r="AB26" i="11" s="1"/>
  <c r="K27" i="11"/>
  <c r="Q27" i="11" s="1"/>
  <c r="L27" i="11"/>
  <c r="R27" i="11" s="1"/>
  <c r="M27" i="11"/>
  <c r="S27" i="11" s="1"/>
  <c r="O27" i="11"/>
  <c r="AA27" i="11" s="1"/>
  <c r="K28" i="11"/>
  <c r="Q28" i="11" s="1"/>
  <c r="L28" i="11"/>
  <c r="R28" i="11" s="1"/>
  <c r="M28" i="11"/>
  <c r="S28" i="11" s="1"/>
  <c r="O28" i="11"/>
  <c r="K29" i="11"/>
  <c r="Q29" i="11" s="1"/>
  <c r="L29" i="11"/>
  <c r="R29" i="11" s="1"/>
  <c r="M29" i="11"/>
  <c r="S29" i="11" s="1"/>
  <c r="O29" i="11"/>
  <c r="AA29" i="11" s="1"/>
  <c r="K30" i="11"/>
  <c r="Q30" i="11" s="1"/>
  <c r="L30" i="11"/>
  <c r="R30" i="11" s="1"/>
  <c r="M30" i="11"/>
  <c r="K31" i="11"/>
  <c r="Q31" i="11" s="1"/>
  <c r="L31" i="11"/>
  <c r="R31" i="11" s="1"/>
  <c r="M31" i="11"/>
  <c r="S31" i="11" s="1"/>
  <c r="K32" i="11"/>
  <c r="Q32" i="11" s="1"/>
  <c r="L32" i="11"/>
  <c r="R32" i="11" s="1"/>
  <c r="M32" i="11"/>
  <c r="S32" i="11" s="1"/>
  <c r="K33" i="11"/>
  <c r="Q33" i="11" s="1"/>
  <c r="L33" i="11"/>
  <c r="R33" i="11" s="1"/>
  <c r="M33" i="11"/>
  <c r="S33" i="11" s="1"/>
  <c r="O33" i="11"/>
  <c r="AE33" i="11" s="1"/>
  <c r="K34" i="11"/>
  <c r="Q34" i="11" s="1"/>
  <c r="L34" i="11"/>
  <c r="R34" i="11" s="1"/>
  <c r="M34" i="11"/>
  <c r="S34" i="11" s="1"/>
  <c r="K35" i="11"/>
  <c r="Q35" i="11" s="1"/>
  <c r="L35" i="11"/>
  <c r="R35" i="11" s="1"/>
  <c r="M35" i="11"/>
  <c r="S35" i="11" s="1"/>
  <c r="O35" i="11"/>
  <c r="K36" i="11"/>
  <c r="Q36" i="11" s="1"/>
  <c r="L36" i="11"/>
  <c r="R36" i="11" s="1"/>
  <c r="M36" i="11"/>
  <c r="K37" i="11"/>
  <c r="Q37" i="11" s="1"/>
  <c r="L37" i="11"/>
  <c r="R37" i="11" s="1"/>
  <c r="M37" i="11"/>
  <c r="S37" i="11" s="1"/>
  <c r="K38" i="11"/>
  <c r="Q38" i="11" s="1"/>
  <c r="L38" i="11"/>
  <c r="R38" i="11" s="1"/>
  <c r="M38" i="11"/>
  <c r="S38" i="11" s="1"/>
  <c r="O38" i="11"/>
  <c r="AB38" i="11"/>
  <c r="K39" i="11"/>
  <c r="Q39" i="11" s="1"/>
  <c r="L39" i="11"/>
  <c r="R39" i="11" s="1"/>
  <c r="M39" i="11"/>
  <c r="S39" i="11" s="1"/>
  <c r="K40" i="11"/>
  <c r="Q40" i="11" s="1"/>
  <c r="L40" i="11"/>
  <c r="R40" i="11" s="1"/>
  <c r="M40" i="11"/>
  <c r="S40" i="11" s="1"/>
  <c r="O40" i="11"/>
  <c r="AB40" i="11" s="1"/>
  <c r="AA40" i="11"/>
  <c r="K41" i="11"/>
  <c r="Q41" i="11" s="1"/>
  <c r="L41" i="11"/>
  <c r="M41" i="11"/>
  <c r="S41" i="11" s="1"/>
  <c r="O41" i="11"/>
  <c r="AB41" i="11" s="1"/>
  <c r="K42" i="11"/>
  <c r="Q42" i="11" s="1"/>
  <c r="L42" i="11"/>
  <c r="R42" i="11" s="1"/>
  <c r="M42" i="11"/>
  <c r="S42" i="11" s="1"/>
  <c r="K43" i="11"/>
  <c r="L43" i="11"/>
  <c r="M43" i="11"/>
  <c r="O43" i="11"/>
  <c r="AA43" i="11" s="1"/>
  <c r="K44" i="11"/>
  <c r="L44" i="11"/>
  <c r="M44" i="11"/>
  <c r="O44" i="11"/>
  <c r="K45" i="11"/>
  <c r="Q45" i="11" s="1"/>
  <c r="L45" i="11"/>
  <c r="R45" i="11" s="1"/>
  <c r="M45" i="11"/>
  <c r="S45" i="11" s="1"/>
  <c r="K46" i="11"/>
  <c r="Q46" i="11" s="1"/>
  <c r="L46" i="11"/>
  <c r="R46" i="11" s="1"/>
  <c r="M46" i="11"/>
  <c r="S46" i="11" s="1"/>
  <c r="O46" i="11"/>
  <c r="AA46" i="11"/>
  <c r="K47" i="11"/>
  <c r="Q47" i="11" s="1"/>
  <c r="L47" i="11"/>
  <c r="R47" i="11" s="1"/>
  <c r="M47" i="11"/>
  <c r="S47" i="11" s="1"/>
  <c r="O47" i="11"/>
  <c r="AB47" i="11" s="1"/>
  <c r="K48" i="11"/>
  <c r="Q48" i="11" s="1"/>
  <c r="L48" i="11"/>
  <c r="R48" i="11" s="1"/>
  <c r="M48" i="11"/>
  <c r="S48" i="11" s="1"/>
  <c r="O48" i="11"/>
  <c r="AE48" i="11" s="1"/>
  <c r="K49" i="11"/>
  <c r="Q49" i="11" s="1"/>
  <c r="L49" i="11"/>
  <c r="R49" i="11" s="1"/>
  <c r="M49" i="11"/>
  <c r="S49" i="11" s="1"/>
  <c r="O49" i="11"/>
  <c r="AA49" i="11" s="1"/>
  <c r="K50" i="11"/>
  <c r="Q50" i="11" s="1"/>
  <c r="L50" i="11"/>
  <c r="R50" i="11" s="1"/>
  <c r="M50" i="11"/>
  <c r="K51" i="11"/>
  <c r="Q51" i="11" s="1"/>
  <c r="L51" i="11"/>
  <c r="R51" i="11" s="1"/>
  <c r="M51" i="11"/>
  <c r="K52" i="11"/>
  <c r="Q52" i="11" s="1"/>
  <c r="L52" i="11"/>
  <c r="R52" i="11" s="1"/>
  <c r="M52" i="11"/>
  <c r="S52" i="11" s="1"/>
  <c r="O52" i="11"/>
  <c r="K53" i="11"/>
  <c r="Q53" i="11" s="1"/>
  <c r="L53" i="11"/>
  <c r="R53" i="11" s="1"/>
  <c r="M53" i="11"/>
  <c r="K54" i="11"/>
  <c r="Q54" i="11" s="1"/>
  <c r="L54" i="11"/>
  <c r="R54" i="11" s="1"/>
  <c r="M54" i="11"/>
  <c r="S54" i="11" s="1"/>
  <c r="O54" i="11"/>
  <c r="K55" i="11"/>
  <c r="Q55" i="11" s="1"/>
  <c r="L55" i="11"/>
  <c r="R55" i="11" s="1"/>
  <c r="M55" i="11"/>
  <c r="S55" i="11" s="1"/>
  <c r="O55" i="11"/>
  <c r="AB55" i="11" s="1"/>
  <c r="AA55" i="11"/>
  <c r="K56" i="11"/>
  <c r="Q56" i="11" s="1"/>
  <c r="L56" i="11"/>
  <c r="R56" i="11" s="1"/>
  <c r="M56" i="11"/>
  <c r="K57" i="11"/>
  <c r="Q57" i="11" s="1"/>
  <c r="L57" i="11"/>
  <c r="R57" i="11" s="1"/>
  <c r="M57" i="11"/>
  <c r="S57" i="11" s="1"/>
  <c r="O57" i="11"/>
  <c r="AA57" i="11"/>
  <c r="K58" i="11"/>
  <c r="Q58" i="11" s="1"/>
  <c r="L58" i="11"/>
  <c r="R58" i="11" s="1"/>
  <c r="M58" i="11"/>
  <c r="S58" i="11" s="1"/>
  <c r="O58" i="11"/>
  <c r="AA58" i="11" s="1"/>
  <c r="K59" i="11"/>
  <c r="Q59" i="11" s="1"/>
  <c r="L59" i="11"/>
  <c r="R59" i="11" s="1"/>
  <c r="M59" i="11"/>
  <c r="S59" i="11" s="1"/>
  <c r="O59" i="11"/>
  <c r="AA59" i="11" s="1"/>
  <c r="K60" i="11"/>
  <c r="Q60" i="11" s="1"/>
  <c r="L60" i="11"/>
  <c r="R60" i="11" s="1"/>
  <c r="M60" i="11"/>
  <c r="S60" i="11" s="1"/>
  <c r="K61" i="11"/>
  <c r="Q61" i="11" s="1"/>
  <c r="L61" i="11"/>
  <c r="R61" i="11" s="1"/>
  <c r="M61" i="11"/>
  <c r="S61" i="11" s="1"/>
  <c r="O61" i="11"/>
  <c r="AA61" i="11" s="1"/>
  <c r="K62" i="11"/>
  <c r="Q62" i="11" s="1"/>
  <c r="L62" i="11"/>
  <c r="R62" i="11" s="1"/>
  <c r="M62" i="11"/>
  <c r="S62" i="11" s="1"/>
  <c r="O62" i="11"/>
  <c r="AA62" i="11" s="1"/>
  <c r="AB62" i="11"/>
  <c r="K63" i="11"/>
  <c r="Q63" i="11" s="1"/>
  <c r="L63" i="11"/>
  <c r="R63" i="11" s="1"/>
  <c r="M63" i="11"/>
  <c r="K64" i="11"/>
  <c r="Q64" i="11" s="1"/>
  <c r="L64" i="11"/>
  <c r="R64" i="11" s="1"/>
  <c r="M64" i="11"/>
  <c r="S64" i="11" s="1"/>
  <c r="K65" i="11"/>
  <c r="Q65" i="11" s="1"/>
  <c r="L65" i="11"/>
  <c r="R65" i="11" s="1"/>
  <c r="M65" i="11"/>
  <c r="S65" i="11" s="1"/>
  <c r="O65" i="11"/>
  <c r="K66" i="11"/>
  <c r="Q66" i="11" s="1"/>
  <c r="L66" i="11"/>
  <c r="R66" i="11" s="1"/>
  <c r="M66" i="11"/>
  <c r="K67" i="11"/>
  <c r="Q67" i="11" s="1"/>
  <c r="L67" i="11"/>
  <c r="R67" i="11" s="1"/>
  <c r="M67" i="11"/>
  <c r="S67" i="11" s="1"/>
  <c r="K68" i="11"/>
  <c r="Q68" i="11" s="1"/>
  <c r="L68" i="11"/>
  <c r="R68" i="11" s="1"/>
  <c r="M68" i="11"/>
  <c r="K69" i="11"/>
  <c r="Q69" i="11" s="1"/>
  <c r="L69" i="11"/>
  <c r="R69" i="11" s="1"/>
  <c r="M69" i="11"/>
  <c r="S69" i="11" s="1"/>
  <c r="O69" i="11"/>
  <c r="AB69" i="11" s="1"/>
  <c r="AA69" i="11"/>
  <c r="K70" i="11"/>
  <c r="Q70" i="11" s="1"/>
  <c r="L70" i="11"/>
  <c r="R70" i="11" s="1"/>
  <c r="M70" i="11"/>
  <c r="K71" i="11"/>
  <c r="Q71" i="11" s="1"/>
  <c r="L71" i="11"/>
  <c r="R71" i="11" s="1"/>
  <c r="M71" i="11"/>
  <c r="S71" i="11" s="1"/>
  <c r="O71" i="11"/>
  <c r="Z71" i="11" s="1"/>
  <c r="K72" i="11"/>
  <c r="Q72" i="11" s="1"/>
  <c r="L72" i="11"/>
  <c r="R72" i="11" s="1"/>
  <c r="M72" i="11"/>
  <c r="K73" i="11"/>
  <c r="Q73" i="11" s="1"/>
  <c r="L73" i="11"/>
  <c r="R73" i="11" s="1"/>
  <c r="M73" i="11"/>
  <c r="K74" i="11"/>
  <c r="L74" i="11"/>
  <c r="M74" i="11"/>
  <c r="O74" i="11" s="1"/>
  <c r="AB74" i="11" s="1"/>
  <c r="K75" i="11"/>
  <c r="Q75" i="11" s="1"/>
  <c r="L75" i="11"/>
  <c r="R75" i="11" s="1"/>
  <c r="M75" i="11"/>
  <c r="S75" i="11" s="1"/>
  <c r="O75" i="11"/>
  <c r="Z75" i="11"/>
  <c r="AA75" i="11"/>
  <c r="AB75" i="11"/>
  <c r="AD75" i="11"/>
  <c r="AE75" i="11"/>
  <c r="K76" i="11"/>
  <c r="Q76" i="11" s="1"/>
  <c r="L76" i="11"/>
  <c r="R76" i="11" s="1"/>
  <c r="M76" i="11"/>
  <c r="S76" i="11" s="1"/>
  <c r="K77" i="11"/>
  <c r="Q77" i="11" s="1"/>
  <c r="L77" i="11"/>
  <c r="R77" i="11" s="1"/>
  <c r="M77" i="11"/>
  <c r="S77" i="11" s="1"/>
  <c r="K78" i="11"/>
  <c r="Q78" i="11" s="1"/>
  <c r="L78" i="11"/>
  <c r="R78" i="11" s="1"/>
  <c r="M78" i="11"/>
  <c r="S78" i="11" s="1"/>
  <c r="O78" i="11"/>
  <c r="K79" i="11"/>
  <c r="Q79" i="11" s="1"/>
  <c r="L79" i="11"/>
  <c r="R79" i="11" s="1"/>
  <c r="M79" i="11"/>
  <c r="S79" i="11" s="1"/>
  <c r="K80" i="11"/>
  <c r="Q80" i="11" s="1"/>
  <c r="L80" i="11"/>
  <c r="R80" i="11" s="1"/>
  <c r="M80" i="11"/>
  <c r="S80" i="11" s="1"/>
  <c r="K81" i="11"/>
  <c r="Q81" i="11" s="1"/>
  <c r="L81" i="11"/>
  <c r="R81" i="11" s="1"/>
  <c r="M81" i="11"/>
  <c r="K82" i="11"/>
  <c r="L82" i="11"/>
  <c r="M82" i="11"/>
  <c r="O82" i="11" s="1"/>
  <c r="Z82" i="11" s="1"/>
  <c r="K83" i="11"/>
  <c r="L83" i="11"/>
  <c r="M83" i="11"/>
  <c r="O83" i="11"/>
  <c r="K84" i="11"/>
  <c r="Q84" i="11" s="1"/>
  <c r="L84" i="11"/>
  <c r="R84" i="11" s="1"/>
  <c r="M84" i="11"/>
  <c r="S84" i="11" s="1"/>
  <c r="K85" i="11"/>
  <c r="Q85" i="11" s="1"/>
  <c r="L85" i="11"/>
  <c r="R85" i="11" s="1"/>
  <c r="M85" i="11"/>
  <c r="S85" i="11" s="1"/>
  <c r="K86" i="11"/>
  <c r="Q86" i="11" s="1"/>
  <c r="L86" i="11"/>
  <c r="R86" i="11" s="1"/>
  <c r="M86" i="11"/>
  <c r="S86" i="11" s="1"/>
  <c r="K87" i="11"/>
  <c r="Q87" i="11" s="1"/>
  <c r="L87" i="11"/>
  <c r="R87" i="11" s="1"/>
  <c r="M87" i="11"/>
  <c r="K88" i="11"/>
  <c r="Q88" i="11" s="1"/>
  <c r="L88" i="11"/>
  <c r="R88" i="11" s="1"/>
  <c r="M88" i="11"/>
  <c r="S88" i="11" s="1"/>
  <c r="K89" i="11"/>
  <c r="Q89" i="11" s="1"/>
  <c r="L89" i="11"/>
  <c r="R89" i="11" s="1"/>
  <c r="M89" i="11"/>
  <c r="K90" i="11"/>
  <c r="Q90" i="11" s="1"/>
  <c r="L90" i="11"/>
  <c r="R90" i="11" s="1"/>
  <c r="M90" i="11"/>
  <c r="S90" i="11" s="1"/>
  <c r="K91" i="11"/>
  <c r="Q91" i="11" s="1"/>
  <c r="L91" i="11"/>
  <c r="R91" i="11" s="1"/>
  <c r="M91" i="11"/>
  <c r="K92" i="11"/>
  <c r="Q92" i="11" s="1"/>
  <c r="L92" i="11"/>
  <c r="R92" i="11" s="1"/>
  <c r="M92" i="11"/>
  <c r="S92" i="11" s="1"/>
  <c r="O92" i="11"/>
  <c r="K93" i="11"/>
  <c r="Q93" i="11" s="1"/>
  <c r="L93" i="11"/>
  <c r="M93" i="11"/>
  <c r="K94" i="11"/>
  <c r="L94" i="11"/>
  <c r="M94" i="11"/>
  <c r="O94" i="11" s="1"/>
  <c r="K95" i="11"/>
  <c r="Q95" i="11" s="1"/>
  <c r="L95" i="11"/>
  <c r="R95" i="11" s="1"/>
  <c r="M95" i="11"/>
  <c r="K96" i="11"/>
  <c r="Q96" i="11" s="1"/>
  <c r="L96" i="11"/>
  <c r="R96" i="11" s="1"/>
  <c r="M96" i="11"/>
  <c r="S96" i="11" s="1"/>
  <c r="K97" i="11"/>
  <c r="Q97" i="11" s="1"/>
  <c r="L97" i="11"/>
  <c r="R97" i="11" s="1"/>
  <c r="M97" i="11"/>
  <c r="K98" i="11"/>
  <c r="Q98" i="11" s="1"/>
  <c r="L98" i="11"/>
  <c r="R98" i="11" s="1"/>
  <c r="M98" i="11"/>
  <c r="S98" i="11" s="1"/>
  <c r="O98" i="11"/>
  <c r="K99" i="11"/>
  <c r="Q99" i="11" s="1"/>
  <c r="L99" i="11"/>
  <c r="R99" i="11" s="1"/>
  <c r="M99" i="11"/>
  <c r="K100" i="11"/>
  <c r="Q100" i="11" s="1"/>
  <c r="L100" i="11"/>
  <c r="R100" i="11" s="1"/>
  <c r="M100" i="11"/>
  <c r="S100" i="11" s="1"/>
  <c r="O100" i="11"/>
  <c r="K101" i="11"/>
  <c r="Q101" i="11" s="1"/>
  <c r="L101" i="11"/>
  <c r="M101" i="11"/>
  <c r="K102" i="11"/>
  <c r="Q102" i="11" s="1"/>
  <c r="L102" i="11"/>
  <c r="R102" i="11" s="1"/>
  <c r="M102" i="11"/>
  <c r="S102" i="11" s="1"/>
  <c r="O102" i="11"/>
  <c r="Z102" i="11" s="1"/>
  <c r="K103" i="11"/>
  <c r="Q103" i="11" s="1"/>
  <c r="L103" i="11"/>
  <c r="R103" i="11" s="1"/>
  <c r="M103" i="11"/>
  <c r="K104" i="11"/>
  <c r="Q104" i="11" s="1"/>
  <c r="L104" i="11"/>
  <c r="R104" i="11" s="1"/>
  <c r="M104" i="11"/>
  <c r="S104" i="11" s="1"/>
  <c r="K105" i="11"/>
  <c r="Q105" i="11" s="1"/>
  <c r="L105" i="11"/>
  <c r="M105" i="11"/>
  <c r="K106" i="11"/>
  <c r="Q106" i="11" s="1"/>
  <c r="L106" i="11"/>
  <c r="R106" i="11" s="1"/>
  <c r="M106" i="11"/>
  <c r="S106" i="11" s="1"/>
  <c r="O106" i="11"/>
  <c r="Z106" i="11" s="1"/>
  <c r="K107" i="11"/>
  <c r="Q107" i="11" s="1"/>
  <c r="L107" i="11"/>
  <c r="R107" i="11" s="1"/>
  <c r="M107" i="11"/>
  <c r="K108" i="11"/>
  <c r="Q108" i="11" s="1"/>
  <c r="L108" i="11"/>
  <c r="R108" i="11" s="1"/>
  <c r="M108" i="11"/>
  <c r="S108" i="11" s="1"/>
  <c r="O108" i="11"/>
  <c r="K109" i="11"/>
  <c r="Q109" i="11" s="1"/>
  <c r="L109" i="11"/>
  <c r="M109" i="11"/>
  <c r="K110" i="11"/>
  <c r="Q110" i="11" s="1"/>
  <c r="L110" i="11"/>
  <c r="R110" i="11" s="1"/>
  <c r="M110" i="11"/>
  <c r="S110" i="11" s="1"/>
  <c r="O110" i="11"/>
  <c r="Z110" i="11" s="1"/>
  <c r="K111" i="11"/>
  <c r="Q111" i="11" s="1"/>
  <c r="L111" i="11"/>
  <c r="R111" i="11" s="1"/>
  <c r="M111" i="11"/>
  <c r="K112" i="11"/>
  <c r="Q112" i="11" s="1"/>
  <c r="L112" i="11"/>
  <c r="R112" i="11" s="1"/>
  <c r="M112" i="11"/>
  <c r="S112" i="11" s="1"/>
  <c r="O112" i="11"/>
  <c r="K113" i="11"/>
  <c r="Q113" i="11" s="1"/>
  <c r="L113" i="11"/>
  <c r="M113" i="11"/>
  <c r="K114" i="11"/>
  <c r="Q114" i="11" s="1"/>
  <c r="L114" i="11"/>
  <c r="R114" i="11" s="1"/>
  <c r="M114" i="11"/>
  <c r="S114" i="11" s="1"/>
  <c r="O114" i="11"/>
  <c r="K115" i="11"/>
  <c r="Q115" i="11" s="1"/>
  <c r="L115" i="11"/>
  <c r="R115" i="11" s="1"/>
  <c r="M115" i="11"/>
  <c r="S115" i="11" s="1"/>
  <c r="K116" i="11"/>
  <c r="Q116" i="11" s="1"/>
  <c r="L116" i="11"/>
  <c r="R116" i="11" s="1"/>
  <c r="M116" i="11"/>
  <c r="S116" i="11" s="1"/>
  <c r="O116" i="11"/>
  <c r="K117" i="11"/>
  <c r="Q117" i="11" s="1"/>
  <c r="L117" i="11"/>
  <c r="R117" i="11" s="1"/>
  <c r="M117" i="11"/>
  <c r="K118" i="11"/>
  <c r="Q118" i="11" s="1"/>
  <c r="L118" i="11"/>
  <c r="R118" i="11" s="1"/>
  <c r="M118" i="11"/>
  <c r="S118" i="11" s="1"/>
  <c r="O118" i="11"/>
  <c r="Z118" i="11" s="1"/>
  <c r="K119" i="11"/>
  <c r="Q119" i="11" s="1"/>
  <c r="L119" i="11"/>
  <c r="R119" i="11" s="1"/>
  <c r="M119" i="11"/>
  <c r="S119" i="11" s="1"/>
  <c r="O119" i="11"/>
  <c r="K120" i="11"/>
  <c r="Q120" i="11" s="1"/>
  <c r="L120" i="11"/>
  <c r="R120" i="11" s="1"/>
  <c r="M120" i="11"/>
  <c r="S120" i="11" s="1"/>
  <c r="O120" i="11"/>
  <c r="K121" i="11"/>
  <c r="Q121" i="11" s="1"/>
  <c r="L121" i="11"/>
  <c r="R121" i="11" s="1"/>
  <c r="M121" i="11"/>
  <c r="K122" i="11"/>
  <c r="Q122" i="11" s="1"/>
  <c r="L122" i="11"/>
  <c r="R122" i="11" s="1"/>
  <c r="M122" i="11"/>
  <c r="S122" i="11" s="1"/>
  <c r="O122" i="11"/>
  <c r="K123" i="11"/>
  <c r="Q123" i="11" s="1"/>
  <c r="L123" i="11"/>
  <c r="R123" i="11" s="1"/>
  <c r="M123" i="11"/>
  <c r="S123" i="11" s="1"/>
  <c r="K124" i="11"/>
  <c r="Q124" i="11" s="1"/>
  <c r="L124" i="11"/>
  <c r="R124" i="11" s="1"/>
  <c r="M124" i="11"/>
  <c r="S124" i="11" s="1"/>
  <c r="K125" i="11"/>
  <c r="Q125" i="11" s="1"/>
  <c r="L125" i="11"/>
  <c r="R125" i="11" s="1"/>
  <c r="M125" i="11"/>
  <c r="S125" i="11" s="1"/>
  <c r="K126" i="11"/>
  <c r="Q126" i="11" s="1"/>
  <c r="L126" i="11"/>
  <c r="R126" i="11" s="1"/>
  <c r="M126" i="11"/>
  <c r="K127" i="11"/>
  <c r="Q127" i="11" s="1"/>
  <c r="L127" i="11"/>
  <c r="R127" i="11" s="1"/>
  <c r="M127" i="11"/>
  <c r="K128" i="11"/>
  <c r="Q128" i="11" s="1"/>
  <c r="L128" i="11"/>
  <c r="R128" i="11" s="1"/>
  <c r="M128" i="11"/>
  <c r="S128" i="11" s="1"/>
  <c r="O128" i="11"/>
  <c r="AD128" i="11" s="1"/>
  <c r="Z128" i="11"/>
  <c r="AA128" i="11"/>
  <c r="AB128" i="11"/>
  <c r="K129" i="11"/>
  <c r="Q129" i="11" s="1"/>
  <c r="L129" i="11"/>
  <c r="R129" i="11" s="1"/>
  <c r="M129" i="11"/>
  <c r="S129" i="11" s="1"/>
  <c r="K130" i="11"/>
  <c r="Q130" i="11" s="1"/>
  <c r="L130" i="11"/>
  <c r="R130" i="11" s="1"/>
  <c r="M130" i="11"/>
  <c r="S130" i="11" s="1"/>
  <c r="K131" i="11"/>
  <c r="Q131" i="11" s="1"/>
  <c r="L131" i="11"/>
  <c r="R131" i="11" s="1"/>
  <c r="M131" i="11"/>
  <c r="S131" i="11" s="1"/>
  <c r="O131" i="11"/>
  <c r="AA131" i="11" s="1"/>
  <c r="K132" i="11"/>
  <c r="Q132" i="11" s="1"/>
  <c r="L132" i="11"/>
  <c r="R132" i="11" s="1"/>
  <c r="M132" i="11"/>
  <c r="S132" i="11" s="1"/>
  <c r="O132" i="11"/>
  <c r="K133" i="11"/>
  <c r="Q133" i="11" s="1"/>
  <c r="L133" i="11"/>
  <c r="R133" i="11" s="1"/>
  <c r="M133" i="11"/>
  <c r="S133" i="11" s="1"/>
  <c r="K134" i="11"/>
  <c r="Q134" i="11" s="1"/>
  <c r="L134" i="11"/>
  <c r="R134" i="11" s="1"/>
  <c r="M134" i="11"/>
  <c r="S134" i="11" s="1"/>
  <c r="O134" i="11"/>
  <c r="AD134" i="11" s="1"/>
  <c r="Z134" i="11"/>
  <c r="AA134" i="11"/>
  <c r="AB134" i="11"/>
  <c r="K135" i="11"/>
  <c r="Q135" i="11" s="1"/>
  <c r="L135" i="11"/>
  <c r="R135" i="11" s="1"/>
  <c r="M135" i="11"/>
  <c r="S135" i="11" s="1"/>
  <c r="O135" i="11"/>
  <c r="AA135" i="11" s="1"/>
  <c r="K136" i="11"/>
  <c r="Q136" i="11" s="1"/>
  <c r="L136" i="11"/>
  <c r="R136" i="11" s="1"/>
  <c r="M136" i="11"/>
  <c r="S136" i="11" s="1"/>
  <c r="K137" i="11"/>
  <c r="Q137" i="11" s="1"/>
  <c r="L137" i="11"/>
  <c r="R137" i="11" s="1"/>
  <c r="M137" i="11"/>
  <c r="K138" i="11"/>
  <c r="Q138" i="11" s="1"/>
  <c r="L138" i="11"/>
  <c r="R138" i="11" s="1"/>
  <c r="M138" i="11"/>
  <c r="S138" i="11" s="1"/>
  <c r="K139" i="11"/>
  <c r="Q139" i="11" s="1"/>
  <c r="L139" i="11"/>
  <c r="R139" i="11" s="1"/>
  <c r="M139" i="11"/>
  <c r="S139" i="11" s="1"/>
  <c r="K140" i="11"/>
  <c r="Q140" i="11" s="1"/>
  <c r="L140" i="11"/>
  <c r="R140" i="11" s="1"/>
  <c r="M140" i="11"/>
  <c r="S140" i="11" s="1"/>
  <c r="O140" i="11"/>
  <c r="AD140" i="11" s="1"/>
  <c r="AB140" i="11"/>
  <c r="K141" i="11"/>
  <c r="Q141" i="11" s="1"/>
  <c r="L141" i="11"/>
  <c r="R141" i="11" s="1"/>
  <c r="M141" i="11"/>
  <c r="K142" i="11"/>
  <c r="Q142" i="11" s="1"/>
  <c r="L142" i="11"/>
  <c r="R142" i="11" s="1"/>
  <c r="M142" i="11"/>
  <c r="S142" i="11" s="1"/>
  <c r="O142" i="11"/>
  <c r="AB142" i="11" s="1"/>
  <c r="K143" i="11"/>
  <c r="Q143" i="11" s="1"/>
  <c r="L143" i="11"/>
  <c r="R143" i="11" s="1"/>
  <c r="M143" i="11"/>
  <c r="K144" i="11"/>
  <c r="Q144" i="11" s="1"/>
  <c r="L144" i="11"/>
  <c r="R144" i="11" s="1"/>
  <c r="M144" i="11"/>
  <c r="S144" i="11" s="1"/>
  <c r="O144" i="11"/>
  <c r="K145" i="11"/>
  <c r="L145" i="11"/>
  <c r="R145" i="11" s="1"/>
  <c r="M145" i="11"/>
  <c r="S145" i="11" s="1"/>
  <c r="K146" i="11"/>
  <c r="Q146" i="11" s="1"/>
  <c r="L146" i="11"/>
  <c r="R146" i="11" s="1"/>
  <c r="M146" i="11"/>
  <c r="K147" i="11"/>
  <c r="Q147" i="11" s="1"/>
  <c r="L147" i="11"/>
  <c r="R147" i="11" s="1"/>
  <c r="M147" i="11"/>
  <c r="S147" i="11" s="1"/>
  <c r="O147" i="11"/>
  <c r="Z147" i="11" s="1"/>
  <c r="K148" i="11"/>
  <c r="Q148" i="11" s="1"/>
  <c r="L148" i="11"/>
  <c r="R148" i="11" s="1"/>
  <c r="M148" i="11"/>
  <c r="S148" i="11" s="1"/>
  <c r="K149" i="11"/>
  <c r="L149" i="11"/>
  <c r="M149" i="11"/>
  <c r="K150" i="11"/>
  <c r="L150" i="11"/>
  <c r="M150" i="11"/>
  <c r="O150" i="11" s="1"/>
  <c r="AA150" i="11" s="1"/>
  <c r="K151" i="11"/>
  <c r="L151" i="11"/>
  <c r="M151" i="11"/>
  <c r="O151" i="11" s="1"/>
  <c r="K152" i="11"/>
  <c r="L152" i="11"/>
  <c r="M152" i="11"/>
  <c r="K153" i="11"/>
  <c r="Q153" i="11" s="1"/>
  <c r="L153" i="11"/>
  <c r="R153" i="11" s="1"/>
  <c r="M153" i="11"/>
  <c r="S153" i="11" s="1"/>
  <c r="K154" i="11"/>
  <c r="Q154" i="11" s="1"/>
  <c r="L154" i="11"/>
  <c r="R154" i="11" s="1"/>
  <c r="M154" i="11"/>
  <c r="K155" i="11"/>
  <c r="Q155" i="11" s="1"/>
  <c r="L155" i="11"/>
  <c r="R155" i="11" s="1"/>
  <c r="M155" i="11"/>
  <c r="S155" i="11" s="1"/>
  <c r="O155" i="11"/>
  <c r="AA155" i="11" s="1"/>
  <c r="K156" i="11"/>
  <c r="Q156" i="11" s="1"/>
  <c r="L156" i="11"/>
  <c r="R156" i="11" s="1"/>
  <c r="M156" i="11"/>
  <c r="S156" i="11" s="1"/>
  <c r="K157" i="11"/>
  <c r="Q157" i="11" s="1"/>
  <c r="L157" i="11"/>
  <c r="R157" i="11" s="1"/>
  <c r="M157" i="11"/>
  <c r="S157" i="11" s="1"/>
  <c r="K158" i="11"/>
  <c r="Q158" i="11" s="1"/>
  <c r="L158" i="11"/>
  <c r="R158" i="11" s="1"/>
  <c r="M158" i="11"/>
  <c r="K159" i="11"/>
  <c r="Q159" i="11" s="1"/>
  <c r="L159" i="11"/>
  <c r="R159" i="11" s="1"/>
  <c r="M159" i="11"/>
  <c r="K160" i="11"/>
  <c r="Q160" i="11" s="1"/>
  <c r="L160" i="11"/>
  <c r="R160" i="11" s="1"/>
  <c r="M160" i="11"/>
  <c r="S160" i="11" s="1"/>
  <c r="K161" i="11"/>
  <c r="Q161" i="11" s="1"/>
  <c r="L161" i="11"/>
  <c r="R161" i="11" s="1"/>
  <c r="M161" i="11"/>
  <c r="S161" i="11" s="1"/>
  <c r="K162" i="11"/>
  <c r="Q162" i="11" s="1"/>
  <c r="L162" i="11"/>
  <c r="R162" i="11" s="1"/>
  <c r="M162" i="11"/>
  <c r="K163" i="11"/>
  <c r="Q163" i="11" s="1"/>
  <c r="L163" i="11"/>
  <c r="R163" i="11" s="1"/>
  <c r="M163" i="11"/>
  <c r="S163" i="11" s="1"/>
  <c r="K164" i="11"/>
  <c r="Q164" i="11" s="1"/>
  <c r="L164" i="11"/>
  <c r="R164" i="11" s="1"/>
  <c r="M164" i="11"/>
  <c r="S164" i="11" s="1"/>
  <c r="K165" i="11"/>
  <c r="Q165" i="11" s="1"/>
  <c r="L165" i="11"/>
  <c r="R165" i="11" s="1"/>
  <c r="M165" i="11"/>
  <c r="S165" i="11" s="1"/>
  <c r="O165" i="11"/>
  <c r="K166" i="11"/>
  <c r="L166" i="11"/>
  <c r="M166" i="11"/>
  <c r="O166" i="11" s="1"/>
  <c r="AB166" i="11" s="1"/>
  <c r="K167" i="11"/>
  <c r="L167" i="11"/>
  <c r="M167" i="11"/>
  <c r="O167" i="11"/>
  <c r="Z167" i="11" s="1"/>
  <c r="AB167" i="11"/>
  <c r="K168" i="11"/>
  <c r="Q168" i="11" s="1"/>
  <c r="L168" i="11"/>
  <c r="R168" i="11" s="1"/>
  <c r="M168" i="11"/>
  <c r="S168" i="11" s="1"/>
  <c r="K169" i="11"/>
  <c r="Q169" i="11" s="1"/>
  <c r="L169" i="11"/>
  <c r="R169" i="11" s="1"/>
  <c r="M169" i="11"/>
  <c r="K170" i="11"/>
  <c r="Q170" i="11" s="1"/>
  <c r="L170" i="11"/>
  <c r="R170" i="11" s="1"/>
  <c r="M170" i="11"/>
  <c r="S170" i="11" s="1"/>
  <c r="K171" i="11"/>
  <c r="Q171" i="11" s="1"/>
  <c r="L171" i="11"/>
  <c r="R171" i="11" s="1"/>
  <c r="M171" i="11"/>
  <c r="K172" i="11"/>
  <c r="L172" i="11"/>
  <c r="M172" i="11"/>
  <c r="K173" i="11"/>
  <c r="L173" i="11"/>
  <c r="M173" i="11"/>
  <c r="O173" i="11" s="1"/>
  <c r="AD173" i="11" s="1"/>
  <c r="Z173" i="11"/>
  <c r="K174" i="11"/>
  <c r="L174" i="11"/>
  <c r="M174" i="11"/>
  <c r="O174" i="11" s="1"/>
  <c r="K175" i="11"/>
  <c r="L175" i="11"/>
  <c r="M175" i="11"/>
  <c r="O175" i="11" s="1"/>
  <c r="Z175" i="11" s="1"/>
  <c r="K176" i="11"/>
  <c r="L176" i="11"/>
  <c r="M176" i="11"/>
  <c r="O176" i="11"/>
  <c r="K177" i="11"/>
  <c r="L177" i="11"/>
  <c r="M177" i="11"/>
  <c r="K178" i="11"/>
  <c r="L178" i="11"/>
  <c r="M178" i="11"/>
  <c r="K179" i="11"/>
  <c r="L179" i="11"/>
  <c r="M179" i="11"/>
  <c r="O179" i="11" s="1"/>
  <c r="Z179" i="11"/>
  <c r="K180" i="11"/>
  <c r="L180" i="11"/>
  <c r="M180" i="11"/>
  <c r="O180" i="11"/>
  <c r="AD180" i="11" s="1"/>
  <c r="AB180" i="11"/>
  <c r="K181" i="11"/>
  <c r="L181" i="11"/>
  <c r="M181" i="11"/>
  <c r="O181" i="11" s="1"/>
  <c r="AA181" i="11"/>
  <c r="AB181" i="11"/>
  <c r="K182" i="11"/>
  <c r="L182" i="11"/>
  <c r="M182" i="11"/>
  <c r="K183" i="11"/>
  <c r="L183" i="11"/>
  <c r="M183" i="11"/>
  <c r="O183" i="11" s="1"/>
  <c r="Z183" i="11"/>
  <c r="AA183" i="11"/>
  <c r="AB183" i="11"/>
  <c r="AD183" i="11"/>
  <c r="K184" i="11"/>
  <c r="L184" i="11"/>
  <c r="M184" i="11"/>
  <c r="O184" i="11"/>
  <c r="AB184" i="11"/>
  <c r="AD184" i="11"/>
  <c r="K185" i="11"/>
  <c r="L185" i="11"/>
  <c r="M185" i="11"/>
  <c r="O185" i="11" s="1"/>
  <c r="K186" i="11"/>
  <c r="L186" i="11"/>
  <c r="M186" i="11"/>
  <c r="K187" i="11"/>
  <c r="L187" i="11"/>
  <c r="M187" i="11"/>
  <c r="K188" i="11"/>
  <c r="L188" i="11"/>
  <c r="M188" i="11"/>
  <c r="K189" i="11"/>
  <c r="L189" i="11"/>
  <c r="M189" i="11"/>
  <c r="O189" i="11" s="1"/>
  <c r="K190" i="11"/>
  <c r="L190" i="11"/>
  <c r="M190" i="11"/>
  <c r="O190" i="11"/>
  <c r="AB190" i="11"/>
  <c r="K191" i="11"/>
  <c r="L191" i="11"/>
  <c r="M191" i="11"/>
  <c r="O191" i="11" s="1"/>
  <c r="Z191" i="11" s="1"/>
  <c r="K192" i="11"/>
  <c r="L192" i="11"/>
  <c r="M192" i="11"/>
  <c r="O192" i="11" s="1"/>
  <c r="K193" i="11"/>
  <c r="L193" i="11"/>
  <c r="M193" i="11"/>
  <c r="O193" i="11" s="1"/>
  <c r="AA193" i="11"/>
  <c r="AB193" i="11"/>
  <c r="AD193" i="11"/>
  <c r="K194" i="11"/>
  <c r="L194" i="11"/>
  <c r="M194" i="11"/>
  <c r="K195" i="11"/>
  <c r="L195" i="11"/>
  <c r="M195" i="11"/>
  <c r="K196" i="11"/>
  <c r="L196" i="11"/>
  <c r="M196" i="11"/>
  <c r="O196" i="11" s="1"/>
  <c r="AD196" i="11"/>
  <c r="K197" i="11"/>
  <c r="L197" i="11"/>
  <c r="M197" i="11"/>
  <c r="O197" i="11"/>
  <c r="K198" i="11"/>
  <c r="L198" i="11"/>
  <c r="M198" i="11"/>
  <c r="O198" i="11" s="1"/>
  <c r="AB198" i="11" s="1"/>
  <c r="AA198" i="11"/>
  <c r="K199" i="11"/>
  <c r="L199" i="11"/>
  <c r="M199" i="11"/>
  <c r="O199" i="11"/>
  <c r="Z199" i="11"/>
  <c r="K200" i="11"/>
  <c r="L200" i="11"/>
  <c r="M200" i="11"/>
  <c r="K201" i="11"/>
  <c r="L201" i="11"/>
  <c r="M201" i="11"/>
  <c r="O201" i="11"/>
  <c r="Z201" i="11"/>
  <c r="K202" i="11"/>
  <c r="L202" i="11"/>
  <c r="M202" i="11"/>
  <c r="K203" i="11"/>
  <c r="L203" i="11"/>
  <c r="M203" i="11"/>
  <c r="O203" i="11"/>
  <c r="AB203" i="11"/>
  <c r="K204" i="11"/>
  <c r="L204" i="11"/>
  <c r="M204" i="11"/>
  <c r="K205" i="11"/>
  <c r="L205" i="11"/>
  <c r="M205" i="11"/>
  <c r="O205" i="11"/>
  <c r="AB205" i="11" s="1"/>
  <c r="K206" i="11"/>
  <c r="L206" i="11"/>
  <c r="M206" i="11"/>
  <c r="K207" i="11"/>
  <c r="L207" i="11"/>
  <c r="M207" i="11"/>
  <c r="O207" i="11" s="1"/>
  <c r="K208" i="11"/>
  <c r="L208" i="11"/>
  <c r="M208" i="11"/>
  <c r="K209" i="11"/>
  <c r="L209" i="11"/>
  <c r="M209" i="11"/>
  <c r="O209" i="11" s="1"/>
  <c r="Z209" i="11" s="1"/>
  <c r="K210" i="11"/>
  <c r="L210" i="11"/>
  <c r="M210" i="11"/>
  <c r="K211" i="11"/>
  <c r="L211" i="11"/>
  <c r="M211" i="11"/>
  <c r="O211" i="11" s="1"/>
  <c r="K212" i="11"/>
  <c r="L212" i="11"/>
  <c r="M212" i="11"/>
  <c r="K213" i="11"/>
  <c r="L213" i="11"/>
  <c r="M213" i="11"/>
  <c r="O213" i="11" s="1"/>
  <c r="K214" i="11"/>
  <c r="L214" i="11"/>
  <c r="M214" i="11"/>
  <c r="K215" i="11"/>
  <c r="L215" i="11"/>
  <c r="M215" i="11"/>
  <c r="O215" i="11" s="1"/>
  <c r="K216" i="11"/>
  <c r="L216" i="11"/>
  <c r="M216" i="11"/>
  <c r="K217" i="11"/>
  <c r="L217" i="11"/>
  <c r="M217" i="11"/>
  <c r="O217" i="11" s="1"/>
  <c r="K218" i="11"/>
  <c r="L218" i="11"/>
  <c r="M218" i="11"/>
  <c r="K219" i="11"/>
  <c r="L219" i="11"/>
  <c r="M219" i="11"/>
  <c r="O219" i="11"/>
  <c r="K220" i="11"/>
  <c r="L220" i="11"/>
  <c r="M220" i="11"/>
  <c r="K221" i="11"/>
  <c r="L221" i="11"/>
  <c r="M221" i="11"/>
  <c r="O221" i="11" s="1"/>
  <c r="AB221" i="11" s="1"/>
  <c r="K222" i="11"/>
  <c r="L222" i="11"/>
  <c r="M222" i="11"/>
  <c r="K223" i="11"/>
  <c r="L223" i="11"/>
  <c r="M223" i="11"/>
  <c r="O223" i="11"/>
  <c r="K224" i="11"/>
  <c r="L224" i="11"/>
  <c r="M224" i="11"/>
  <c r="K225" i="11"/>
  <c r="L225" i="11"/>
  <c r="M225" i="11"/>
  <c r="O225" i="11" s="1"/>
  <c r="K226" i="11"/>
  <c r="L226" i="11"/>
  <c r="M226" i="11"/>
  <c r="K227" i="11"/>
  <c r="L227" i="11"/>
  <c r="M227" i="11"/>
  <c r="O227" i="11" s="1"/>
  <c r="K228" i="11"/>
  <c r="L228" i="11"/>
  <c r="M228" i="11"/>
  <c r="K229" i="11"/>
  <c r="L229" i="11"/>
  <c r="M229" i="11"/>
  <c r="O229" i="11" s="1"/>
  <c r="AB229" i="11" s="1"/>
  <c r="K230" i="11"/>
  <c r="Q230" i="11" s="1"/>
  <c r="L230" i="11"/>
  <c r="R230" i="11" s="1"/>
  <c r="M230" i="11"/>
  <c r="S230" i="11" s="1"/>
  <c r="K231" i="11"/>
  <c r="Q231" i="11" s="1"/>
  <c r="L231" i="11"/>
  <c r="R231" i="11" s="1"/>
  <c r="M231" i="11"/>
  <c r="S231" i="11" s="1"/>
  <c r="O231" i="11"/>
  <c r="K232" i="11"/>
  <c r="Q232" i="11" s="1"/>
  <c r="L232" i="11"/>
  <c r="R232" i="11" s="1"/>
  <c r="M232" i="11"/>
  <c r="S232" i="11" s="1"/>
  <c r="K233" i="11"/>
  <c r="Q233" i="11" s="1"/>
  <c r="L233" i="11"/>
  <c r="R233" i="11" s="1"/>
  <c r="M233" i="11"/>
  <c r="S233" i="11" s="1"/>
  <c r="K234" i="11"/>
  <c r="Q234" i="11" s="1"/>
  <c r="L234" i="11"/>
  <c r="R234" i="11" s="1"/>
  <c r="M234" i="11"/>
  <c r="S234" i="11" s="1"/>
  <c r="K235" i="11"/>
  <c r="L235" i="11"/>
  <c r="M235" i="11"/>
  <c r="O235" i="11" s="1"/>
  <c r="AB235" i="11" s="1"/>
  <c r="K236" i="11"/>
  <c r="L236" i="11"/>
  <c r="M236" i="11"/>
  <c r="K237" i="11"/>
  <c r="Z237" i="11" s="1"/>
  <c r="L237" i="11"/>
  <c r="M237" i="11"/>
  <c r="O237" i="11"/>
  <c r="AB237" i="11"/>
  <c r="K238" i="11"/>
  <c r="Q238" i="11" s="1"/>
  <c r="L238" i="11"/>
  <c r="R238" i="11" s="1"/>
  <c r="M238" i="11"/>
  <c r="S238" i="11" s="1"/>
  <c r="K239" i="11"/>
  <c r="Q239" i="11" s="1"/>
  <c r="L239" i="11"/>
  <c r="R239" i="11" s="1"/>
  <c r="M239" i="11"/>
  <c r="S239" i="11" s="1"/>
  <c r="O239" i="11"/>
  <c r="K240" i="11"/>
  <c r="Q240" i="11" s="1"/>
  <c r="L240" i="11"/>
  <c r="R240" i="11" s="1"/>
  <c r="M240" i="11"/>
  <c r="S240" i="11" s="1"/>
  <c r="K241" i="11"/>
  <c r="Q241" i="11" s="1"/>
  <c r="L241" i="11"/>
  <c r="R241" i="11" s="1"/>
  <c r="M241" i="11"/>
  <c r="S241" i="11" s="1"/>
  <c r="O241" i="11"/>
  <c r="Z241" i="11"/>
  <c r="K242" i="11"/>
  <c r="Q242" i="11" s="1"/>
  <c r="L242" i="11"/>
  <c r="R242" i="11" s="1"/>
  <c r="M242" i="11"/>
  <c r="S242" i="11" s="1"/>
  <c r="K243" i="11"/>
  <c r="L243" i="11"/>
  <c r="M243" i="11"/>
  <c r="O243" i="11"/>
  <c r="AB243" i="11"/>
  <c r="K244" i="11"/>
  <c r="L244" i="11"/>
  <c r="M244" i="11"/>
  <c r="K245" i="11"/>
  <c r="L245" i="11"/>
  <c r="M245" i="11"/>
  <c r="O245" i="11"/>
  <c r="AB245" i="11" s="1"/>
  <c r="K246" i="11"/>
  <c r="L246" i="11"/>
  <c r="M246" i="11"/>
  <c r="K247" i="11"/>
  <c r="L247" i="11"/>
  <c r="M247" i="11"/>
  <c r="O247" i="11" s="1"/>
  <c r="K248" i="11"/>
  <c r="Q248" i="11" s="1"/>
  <c r="L248" i="11"/>
  <c r="R248" i="11" s="1"/>
  <c r="M248" i="11"/>
  <c r="S248" i="11" s="1"/>
  <c r="K249" i="11"/>
  <c r="Q249" i="11" s="1"/>
  <c r="L249" i="11"/>
  <c r="R249" i="11" s="1"/>
  <c r="M249" i="11"/>
  <c r="S249" i="11" s="1"/>
  <c r="O249" i="11"/>
  <c r="Z249" i="11" s="1"/>
  <c r="K250" i="11"/>
  <c r="Q250" i="11" s="1"/>
  <c r="L250" i="11"/>
  <c r="R250" i="11" s="1"/>
  <c r="M250" i="11"/>
  <c r="S250" i="11" s="1"/>
  <c r="K251" i="11"/>
  <c r="Q251" i="11" s="1"/>
  <c r="L251" i="11"/>
  <c r="R251" i="11" s="1"/>
  <c r="M251" i="11"/>
  <c r="S251" i="11" s="1"/>
  <c r="K252" i="11"/>
  <c r="Q252" i="11" s="1"/>
  <c r="L252" i="11"/>
  <c r="R252" i="11" s="1"/>
  <c r="M252" i="11"/>
  <c r="S252" i="11" s="1"/>
  <c r="K253" i="11"/>
  <c r="Q253" i="11" s="1"/>
  <c r="L253" i="11"/>
  <c r="R253" i="11" s="1"/>
  <c r="M253" i="11"/>
  <c r="K254" i="11"/>
  <c r="Q254" i="11" s="1"/>
  <c r="L254" i="11"/>
  <c r="R254" i="11" s="1"/>
  <c r="M254" i="11"/>
  <c r="S254" i="11" s="1"/>
  <c r="K255" i="11"/>
  <c r="Q255" i="11" s="1"/>
  <c r="L255" i="11"/>
  <c r="R255" i="11" s="1"/>
  <c r="M255" i="11"/>
  <c r="S255" i="11" s="1"/>
  <c r="O255" i="11"/>
  <c r="K256" i="11"/>
  <c r="Q256" i="11" s="1"/>
  <c r="L256" i="11"/>
  <c r="R256" i="11" s="1"/>
  <c r="M256" i="11"/>
  <c r="S256" i="11" s="1"/>
  <c r="K257" i="11"/>
  <c r="Q257" i="11" s="1"/>
  <c r="L257" i="11"/>
  <c r="R257" i="11" s="1"/>
  <c r="M257" i="11"/>
  <c r="S257" i="11" s="1"/>
  <c r="K258" i="11"/>
  <c r="Q258" i="11" s="1"/>
  <c r="L258" i="11"/>
  <c r="R258" i="11" s="1"/>
  <c r="M258" i="11"/>
  <c r="S258" i="11" s="1"/>
  <c r="K259" i="11"/>
  <c r="Q259" i="11" s="1"/>
  <c r="L259" i="11"/>
  <c r="R259" i="11" s="1"/>
  <c r="M259" i="11"/>
  <c r="K260" i="11"/>
  <c r="Q260" i="11" s="1"/>
  <c r="L260" i="11"/>
  <c r="R260" i="11" s="1"/>
  <c r="M260" i="11"/>
  <c r="S260" i="11" s="1"/>
  <c r="K261" i="11"/>
  <c r="Q261" i="11" s="1"/>
  <c r="L261" i="11"/>
  <c r="R261" i="11" s="1"/>
  <c r="M261" i="11"/>
  <c r="S261" i="11" s="1"/>
  <c r="O261" i="11"/>
  <c r="AB261" i="11"/>
  <c r="K262" i="11"/>
  <c r="Q262" i="11" s="1"/>
  <c r="L262" i="11"/>
  <c r="R262" i="11" s="1"/>
  <c r="M262" i="11"/>
  <c r="S262" i="11" s="1"/>
  <c r="K263" i="11"/>
  <c r="Q263" i="11" s="1"/>
  <c r="L263" i="11"/>
  <c r="R263" i="11" s="1"/>
  <c r="M263" i="11"/>
  <c r="S263" i="11" s="1"/>
  <c r="O263" i="11"/>
  <c r="K264" i="11"/>
  <c r="Q264" i="11" s="1"/>
  <c r="L264" i="11"/>
  <c r="R264" i="11" s="1"/>
  <c r="M264" i="11"/>
  <c r="S264" i="11" s="1"/>
  <c r="K265" i="11"/>
  <c r="Q265" i="11" s="1"/>
  <c r="L265" i="11"/>
  <c r="R265" i="11" s="1"/>
  <c r="M265" i="11"/>
  <c r="S265" i="11" s="1"/>
  <c r="K266" i="11"/>
  <c r="Q266" i="11" s="1"/>
  <c r="L266" i="11"/>
  <c r="R266" i="11" s="1"/>
  <c r="M266" i="11"/>
  <c r="S266" i="11" s="1"/>
  <c r="K267" i="11"/>
  <c r="L267" i="11"/>
  <c r="M267" i="11"/>
  <c r="O267" i="11"/>
  <c r="AB267" i="11" s="1"/>
  <c r="K268" i="11"/>
  <c r="L268" i="11"/>
  <c r="M268" i="11"/>
  <c r="K269" i="11"/>
  <c r="L269" i="11"/>
  <c r="M269" i="11"/>
  <c r="O269" i="11" s="1"/>
  <c r="K270" i="11"/>
  <c r="L270" i="11"/>
  <c r="AA270" i="11" s="1"/>
  <c r="M270" i="11"/>
  <c r="O270" i="11" s="1"/>
  <c r="AB270" i="11"/>
  <c r="AD270" i="11"/>
  <c r="K271" i="11"/>
  <c r="L271" i="11"/>
  <c r="M271" i="11"/>
  <c r="O271" i="11" s="1"/>
  <c r="K272" i="11"/>
  <c r="L272" i="11"/>
  <c r="M272" i="11"/>
  <c r="K273" i="11"/>
  <c r="L273" i="11"/>
  <c r="M273" i="11"/>
  <c r="O273" i="11" s="1"/>
  <c r="Z273" i="11" s="1"/>
  <c r="K274" i="11"/>
  <c r="L274" i="11"/>
  <c r="M274" i="11"/>
  <c r="O274" i="11" s="1"/>
  <c r="AA274" i="11" s="1"/>
  <c r="AB274" i="11"/>
  <c r="AD274" i="11"/>
  <c r="K275" i="11"/>
  <c r="L275" i="11"/>
  <c r="M275" i="11"/>
  <c r="O275" i="11"/>
  <c r="Z275" i="11" s="1"/>
  <c r="K276" i="11"/>
  <c r="L276" i="11"/>
  <c r="M276" i="11"/>
  <c r="K277" i="11"/>
  <c r="L277" i="11"/>
  <c r="M277" i="11"/>
  <c r="O277" i="11" s="1"/>
  <c r="K278" i="11"/>
  <c r="Z278" i="11" s="1"/>
  <c r="L278" i="11"/>
  <c r="M278" i="11"/>
  <c r="O278" i="11" s="1"/>
  <c r="AB278" i="11" s="1"/>
  <c r="AD278" i="11"/>
  <c r="K279" i="11"/>
  <c r="L279" i="11"/>
  <c r="M279" i="11"/>
  <c r="K280" i="11"/>
  <c r="L280" i="11"/>
  <c r="M280" i="11"/>
  <c r="K281" i="11"/>
  <c r="L281" i="11"/>
  <c r="M281" i="11"/>
  <c r="O281" i="11" s="1"/>
  <c r="K282" i="11"/>
  <c r="L282" i="11"/>
  <c r="M282" i="11"/>
  <c r="O282" i="11" s="1"/>
  <c r="AA282" i="11"/>
  <c r="AB282" i="11"/>
  <c r="AD282" i="11"/>
  <c r="K283" i="11"/>
  <c r="L283" i="11"/>
  <c r="M283" i="11"/>
  <c r="K284" i="11"/>
  <c r="L284" i="11"/>
  <c r="M284" i="11"/>
  <c r="O284" i="11" s="1"/>
  <c r="AB284" i="11"/>
  <c r="K285" i="11"/>
  <c r="L285" i="11"/>
  <c r="M285" i="11"/>
  <c r="K286" i="11"/>
  <c r="L286" i="11"/>
  <c r="M286" i="11"/>
  <c r="O286" i="11" s="1"/>
  <c r="AB286" i="11"/>
  <c r="K287" i="11"/>
  <c r="L287" i="11"/>
  <c r="M287" i="11"/>
  <c r="K288" i="11"/>
  <c r="L288" i="11"/>
  <c r="M288" i="11"/>
  <c r="K289" i="11"/>
  <c r="L289" i="11"/>
  <c r="M289" i="11"/>
  <c r="K290" i="11"/>
  <c r="L290" i="11"/>
  <c r="M290" i="11"/>
  <c r="K291" i="11"/>
  <c r="L291" i="11"/>
  <c r="M291" i="11"/>
  <c r="K292" i="11"/>
  <c r="L292" i="11"/>
  <c r="M292" i="11"/>
  <c r="K293" i="11"/>
  <c r="L293" i="11"/>
  <c r="M293" i="11"/>
  <c r="K294" i="11"/>
  <c r="L294" i="11"/>
  <c r="M294" i="11"/>
  <c r="K295" i="11"/>
  <c r="L295" i="11"/>
  <c r="M295" i="11"/>
  <c r="K296" i="11"/>
  <c r="L296" i="11"/>
  <c r="M296" i="11"/>
  <c r="O296" i="11" s="1"/>
  <c r="K297" i="11"/>
  <c r="L297" i="11"/>
  <c r="M297" i="11"/>
  <c r="K298" i="11"/>
  <c r="L298" i="11"/>
  <c r="M298" i="11"/>
  <c r="K299" i="11"/>
  <c r="L299" i="11"/>
  <c r="M299" i="11"/>
  <c r="K300" i="11"/>
  <c r="L300" i="11"/>
  <c r="M300" i="11"/>
  <c r="O300" i="11" s="1"/>
  <c r="AB300" i="11"/>
  <c r="AD300" i="11"/>
  <c r="K301" i="11"/>
  <c r="L301" i="11"/>
  <c r="M301" i="11"/>
  <c r="K302" i="11"/>
  <c r="Z302" i="11" s="1"/>
  <c r="L302" i="11"/>
  <c r="M302" i="11"/>
  <c r="O302" i="11" s="1"/>
  <c r="AA302" i="11"/>
  <c r="AB302" i="11"/>
  <c r="K303" i="11"/>
  <c r="L303" i="11"/>
  <c r="M303" i="11"/>
  <c r="O303" i="11" s="1"/>
  <c r="K304" i="11"/>
  <c r="L304" i="11"/>
  <c r="M304" i="11"/>
  <c r="K305" i="11"/>
  <c r="L305" i="11"/>
  <c r="M305" i="11"/>
  <c r="K306" i="11"/>
  <c r="L306" i="11"/>
  <c r="M306" i="11"/>
  <c r="K307" i="11"/>
  <c r="L307" i="11"/>
  <c r="M307" i="11"/>
  <c r="O307" i="11"/>
  <c r="K308" i="11"/>
  <c r="L308" i="11"/>
  <c r="M308" i="11"/>
  <c r="O308" i="11" s="1"/>
  <c r="AB308" i="11"/>
  <c r="AD308" i="11"/>
  <c r="K309" i="11"/>
  <c r="L309" i="11"/>
  <c r="M309" i="11"/>
  <c r="O309" i="11"/>
  <c r="K310" i="11"/>
  <c r="L310" i="11"/>
  <c r="M310" i="11"/>
  <c r="O310" i="11" s="1"/>
  <c r="Z310" i="11"/>
  <c r="K311" i="11"/>
  <c r="L311" i="11"/>
  <c r="M311" i="11"/>
  <c r="O311" i="11" s="1"/>
  <c r="Z311" i="11" s="1"/>
  <c r="K312" i="11"/>
  <c r="L312" i="11"/>
  <c r="M312" i="11"/>
  <c r="O312" i="11" s="1"/>
  <c r="AA312" i="11"/>
  <c r="K313" i="11"/>
  <c r="L313" i="11"/>
  <c r="M313" i="11"/>
  <c r="O313" i="11" s="1"/>
  <c r="K314" i="11"/>
  <c r="L314" i="11"/>
  <c r="M314" i="11"/>
  <c r="K315" i="11"/>
  <c r="L315" i="11"/>
  <c r="M315" i="11"/>
  <c r="K316" i="11"/>
  <c r="L316" i="11"/>
  <c r="M316" i="11"/>
  <c r="O316" i="11" s="1"/>
  <c r="K317" i="11"/>
  <c r="L317" i="11"/>
  <c r="M317" i="11"/>
  <c r="O317" i="11" s="1"/>
  <c r="K318" i="11"/>
  <c r="L318" i="11"/>
  <c r="M318" i="11"/>
  <c r="K319" i="11"/>
  <c r="L319" i="11"/>
  <c r="M319" i="11"/>
  <c r="O319" i="11"/>
  <c r="K320" i="11"/>
  <c r="L320" i="11"/>
  <c r="M320" i="11"/>
  <c r="K321" i="11"/>
  <c r="L321" i="11"/>
  <c r="M321" i="11"/>
  <c r="O321" i="11" s="1"/>
  <c r="K322" i="11"/>
  <c r="L322" i="11"/>
  <c r="M322" i="11"/>
  <c r="O322" i="11" s="1"/>
  <c r="AB322" i="11"/>
  <c r="AD322" i="11"/>
  <c r="K323" i="11"/>
  <c r="L323" i="11"/>
  <c r="M323" i="11"/>
  <c r="O323" i="11" s="1"/>
  <c r="K324" i="11"/>
  <c r="L324" i="11"/>
  <c r="M324" i="11"/>
  <c r="K325" i="11"/>
  <c r="Z325" i="11" s="1"/>
  <c r="L325" i="11"/>
  <c r="M325" i="11"/>
  <c r="O325" i="11" s="1"/>
  <c r="K326" i="11"/>
  <c r="L326" i="11"/>
  <c r="M326" i="11"/>
  <c r="O326" i="11" s="1"/>
  <c r="K327" i="11"/>
  <c r="L327" i="11"/>
  <c r="M327" i="11"/>
  <c r="O327" i="11"/>
  <c r="AB327" i="11"/>
  <c r="K328" i="11"/>
  <c r="L328" i="11"/>
  <c r="M328" i="11"/>
  <c r="O328" i="11"/>
  <c r="AD328" i="11" s="1"/>
  <c r="K329" i="11"/>
  <c r="L329" i="11"/>
  <c r="M329" i="11"/>
  <c r="O329" i="11" s="1"/>
  <c r="AA329" i="11" s="1"/>
  <c r="K330" i="11"/>
  <c r="Q330" i="11" s="1"/>
  <c r="L330" i="11"/>
  <c r="R330" i="11" s="1"/>
  <c r="M330" i="11"/>
  <c r="S330" i="11" s="1"/>
  <c r="K331" i="11"/>
  <c r="Q331" i="11" s="1"/>
  <c r="L331" i="11"/>
  <c r="M331" i="11"/>
  <c r="S331" i="11" s="1"/>
  <c r="K332" i="11"/>
  <c r="Q332" i="11" s="1"/>
  <c r="L332" i="11"/>
  <c r="R332" i="11" s="1"/>
  <c r="M332" i="11"/>
  <c r="K333" i="11"/>
  <c r="Q333" i="11" s="1"/>
  <c r="L333" i="11"/>
  <c r="R333" i="11" s="1"/>
  <c r="M333" i="11"/>
  <c r="S333" i="11" s="1"/>
  <c r="O333" i="11"/>
  <c r="K334" i="11"/>
  <c r="L334" i="11"/>
  <c r="M334" i="11"/>
  <c r="O334" i="11" s="1"/>
  <c r="AD334" i="11" s="1"/>
  <c r="AB334" i="11"/>
  <c r="K335" i="11"/>
  <c r="L335" i="11"/>
  <c r="M335" i="11"/>
  <c r="O335" i="11" s="1"/>
  <c r="K336" i="11"/>
  <c r="L336" i="11"/>
  <c r="M336" i="11"/>
  <c r="O336" i="11"/>
  <c r="K337" i="11"/>
  <c r="Q337" i="11" s="1"/>
  <c r="L337" i="11"/>
  <c r="R337" i="11" s="1"/>
  <c r="M337" i="11"/>
  <c r="K338" i="11"/>
  <c r="Q338" i="11" s="1"/>
  <c r="L338" i="11"/>
  <c r="R338" i="11" s="1"/>
  <c r="M338" i="11"/>
  <c r="K339" i="11"/>
  <c r="Q339" i="11" s="1"/>
  <c r="L339" i="11"/>
  <c r="R339" i="11" s="1"/>
  <c r="M339" i="11"/>
  <c r="S339" i="11" s="1"/>
  <c r="O339" i="11"/>
  <c r="AD339" i="11" s="1"/>
  <c r="K340" i="11"/>
  <c r="Q340" i="11" s="1"/>
  <c r="L340" i="11"/>
  <c r="R340" i="11" s="1"/>
  <c r="M340" i="11"/>
  <c r="K341" i="11"/>
  <c r="Q341" i="11" s="1"/>
  <c r="L341" i="11"/>
  <c r="R341" i="11" s="1"/>
  <c r="M341" i="11"/>
  <c r="S341" i="11" s="1"/>
  <c r="O341" i="11"/>
  <c r="AA341" i="11" s="1"/>
  <c r="Z341" i="11"/>
  <c r="K342" i="11"/>
  <c r="Q342" i="11" s="1"/>
  <c r="L342" i="11"/>
  <c r="R342" i="11" s="1"/>
  <c r="M342" i="11"/>
  <c r="K343" i="11"/>
  <c r="Q343" i="11" s="1"/>
  <c r="L343" i="11"/>
  <c r="R343" i="11" s="1"/>
  <c r="M343" i="11"/>
  <c r="K344" i="11"/>
  <c r="L344" i="11"/>
  <c r="M344" i="11"/>
  <c r="O344" i="11" s="1"/>
  <c r="K345" i="11"/>
  <c r="L345" i="11"/>
  <c r="M345" i="11"/>
  <c r="O345" i="11" s="1"/>
  <c r="AA345" i="11" s="1"/>
  <c r="K346" i="11"/>
  <c r="Q346" i="11" s="1"/>
  <c r="L346" i="11"/>
  <c r="R346" i="11" s="1"/>
  <c r="M346" i="11"/>
  <c r="S346" i="11" s="1"/>
  <c r="K347" i="11"/>
  <c r="Q347" i="11" s="1"/>
  <c r="L347" i="11"/>
  <c r="M347" i="11"/>
  <c r="S347" i="11" s="1"/>
  <c r="O347" i="11"/>
  <c r="K348" i="11"/>
  <c r="Q348" i="11" s="1"/>
  <c r="L348" i="11"/>
  <c r="R348" i="11" s="1"/>
  <c r="M348" i="11"/>
  <c r="S348" i="11" s="1"/>
  <c r="O348" i="11"/>
  <c r="AB348" i="11" s="1"/>
  <c r="AA348" i="11"/>
  <c r="K349" i="11"/>
  <c r="Q349" i="11" s="1"/>
  <c r="L349" i="11"/>
  <c r="R349" i="11" s="1"/>
  <c r="M349" i="11"/>
  <c r="S349" i="11" s="1"/>
  <c r="O349" i="11"/>
  <c r="K350" i="11"/>
  <c r="Q350" i="11" s="1"/>
  <c r="L350" i="11"/>
  <c r="R350" i="11" s="1"/>
  <c r="M350" i="11"/>
  <c r="K351" i="11"/>
  <c r="Q351" i="11" s="1"/>
  <c r="L351" i="11"/>
  <c r="R351" i="11" s="1"/>
  <c r="M351" i="11"/>
  <c r="S351" i="11" s="1"/>
  <c r="O351" i="11"/>
  <c r="AD351" i="11" s="1"/>
  <c r="K352" i="11"/>
  <c r="Q352" i="11" s="1"/>
  <c r="L352" i="11"/>
  <c r="R352" i="11" s="1"/>
  <c r="M352" i="11"/>
  <c r="K353" i="11"/>
  <c r="Q353" i="11" s="1"/>
  <c r="L353" i="11"/>
  <c r="R353" i="11" s="1"/>
  <c r="M353" i="11"/>
  <c r="S353" i="11" s="1"/>
  <c r="K354" i="11"/>
  <c r="Q354" i="11" s="1"/>
  <c r="L354" i="11"/>
  <c r="R354" i="11" s="1"/>
  <c r="M354" i="11"/>
  <c r="K355" i="11"/>
  <c r="Q355" i="11" s="1"/>
  <c r="L355" i="11"/>
  <c r="R355" i="11" s="1"/>
  <c r="M355" i="11"/>
  <c r="S355" i="11" s="1"/>
  <c r="O355" i="11"/>
  <c r="Z355" i="11" s="1"/>
  <c r="K356" i="11"/>
  <c r="Q356" i="11" s="1"/>
  <c r="L356" i="11"/>
  <c r="R356" i="11" s="1"/>
  <c r="M356" i="11"/>
  <c r="K357" i="11"/>
  <c r="Q357" i="11" s="1"/>
  <c r="L357" i="11"/>
  <c r="R357" i="11" s="1"/>
  <c r="M357" i="11"/>
  <c r="K358" i="11"/>
  <c r="Q358" i="11" s="1"/>
  <c r="L358" i="11"/>
  <c r="R358" i="11" s="1"/>
  <c r="M358" i="11"/>
  <c r="K359" i="11"/>
  <c r="Q359" i="11" s="1"/>
  <c r="L359" i="11"/>
  <c r="R359" i="11" s="1"/>
  <c r="M359" i="11"/>
  <c r="K360" i="11"/>
  <c r="Q360" i="11" s="1"/>
  <c r="L360" i="11"/>
  <c r="R360" i="11" s="1"/>
  <c r="M360" i="11"/>
  <c r="K361" i="11"/>
  <c r="Q361" i="11" s="1"/>
  <c r="L361" i="11"/>
  <c r="R361" i="11" s="1"/>
  <c r="M361" i="11"/>
  <c r="K362" i="11"/>
  <c r="Q362" i="11" s="1"/>
  <c r="L362" i="11"/>
  <c r="R362" i="11" s="1"/>
  <c r="M362" i="11"/>
  <c r="S362" i="11" s="1"/>
  <c r="O362" i="11"/>
  <c r="AD362" i="11"/>
  <c r="K363" i="11"/>
  <c r="Q363" i="11" s="1"/>
  <c r="L363" i="11"/>
  <c r="R363" i="11" s="1"/>
  <c r="M363" i="11"/>
  <c r="S363" i="11" s="1"/>
  <c r="O363" i="11"/>
  <c r="AD363" i="11" s="1"/>
  <c r="K364" i="11"/>
  <c r="Q364" i="11" s="1"/>
  <c r="L364" i="11"/>
  <c r="R364" i="11" s="1"/>
  <c r="M364" i="11"/>
  <c r="S364" i="11" s="1"/>
  <c r="K365" i="11"/>
  <c r="Q365" i="11" s="1"/>
  <c r="L365" i="11"/>
  <c r="R365" i="11" s="1"/>
  <c r="M365" i="11"/>
  <c r="K366" i="11"/>
  <c r="Q366" i="11" s="1"/>
  <c r="L366" i="11"/>
  <c r="R366" i="11" s="1"/>
  <c r="M366" i="11"/>
  <c r="K367" i="11"/>
  <c r="Q367" i="11" s="1"/>
  <c r="L367" i="11"/>
  <c r="R367" i="11" s="1"/>
  <c r="M367" i="11"/>
  <c r="K368" i="11"/>
  <c r="Q368" i="11" s="1"/>
  <c r="L368" i="11"/>
  <c r="R368" i="11" s="1"/>
  <c r="M368" i="11"/>
  <c r="S368" i="11" s="1"/>
  <c r="K369" i="11"/>
  <c r="Q369" i="11" s="1"/>
  <c r="L369" i="11"/>
  <c r="R369" i="11" s="1"/>
  <c r="M369" i="11"/>
  <c r="S369" i="11" s="1"/>
  <c r="K370" i="11"/>
  <c r="Q370" i="11" s="1"/>
  <c r="L370" i="11"/>
  <c r="R370" i="11" s="1"/>
  <c r="M370" i="11"/>
  <c r="K371" i="11"/>
  <c r="Q371" i="11" s="1"/>
  <c r="L371" i="11"/>
  <c r="R371" i="11" s="1"/>
  <c r="M371" i="11"/>
  <c r="S371" i="11" s="1"/>
  <c r="K372" i="11"/>
  <c r="Q372" i="11" s="1"/>
  <c r="L372" i="11"/>
  <c r="R372" i="11" s="1"/>
  <c r="M372" i="11"/>
  <c r="S372" i="11" s="1"/>
  <c r="K373" i="11"/>
  <c r="Q373" i="11" s="1"/>
  <c r="L373" i="11"/>
  <c r="R373" i="11" s="1"/>
  <c r="M373" i="11"/>
  <c r="S373" i="11" s="1"/>
  <c r="K374" i="11"/>
  <c r="L374" i="11"/>
  <c r="M374" i="11"/>
  <c r="O374" i="11" s="1"/>
  <c r="K375" i="11"/>
  <c r="L375" i="11"/>
  <c r="M375" i="11"/>
  <c r="O375" i="11"/>
  <c r="Z375" i="11"/>
  <c r="K376" i="11"/>
  <c r="L376" i="11"/>
  <c r="M376" i="11"/>
  <c r="O376" i="11"/>
  <c r="AA376" i="11" s="1"/>
  <c r="K377" i="11"/>
  <c r="Q377" i="11" s="1"/>
  <c r="L377" i="11"/>
  <c r="R377" i="11" s="1"/>
  <c r="M377" i="11"/>
  <c r="S377" i="11" s="1"/>
  <c r="O377" i="11"/>
  <c r="Z377" i="11" s="1"/>
  <c r="K378" i="11"/>
  <c r="Q378" i="11" s="1"/>
  <c r="L378" i="11"/>
  <c r="R378" i="11" s="1"/>
  <c r="M378" i="11"/>
  <c r="K379" i="11"/>
  <c r="Q379" i="11" s="1"/>
  <c r="L379" i="11"/>
  <c r="R379" i="11" s="1"/>
  <c r="M379" i="11"/>
  <c r="K380" i="11"/>
  <c r="Q380" i="11" s="1"/>
  <c r="L380" i="11"/>
  <c r="R380" i="11" s="1"/>
  <c r="M380" i="11"/>
  <c r="K381" i="11"/>
  <c r="Q381" i="11" s="1"/>
  <c r="L381" i="11"/>
  <c r="R381" i="11" s="1"/>
  <c r="M381" i="11"/>
  <c r="K382" i="11"/>
  <c r="L382" i="11"/>
  <c r="M382" i="11"/>
  <c r="O382" i="11" s="1"/>
  <c r="Z382" i="11"/>
  <c r="AB382" i="11"/>
  <c r="K383" i="11"/>
  <c r="L383" i="11"/>
  <c r="M383" i="11"/>
  <c r="O383" i="11" s="1"/>
  <c r="K384" i="11"/>
  <c r="L384" i="11"/>
  <c r="M384" i="11"/>
  <c r="O384" i="11" s="1"/>
  <c r="K385" i="11"/>
  <c r="L385" i="11"/>
  <c r="M385" i="11"/>
  <c r="O385" i="11" s="1"/>
  <c r="K386" i="11"/>
  <c r="Z386" i="11" s="1"/>
  <c r="L386" i="11"/>
  <c r="M386" i="11"/>
  <c r="O386" i="11" s="1"/>
  <c r="AA386" i="11"/>
  <c r="AB386" i="11"/>
  <c r="K387" i="11"/>
  <c r="Q387" i="11" s="1"/>
  <c r="L387" i="11"/>
  <c r="R387" i="11" s="1"/>
  <c r="M387" i="11"/>
  <c r="K388" i="11"/>
  <c r="Q388" i="11" s="1"/>
  <c r="L388" i="11"/>
  <c r="R388" i="11" s="1"/>
  <c r="M388" i="11"/>
  <c r="S388" i="11" s="1"/>
  <c r="K389" i="11"/>
  <c r="Q389" i="11" s="1"/>
  <c r="L389" i="11"/>
  <c r="R389" i="11" s="1"/>
  <c r="M389" i="11"/>
  <c r="K390" i="11"/>
  <c r="Q390" i="11" s="1"/>
  <c r="L390" i="11"/>
  <c r="R390" i="11" s="1"/>
  <c r="M390" i="11"/>
  <c r="K391" i="11"/>
  <c r="Q391" i="11" s="1"/>
  <c r="L391" i="11"/>
  <c r="R391" i="11" s="1"/>
  <c r="M391" i="11"/>
  <c r="K392" i="11"/>
  <c r="Q392" i="11" s="1"/>
  <c r="L392" i="11"/>
  <c r="R392" i="11" s="1"/>
  <c r="M392" i="11"/>
  <c r="S392" i="11" s="1"/>
  <c r="K393" i="11"/>
  <c r="Q393" i="11" s="1"/>
  <c r="L393" i="11"/>
  <c r="R393" i="11" s="1"/>
  <c r="M393" i="11"/>
  <c r="S393" i="11" s="1"/>
  <c r="O393" i="11"/>
  <c r="K394" i="11"/>
  <c r="Q394" i="11" s="1"/>
  <c r="L394" i="11"/>
  <c r="R394" i="11" s="1"/>
  <c r="M394" i="11"/>
  <c r="K395" i="11"/>
  <c r="Q395" i="11" s="1"/>
  <c r="L395" i="11"/>
  <c r="R395" i="11" s="1"/>
  <c r="M395" i="11"/>
  <c r="S395" i="11" s="1"/>
  <c r="K396" i="11"/>
  <c r="L396" i="11"/>
  <c r="M396" i="11"/>
  <c r="K397" i="11"/>
  <c r="L397" i="11"/>
  <c r="M397" i="11"/>
  <c r="O397" i="11" s="1"/>
  <c r="K398" i="11"/>
  <c r="Q398" i="11" s="1"/>
  <c r="L398" i="11"/>
  <c r="R398" i="11" s="1"/>
  <c r="M398" i="11"/>
  <c r="K399" i="11"/>
  <c r="Q399" i="11" s="1"/>
  <c r="L399" i="11"/>
  <c r="R399" i="11" s="1"/>
  <c r="M399" i="11"/>
  <c r="S399" i="11" s="1"/>
  <c r="K400" i="11"/>
  <c r="Q400" i="11" s="1"/>
  <c r="L400" i="11"/>
  <c r="R400" i="11" s="1"/>
  <c r="M400" i="11"/>
  <c r="S400" i="11" s="1"/>
  <c r="K401" i="11"/>
  <c r="Q401" i="11" s="1"/>
  <c r="L401" i="11"/>
  <c r="R401" i="11" s="1"/>
  <c r="M401" i="11"/>
  <c r="K402" i="11"/>
  <c r="Q402" i="11" s="1"/>
  <c r="L402" i="11"/>
  <c r="R402" i="11" s="1"/>
  <c r="M402" i="11"/>
  <c r="K403" i="11"/>
  <c r="Q403" i="11" s="1"/>
  <c r="L403" i="11"/>
  <c r="R403" i="11" s="1"/>
  <c r="M403" i="11"/>
  <c r="K404" i="11"/>
  <c r="Q404" i="11" s="1"/>
  <c r="L404" i="11"/>
  <c r="R404" i="11" s="1"/>
  <c r="M404" i="11"/>
  <c r="S404" i="11" s="1"/>
  <c r="K405" i="11"/>
  <c r="L405" i="11"/>
  <c r="M405" i="11"/>
  <c r="O405" i="11"/>
  <c r="AD405" i="11"/>
  <c r="K406" i="11"/>
  <c r="Z406" i="11" s="1"/>
  <c r="L406" i="11"/>
  <c r="M406" i="11"/>
  <c r="O406" i="11" s="1"/>
  <c r="AB406" i="11"/>
  <c r="AD406" i="11"/>
  <c r="K407" i="11"/>
  <c r="L407" i="11"/>
  <c r="M407" i="11"/>
  <c r="O407" i="11" s="1"/>
  <c r="K408" i="11"/>
  <c r="L408" i="11"/>
  <c r="M408" i="11"/>
  <c r="K409" i="11"/>
  <c r="L409" i="11"/>
  <c r="M409" i="11"/>
  <c r="O409" i="11" s="1"/>
  <c r="K410" i="11"/>
  <c r="L410" i="11"/>
  <c r="M410" i="11"/>
  <c r="O410" i="11" s="1"/>
  <c r="K411" i="11"/>
  <c r="Q411" i="11" s="1"/>
  <c r="L411" i="11"/>
  <c r="R411" i="11" s="1"/>
  <c r="M411" i="11"/>
  <c r="K412" i="11"/>
  <c r="Q412" i="11" s="1"/>
  <c r="L412" i="11"/>
  <c r="R412" i="11" s="1"/>
  <c r="M412" i="11"/>
  <c r="K413" i="11"/>
  <c r="Q413" i="11" s="1"/>
  <c r="L413" i="11"/>
  <c r="R413" i="11" s="1"/>
  <c r="M413" i="11"/>
  <c r="S413" i="11" s="1"/>
  <c r="O413" i="11"/>
  <c r="K414" i="11"/>
  <c r="Q414" i="11" s="1"/>
  <c r="L414" i="11"/>
  <c r="R414" i="11" s="1"/>
  <c r="M414" i="11"/>
  <c r="K415" i="11"/>
  <c r="Q415" i="11" s="1"/>
  <c r="L415" i="11"/>
  <c r="R415" i="11" s="1"/>
  <c r="M415" i="11"/>
  <c r="K416" i="11"/>
  <c r="Q416" i="11" s="1"/>
  <c r="L416" i="11"/>
  <c r="R416" i="11" s="1"/>
  <c r="M416" i="11"/>
  <c r="K417" i="11"/>
  <c r="Q417" i="11" s="1"/>
  <c r="L417" i="11"/>
  <c r="R417" i="11" s="1"/>
  <c r="M417" i="11"/>
  <c r="S417" i="11" s="1"/>
  <c r="O417" i="11"/>
  <c r="K418" i="11"/>
  <c r="L418" i="11"/>
  <c r="M418" i="11"/>
  <c r="O418" i="11" s="1"/>
  <c r="K419" i="11"/>
  <c r="L419" i="11"/>
  <c r="M419" i="11"/>
  <c r="O419" i="11" s="1"/>
  <c r="K420" i="11"/>
  <c r="Q420" i="11" s="1"/>
  <c r="L420" i="11"/>
  <c r="R420" i="11" s="1"/>
  <c r="M420" i="11"/>
  <c r="S420" i="11" s="1"/>
  <c r="K421" i="11"/>
  <c r="Q421" i="11" s="1"/>
  <c r="L421" i="11"/>
  <c r="R421" i="11" s="1"/>
  <c r="M421" i="11"/>
  <c r="S421" i="11" s="1"/>
  <c r="O421" i="11"/>
  <c r="K422" i="11"/>
  <c r="Q422" i="11" s="1"/>
  <c r="L422" i="11"/>
  <c r="R422" i="11" s="1"/>
  <c r="M422" i="11"/>
  <c r="K423" i="11"/>
  <c r="Q423" i="11" s="1"/>
  <c r="L423" i="11"/>
  <c r="R423" i="11" s="1"/>
  <c r="M423" i="11"/>
  <c r="S423" i="11" s="1"/>
  <c r="O423" i="11"/>
  <c r="K424" i="11"/>
  <c r="Q424" i="11" s="1"/>
  <c r="L424" i="11"/>
  <c r="R424" i="11" s="1"/>
  <c r="M424" i="11"/>
  <c r="S424" i="11" s="1"/>
  <c r="K425" i="11"/>
  <c r="Q425" i="11" s="1"/>
  <c r="L425" i="11"/>
  <c r="R425" i="11" s="1"/>
  <c r="M425" i="11"/>
  <c r="K426" i="11"/>
  <c r="Q426" i="11" s="1"/>
  <c r="L426" i="11"/>
  <c r="R426" i="11" s="1"/>
  <c r="M426" i="11"/>
  <c r="S426" i="11" s="1"/>
  <c r="O426" i="11"/>
  <c r="K427" i="11"/>
  <c r="Q427" i="11" s="1"/>
  <c r="L427" i="11"/>
  <c r="R427" i="11" s="1"/>
  <c r="M427" i="11"/>
  <c r="K428" i="11"/>
  <c r="Q428" i="11" s="1"/>
  <c r="L428" i="11"/>
  <c r="R428" i="11" s="1"/>
  <c r="M428" i="11"/>
  <c r="S428" i="11" s="1"/>
  <c r="K429" i="11"/>
  <c r="Q429" i="11" s="1"/>
  <c r="L429" i="11"/>
  <c r="R429" i="11" s="1"/>
  <c r="M429" i="11"/>
  <c r="S429" i="11" s="1"/>
  <c r="O429" i="11"/>
  <c r="AB429" i="11" s="1"/>
  <c r="K430" i="11"/>
  <c r="Q430" i="11" s="1"/>
  <c r="L430" i="11"/>
  <c r="R430" i="11" s="1"/>
  <c r="M430" i="11"/>
  <c r="K431" i="11"/>
  <c r="Q431" i="11" s="1"/>
  <c r="L431" i="11"/>
  <c r="R431" i="11" s="1"/>
  <c r="M431" i="11"/>
  <c r="S431" i="11" s="1"/>
  <c r="O431" i="11"/>
  <c r="AB431" i="11" s="1"/>
  <c r="K432" i="11"/>
  <c r="Q432" i="11" s="1"/>
  <c r="L432" i="11"/>
  <c r="R432" i="11" s="1"/>
  <c r="M432" i="11"/>
  <c r="S432" i="11" s="1"/>
  <c r="O432" i="11"/>
  <c r="AB432" i="11" s="1"/>
  <c r="AA432" i="11"/>
  <c r="AE432" i="11"/>
  <c r="K433" i="11"/>
  <c r="Q433" i="11" s="1"/>
  <c r="L433" i="11"/>
  <c r="R433" i="11" s="1"/>
  <c r="M433" i="11"/>
  <c r="S433" i="11" s="1"/>
  <c r="K434" i="11"/>
  <c r="Q434" i="11" s="1"/>
  <c r="L434" i="11"/>
  <c r="R434" i="11" s="1"/>
  <c r="M434" i="11"/>
  <c r="K435" i="11"/>
  <c r="Q435" i="11" s="1"/>
  <c r="L435" i="11"/>
  <c r="R435" i="11" s="1"/>
  <c r="M435" i="11"/>
  <c r="K436" i="11"/>
  <c r="Q436" i="11" s="1"/>
  <c r="L436" i="11"/>
  <c r="R436" i="11" s="1"/>
  <c r="M436" i="11"/>
  <c r="S436" i="11" s="1"/>
  <c r="O436" i="11"/>
  <c r="AA436" i="11" s="1"/>
  <c r="K437" i="11"/>
  <c r="Q437" i="11" s="1"/>
  <c r="L437" i="11"/>
  <c r="R437" i="11" s="1"/>
  <c r="M437" i="11"/>
  <c r="S437" i="11" s="1"/>
  <c r="O437" i="11"/>
  <c r="K438" i="11"/>
  <c r="Q438" i="11" s="1"/>
  <c r="L438" i="11"/>
  <c r="R438" i="11" s="1"/>
  <c r="M438" i="11"/>
  <c r="K439" i="11"/>
  <c r="Q439" i="11" s="1"/>
  <c r="L439" i="11"/>
  <c r="R439" i="11" s="1"/>
  <c r="M439" i="11"/>
  <c r="S439" i="11" s="1"/>
  <c r="O439" i="11"/>
  <c r="AB439" i="11" s="1"/>
  <c r="K440" i="11"/>
  <c r="Q440" i="11" s="1"/>
  <c r="L440" i="11"/>
  <c r="R440" i="11" s="1"/>
  <c r="M440" i="11"/>
  <c r="S440" i="11" s="1"/>
  <c r="K441" i="11"/>
  <c r="Q441" i="11" s="1"/>
  <c r="L441" i="11"/>
  <c r="R441" i="11" s="1"/>
  <c r="M441" i="11"/>
  <c r="K442" i="11"/>
  <c r="Q442" i="11" s="1"/>
  <c r="L442" i="11"/>
  <c r="R442" i="11" s="1"/>
  <c r="M442" i="11"/>
  <c r="S442" i="11" s="1"/>
  <c r="O442" i="11"/>
  <c r="K443" i="11"/>
  <c r="Q443" i="11" s="1"/>
  <c r="L443" i="11"/>
  <c r="R443" i="11" s="1"/>
  <c r="M443" i="11"/>
  <c r="S443" i="11" s="1"/>
  <c r="O443" i="11"/>
  <c r="K444" i="11"/>
  <c r="L444" i="11"/>
  <c r="M444" i="11"/>
  <c r="O444" i="11"/>
  <c r="K445" i="11"/>
  <c r="L445" i="11"/>
  <c r="M445" i="11"/>
  <c r="O445" i="11"/>
  <c r="AB445" i="11" s="1"/>
  <c r="K446" i="11"/>
  <c r="Q446" i="11" s="1"/>
  <c r="L446" i="11"/>
  <c r="R446" i="11" s="1"/>
  <c r="M446" i="11"/>
  <c r="K447" i="11"/>
  <c r="Q447" i="11" s="1"/>
  <c r="L447" i="11"/>
  <c r="R447" i="11" s="1"/>
  <c r="M447" i="11"/>
  <c r="S447" i="11" s="1"/>
  <c r="O447" i="11"/>
  <c r="K448" i="11"/>
  <c r="Q448" i="11" s="1"/>
  <c r="L448" i="11"/>
  <c r="R448" i="11" s="1"/>
  <c r="M448" i="11"/>
  <c r="S448" i="11" s="1"/>
  <c r="O448" i="11"/>
  <c r="K449" i="11"/>
  <c r="Q449" i="11" s="1"/>
  <c r="L449" i="11"/>
  <c r="R449" i="11" s="1"/>
  <c r="M449" i="11"/>
  <c r="K450" i="11"/>
  <c r="Q450" i="11" s="1"/>
  <c r="L450" i="11"/>
  <c r="R450" i="11" s="1"/>
  <c r="M450" i="11"/>
  <c r="S450" i="11" s="1"/>
  <c r="K451" i="11"/>
  <c r="Q451" i="11" s="1"/>
  <c r="L451" i="11"/>
  <c r="R451" i="11" s="1"/>
  <c r="M451" i="11"/>
  <c r="K452" i="11"/>
  <c r="Q452" i="11" s="1"/>
  <c r="L452" i="11"/>
  <c r="R452" i="11" s="1"/>
  <c r="M452" i="11"/>
  <c r="S452" i="11" s="1"/>
  <c r="K453" i="11"/>
  <c r="Q453" i="11" s="1"/>
  <c r="L453" i="11"/>
  <c r="R453" i="11" s="1"/>
  <c r="M453" i="11"/>
  <c r="S453" i="11" s="1"/>
  <c r="O453" i="11"/>
  <c r="AB453" i="11" s="1"/>
  <c r="K454" i="11"/>
  <c r="Q454" i="11" s="1"/>
  <c r="L454" i="11"/>
  <c r="R454" i="11" s="1"/>
  <c r="M454" i="11"/>
  <c r="S454" i="11" s="1"/>
  <c r="O454" i="11"/>
  <c r="K455" i="11"/>
  <c r="Q455" i="11" s="1"/>
  <c r="L455" i="11"/>
  <c r="R455" i="11" s="1"/>
  <c r="M455" i="11"/>
  <c r="S455" i="11" s="1"/>
  <c r="O455" i="11"/>
  <c r="AA455" i="11"/>
  <c r="AB455" i="11"/>
  <c r="K456" i="11"/>
  <c r="Q456" i="11" s="1"/>
  <c r="L456" i="11"/>
  <c r="R456" i="11" s="1"/>
  <c r="M456" i="11"/>
  <c r="K457" i="11"/>
  <c r="Q457" i="11" s="1"/>
  <c r="L457" i="11"/>
  <c r="R457" i="11" s="1"/>
  <c r="M457" i="11"/>
  <c r="K458" i="11"/>
  <c r="Q458" i="11" s="1"/>
  <c r="L458" i="11"/>
  <c r="R458" i="11" s="1"/>
  <c r="M458" i="11"/>
  <c r="S458" i="11" s="1"/>
  <c r="O458" i="11"/>
  <c r="AA458" i="11"/>
  <c r="K459" i="11"/>
  <c r="Q459" i="11" s="1"/>
  <c r="L459" i="11"/>
  <c r="R459" i="11" s="1"/>
  <c r="M459" i="11"/>
  <c r="K460" i="11"/>
  <c r="Q460" i="11" s="1"/>
  <c r="L460" i="11"/>
  <c r="R460" i="11" s="1"/>
  <c r="M460" i="11"/>
  <c r="S460" i="11" s="1"/>
  <c r="O460" i="11"/>
  <c r="Z460" i="11" s="1"/>
  <c r="K461" i="11"/>
  <c r="Q461" i="11" s="1"/>
  <c r="L461" i="11"/>
  <c r="R461" i="11" s="1"/>
  <c r="M461" i="11"/>
  <c r="K462" i="11"/>
  <c r="Q462" i="11" s="1"/>
  <c r="L462" i="11"/>
  <c r="R462" i="11" s="1"/>
  <c r="M462" i="11"/>
  <c r="S462" i="11" s="1"/>
  <c r="O462" i="11"/>
  <c r="AA462" i="11" s="1"/>
  <c r="K463" i="11"/>
  <c r="Q463" i="11" s="1"/>
  <c r="L463" i="11"/>
  <c r="R463" i="11" s="1"/>
  <c r="M463" i="11"/>
  <c r="S463" i="11" s="1"/>
  <c r="O463" i="11"/>
  <c r="AB463" i="11" s="1"/>
  <c r="K464" i="11"/>
  <c r="Q464" i="11" s="1"/>
  <c r="L464" i="11"/>
  <c r="R464" i="11" s="1"/>
  <c r="M464" i="11"/>
  <c r="K465" i="11"/>
  <c r="Q465" i="11" s="1"/>
  <c r="L465" i="11"/>
  <c r="R465" i="11" s="1"/>
  <c r="M465" i="11"/>
  <c r="K466" i="11"/>
  <c r="Q466" i="11" s="1"/>
  <c r="L466" i="11"/>
  <c r="R466" i="11" s="1"/>
  <c r="M466" i="11"/>
  <c r="S466" i="11" s="1"/>
  <c r="K467" i="11"/>
  <c r="Q467" i="11" s="1"/>
  <c r="L467" i="11"/>
  <c r="R467" i="11" s="1"/>
  <c r="M467" i="11"/>
  <c r="S467" i="11" s="1"/>
  <c r="K468" i="11"/>
  <c r="Q468" i="11" s="1"/>
  <c r="L468" i="11"/>
  <c r="R468" i="11" s="1"/>
  <c r="M468" i="11"/>
  <c r="S468" i="11" s="1"/>
  <c r="K469" i="11"/>
  <c r="Q469" i="11" s="1"/>
  <c r="L469" i="11"/>
  <c r="R469" i="11" s="1"/>
  <c r="M469" i="11"/>
  <c r="S469" i="11" s="1"/>
  <c r="K470" i="11"/>
  <c r="Q470" i="11" s="1"/>
  <c r="L470" i="11"/>
  <c r="R470" i="11" s="1"/>
  <c r="M470" i="11"/>
  <c r="S470" i="11" s="1"/>
  <c r="O470" i="11"/>
  <c r="AB470" i="11" s="1"/>
  <c r="K471" i="11"/>
  <c r="Q471" i="11" s="1"/>
  <c r="L471" i="11"/>
  <c r="R471" i="11" s="1"/>
  <c r="M471" i="11"/>
  <c r="S471" i="11" s="1"/>
  <c r="O471" i="11"/>
  <c r="K472" i="11"/>
  <c r="Q472" i="11" s="1"/>
  <c r="L472" i="11"/>
  <c r="R472" i="11" s="1"/>
  <c r="M472" i="11"/>
  <c r="S472" i="11" s="1"/>
  <c r="O472" i="11"/>
  <c r="Z472" i="11" s="1"/>
  <c r="AB472" i="11"/>
  <c r="K473" i="11"/>
  <c r="Q473" i="11" s="1"/>
  <c r="L473" i="11"/>
  <c r="R473" i="11" s="1"/>
  <c r="M473" i="11"/>
  <c r="K474" i="11"/>
  <c r="Q474" i="11" s="1"/>
  <c r="L474" i="11"/>
  <c r="R474" i="11" s="1"/>
  <c r="M474" i="11"/>
  <c r="S474" i="11" s="1"/>
  <c r="O474" i="11"/>
  <c r="AB474" i="11" s="1"/>
  <c r="K475" i="11"/>
  <c r="Q475" i="11" s="1"/>
  <c r="L475" i="11"/>
  <c r="R475" i="11" s="1"/>
  <c r="M475" i="11"/>
  <c r="S475" i="11" s="1"/>
  <c r="O475" i="11"/>
  <c r="AB475" i="11" s="1"/>
  <c r="AA475" i="11"/>
  <c r="AD475" i="11"/>
  <c r="K476" i="11"/>
  <c r="Q476" i="11" s="1"/>
  <c r="L476" i="11"/>
  <c r="R476" i="11" s="1"/>
  <c r="M476" i="11"/>
  <c r="S476" i="11" s="1"/>
  <c r="K477" i="11"/>
  <c r="Q477" i="11" s="1"/>
  <c r="L477" i="11"/>
  <c r="R477" i="11" s="1"/>
  <c r="M477" i="11"/>
  <c r="K478" i="11"/>
  <c r="Q478" i="11" s="1"/>
  <c r="L478" i="11"/>
  <c r="M478" i="11"/>
  <c r="K479" i="11"/>
  <c r="Q479" i="11" s="1"/>
  <c r="L479" i="11"/>
  <c r="R479" i="11" s="1"/>
  <c r="M479" i="11"/>
  <c r="S479" i="11" s="1"/>
  <c r="O479" i="11"/>
  <c r="AA479" i="11" s="1"/>
  <c r="K480" i="11"/>
  <c r="Q480" i="11" s="1"/>
  <c r="L480" i="11"/>
  <c r="R480" i="11" s="1"/>
  <c r="M480" i="11"/>
  <c r="S480" i="11" s="1"/>
  <c r="O480" i="11"/>
  <c r="K481" i="11"/>
  <c r="Q481" i="11" s="1"/>
  <c r="L481" i="11"/>
  <c r="R481" i="11" s="1"/>
  <c r="M481" i="11"/>
  <c r="K482" i="11"/>
  <c r="Q482" i="11" s="1"/>
  <c r="L482" i="11"/>
  <c r="R482" i="11" s="1"/>
  <c r="M482" i="11"/>
  <c r="S482" i="11" s="1"/>
  <c r="O482" i="11"/>
  <c r="Z482" i="11" s="1"/>
  <c r="AB482" i="11"/>
  <c r="K483" i="11"/>
  <c r="Q483" i="11" s="1"/>
  <c r="L483" i="11"/>
  <c r="R483" i="11" s="1"/>
  <c r="M483" i="11"/>
  <c r="S483" i="11" s="1"/>
  <c r="K484" i="11"/>
  <c r="Q484" i="11" s="1"/>
  <c r="L484" i="11"/>
  <c r="R484" i="11" s="1"/>
  <c r="M484" i="11"/>
  <c r="S484" i="11" s="1"/>
  <c r="O484" i="11"/>
  <c r="AD484" i="11" s="1"/>
  <c r="K485" i="11"/>
  <c r="Q485" i="11" s="1"/>
  <c r="L485" i="11"/>
  <c r="R485" i="11" s="1"/>
  <c r="M485" i="11"/>
  <c r="S485" i="11" s="1"/>
  <c r="K486" i="11"/>
  <c r="Q486" i="11" s="1"/>
  <c r="L486" i="11"/>
  <c r="R486" i="11" s="1"/>
  <c r="M486" i="11"/>
  <c r="S486" i="11" s="1"/>
  <c r="K487" i="11"/>
  <c r="Q487" i="11" s="1"/>
  <c r="L487" i="11"/>
  <c r="R487" i="11" s="1"/>
  <c r="M487" i="11"/>
  <c r="K488" i="11"/>
  <c r="Q488" i="11" s="1"/>
  <c r="L488" i="11"/>
  <c r="R488" i="11" s="1"/>
  <c r="M488" i="11"/>
  <c r="S488" i="11" s="1"/>
  <c r="O488" i="11"/>
  <c r="K489" i="11"/>
  <c r="Q489" i="11" s="1"/>
  <c r="L489" i="11"/>
  <c r="R489" i="11" s="1"/>
  <c r="M489" i="11"/>
  <c r="S489" i="11" s="1"/>
  <c r="K490" i="11"/>
  <c r="Q490" i="11" s="1"/>
  <c r="L490" i="11"/>
  <c r="R490" i="11" s="1"/>
  <c r="M490" i="11"/>
  <c r="S490" i="11" s="1"/>
  <c r="O490" i="11"/>
  <c r="K491" i="11"/>
  <c r="Q491" i="11" s="1"/>
  <c r="L491" i="11"/>
  <c r="R491" i="11" s="1"/>
  <c r="M491" i="11"/>
  <c r="S491" i="11" s="1"/>
  <c r="K492" i="11"/>
  <c r="Q492" i="11" s="1"/>
  <c r="L492" i="11"/>
  <c r="R492" i="11" s="1"/>
  <c r="M492" i="11"/>
  <c r="K493" i="11"/>
  <c r="Q493" i="11" s="1"/>
  <c r="L493" i="11"/>
  <c r="R493" i="11" s="1"/>
  <c r="M493" i="11"/>
  <c r="S493" i="11" s="1"/>
  <c r="O493" i="11"/>
  <c r="K494" i="11"/>
  <c r="Q494" i="11" s="1"/>
  <c r="L494" i="11"/>
  <c r="R494" i="11" s="1"/>
  <c r="M494" i="11"/>
  <c r="S494" i="11" s="1"/>
  <c r="K495" i="11"/>
  <c r="Q495" i="11" s="1"/>
  <c r="L495" i="11"/>
  <c r="R495" i="11" s="1"/>
  <c r="M495" i="11"/>
  <c r="K496" i="11"/>
  <c r="Q496" i="11" s="1"/>
  <c r="L496" i="11"/>
  <c r="R496" i="11" s="1"/>
  <c r="M496" i="11"/>
  <c r="S496" i="11" s="1"/>
  <c r="K497" i="11"/>
  <c r="Q497" i="11" s="1"/>
  <c r="L497" i="11"/>
  <c r="R497" i="11" s="1"/>
  <c r="M497" i="11"/>
  <c r="S497" i="11" s="1"/>
  <c r="K498" i="11"/>
  <c r="Q498" i="11" s="1"/>
  <c r="L498" i="11"/>
  <c r="R498" i="11" s="1"/>
  <c r="M498" i="11"/>
  <c r="S498" i="11" s="1"/>
  <c r="O498" i="11"/>
  <c r="K499" i="11"/>
  <c r="Q499" i="11" s="1"/>
  <c r="L499" i="11"/>
  <c r="R499" i="11" s="1"/>
  <c r="M499" i="11"/>
  <c r="K500" i="11"/>
  <c r="Q500" i="11" s="1"/>
  <c r="L500" i="11"/>
  <c r="R500" i="11" s="1"/>
  <c r="M500" i="11"/>
  <c r="K501" i="11"/>
  <c r="Q501" i="11" s="1"/>
  <c r="L501" i="11"/>
  <c r="R501" i="11" s="1"/>
  <c r="M501" i="11"/>
  <c r="S501" i="11" s="1"/>
  <c r="K502" i="11"/>
  <c r="Q502" i="11" s="1"/>
  <c r="L502" i="11"/>
  <c r="R502" i="11" s="1"/>
  <c r="M502" i="11"/>
  <c r="S502" i="11" s="1"/>
  <c r="O502" i="11"/>
  <c r="K503" i="11"/>
  <c r="Q503" i="11" s="1"/>
  <c r="L503" i="11"/>
  <c r="R503" i="11" s="1"/>
  <c r="M503" i="11"/>
  <c r="K504" i="11"/>
  <c r="Q504" i="11" s="1"/>
  <c r="L504" i="11"/>
  <c r="R504" i="11" s="1"/>
  <c r="M504" i="11"/>
  <c r="K505" i="11"/>
  <c r="Q505" i="11" s="1"/>
  <c r="L505" i="11"/>
  <c r="R505" i="11" s="1"/>
  <c r="M505" i="11"/>
  <c r="K506" i="11"/>
  <c r="Q506" i="11" s="1"/>
  <c r="L506" i="11"/>
  <c r="R506" i="11" s="1"/>
  <c r="M506" i="11"/>
  <c r="S506" i="11" s="1"/>
  <c r="O506" i="11"/>
  <c r="K507" i="11"/>
  <c r="Q507" i="11" s="1"/>
  <c r="L507" i="11"/>
  <c r="R507" i="11" s="1"/>
  <c r="M507" i="11"/>
  <c r="K508" i="11"/>
  <c r="Q508" i="11" s="1"/>
  <c r="L508" i="11"/>
  <c r="R508" i="11" s="1"/>
  <c r="M508" i="11"/>
  <c r="K509" i="11"/>
  <c r="Q509" i="11" s="1"/>
  <c r="L509" i="11"/>
  <c r="R509" i="11" s="1"/>
  <c r="M509" i="11"/>
  <c r="K510" i="11"/>
  <c r="Q510" i="11" s="1"/>
  <c r="L510" i="11"/>
  <c r="R510" i="11" s="1"/>
  <c r="M510" i="11"/>
  <c r="K511" i="11"/>
  <c r="L511" i="11"/>
  <c r="M511" i="11"/>
  <c r="O511" i="11" s="1"/>
  <c r="K512" i="11"/>
  <c r="Q512" i="11" s="1"/>
  <c r="L512" i="11"/>
  <c r="R512" i="11" s="1"/>
  <c r="M512" i="11"/>
  <c r="K513" i="11"/>
  <c r="Q513" i="11" s="1"/>
  <c r="L513" i="11"/>
  <c r="R513" i="11" s="1"/>
  <c r="M513" i="11"/>
  <c r="K514" i="11"/>
  <c r="Q514" i="11" s="1"/>
  <c r="L514" i="11"/>
  <c r="R514" i="11" s="1"/>
  <c r="M514" i="11"/>
  <c r="S514" i="11" s="1"/>
  <c r="K515" i="11"/>
  <c r="Q515" i="11" s="1"/>
  <c r="L515" i="11"/>
  <c r="R515" i="11" s="1"/>
  <c r="M515" i="11"/>
  <c r="K516" i="11"/>
  <c r="Q516" i="11" s="1"/>
  <c r="L516" i="11"/>
  <c r="R516" i="11" s="1"/>
  <c r="M516" i="11"/>
  <c r="S516" i="11" s="1"/>
  <c r="O516" i="11"/>
  <c r="AB516" i="11"/>
  <c r="K517" i="11"/>
  <c r="Q517" i="11" s="1"/>
  <c r="L517" i="11"/>
  <c r="R517" i="11" s="1"/>
  <c r="M517" i="11"/>
  <c r="S517" i="11" s="1"/>
  <c r="K518" i="11"/>
  <c r="Q518" i="11" s="1"/>
  <c r="L518" i="11"/>
  <c r="R518" i="11" s="1"/>
  <c r="M518" i="11"/>
  <c r="S518" i="11" s="1"/>
  <c r="O518" i="11"/>
  <c r="K519" i="11"/>
  <c r="Q519" i="11" s="1"/>
  <c r="L519" i="11"/>
  <c r="R519" i="11" s="1"/>
  <c r="M519" i="11"/>
  <c r="K520" i="11"/>
  <c r="Q520" i="11" s="1"/>
  <c r="L520" i="11"/>
  <c r="R520" i="11" s="1"/>
  <c r="M520" i="11"/>
  <c r="K521" i="11"/>
  <c r="Q521" i="11" s="1"/>
  <c r="L521" i="11"/>
  <c r="R521" i="11" s="1"/>
  <c r="M521" i="11"/>
  <c r="S521" i="11" s="1"/>
  <c r="K522" i="11"/>
  <c r="Q522" i="11" s="1"/>
  <c r="L522" i="11"/>
  <c r="R522" i="11" s="1"/>
  <c r="M522" i="11"/>
  <c r="K523" i="11"/>
  <c r="Q523" i="11" s="1"/>
  <c r="L523" i="11"/>
  <c r="R523" i="11" s="1"/>
  <c r="M523" i="11"/>
  <c r="S523" i="11" s="1"/>
  <c r="O523" i="11"/>
  <c r="Z523" i="11" s="1"/>
  <c r="K524" i="11"/>
  <c r="Q524" i="11" s="1"/>
  <c r="L524" i="11"/>
  <c r="R524" i="11" s="1"/>
  <c r="M524" i="11"/>
  <c r="S524" i="11" s="1"/>
  <c r="K525" i="11"/>
  <c r="Q525" i="11" s="1"/>
  <c r="L525" i="11"/>
  <c r="R525" i="11" s="1"/>
  <c r="M525" i="11"/>
  <c r="K526" i="11"/>
  <c r="Q526" i="11" s="1"/>
  <c r="L526" i="11"/>
  <c r="R526" i="11" s="1"/>
  <c r="M526" i="11"/>
  <c r="S526" i="11" s="1"/>
  <c r="O526" i="11"/>
  <c r="K527" i="11"/>
  <c r="Q527" i="11" s="1"/>
  <c r="L527" i="11"/>
  <c r="R527" i="11" s="1"/>
  <c r="M527" i="11"/>
  <c r="K528" i="11"/>
  <c r="Q528" i="11" s="1"/>
  <c r="L528" i="11"/>
  <c r="R528" i="11" s="1"/>
  <c r="M528" i="11"/>
  <c r="S528" i="11" s="1"/>
  <c r="O528" i="11"/>
  <c r="K529" i="11"/>
  <c r="Q529" i="11" s="1"/>
  <c r="L529" i="11"/>
  <c r="R529" i="11" s="1"/>
  <c r="M529" i="11"/>
  <c r="K530" i="11"/>
  <c r="Q530" i="11" s="1"/>
  <c r="L530" i="11"/>
  <c r="R530" i="11" s="1"/>
  <c r="M530" i="11"/>
  <c r="K531" i="11"/>
  <c r="Q531" i="11" s="1"/>
  <c r="L531" i="11"/>
  <c r="R531" i="11" s="1"/>
  <c r="M531" i="11"/>
  <c r="K532" i="11"/>
  <c r="Q532" i="11" s="1"/>
  <c r="L532" i="11"/>
  <c r="R532" i="11" s="1"/>
  <c r="M532" i="11"/>
  <c r="S532" i="11" s="1"/>
  <c r="K533" i="11"/>
  <c r="Q533" i="11" s="1"/>
  <c r="L533" i="11"/>
  <c r="R533" i="11" s="1"/>
  <c r="M533" i="11"/>
  <c r="S533" i="11" s="1"/>
  <c r="K534" i="11"/>
  <c r="L534" i="11"/>
  <c r="M534" i="11"/>
  <c r="O534" i="11" s="1"/>
  <c r="AD534" i="11" s="1"/>
  <c r="K535" i="11"/>
  <c r="L535" i="11"/>
  <c r="M535" i="11"/>
  <c r="O535" i="11" s="1"/>
  <c r="AA535" i="11" s="1"/>
  <c r="K536" i="11"/>
  <c r="L536" i="11"/>
  <c r="M536" i="11"/>
  <c r="O536" i="11"/>
  <c r="K537" i="11"/>
  <c r="L537" i="11"/>
  <c r="M537" i="11"/>
  <c r="O537" i="11" s="1"/>
  <c r="AA537" i="11"/>
  <c r="K538" i="11"/>
  <c r="L538" i="11"/>
  <c r="M538" i="11"/>
  <c r="O538" i="11" s="1"/>
  <c r="AD538" i="11" s="1"/>
  <c r="Z538" i="11"/>
  <c r="K539" i="11"/>
  <c r="L539" i="11"/>
  <c r="M539" i="11"/>
  <c r="O539" i="11" s="1"/>
  <c r="K540" i="11"/>
  <c r="L540" i="11"/>
  <c r="M540" i="11"/>
  <c r="O540" i="11"/>
  <c r="K541" i="11"/>
  <c r="L541" i="11"/>
  <c r="M541" i="11"/>
  <c r="O541" i="11"/>
  <c r="K542" i="11"/>
  <c r="L542" i="11"/>
  <c r="M542" i="11"/>
  <c r="O542" i="11" s="1"/>
  <c r="K543" i="11"/>
  <c r="L543" i="11"/>
  <c r="M543" i="11"/>
  <c r="O543" i="11" s="1"/>
  <c r="AB543" i="11"/>
  <c r="K544" i="11"/>
  <c r="L544" i="11"/>
  <c r="AA544" i="11" s="1"/>
  <c r="M544" i="11"/>
  <c r="O544" i="11" s="1"/>
  <c r="K545" i="11"/>
  <c r="L545" i="11"/>
  <c r="M545" i="11"/>
  <c r="O545" i="11" s="1"/>
  <c r="Z545" i="11" s="1"/>
  <c r="K546" i="11"/>
  <c r="L546" i="11"/>
  <c r="M546" i="11"/>
  <c r="O546" i="11"/>
  <c r="K547" i="11"/>
  <c r="L547" i="11"/>
  <c r="M547" i="11"/>
  <c r="O547" i="11" s="1"/>
  <c r="AB547" i="11" s="1"/>
  <c r="K548" i="11"/>
  <c r="L548" i="11"/>
  <c r="M548" i="11"/>
  <c r="O548" i="11" s="1"/>
  <c r="AD548" i="11" s="1"/>
  <c r="Z548" i="11"/>
  <c r="AB548" i="11"/>
  <c r="K549" i="11"/>
  <c r="L549" i="11"/>
  <c r="M549" i="11"/>
  <c r="K550" i="11"/>
  <c r="L550" i="11"/>
  <c r="M550" i="11"/>
  <c r="O550" i="11"/>
  <c r="AB550" i="11"/>
  <c r="K551" i="11"/>
  <c r="L551" i="11"/>
  <c r="M551" i="11"/>
  <c r="K552" i="11"/>
  <c r="L552" i="11"/>
  <c r="M552" i="11"/>
  <c r="O552" i="11"/>
  <c r="AB552" i="11" s="1"/>
  <c r="K553" i="11"/>
  <c r="L553" i="11"/>
  <c r="M553" i="11"/>
  <c r="O553" i="11" s="1"/>
  <c r="AD553" i="11" s="1"/>
  <c r="AA553" i="11"/>
  <c r="K554" i="11"/>
  <c r="L554" i="11"/>
  <c r="M554" i="11"/>
  <c r="O554" i="11"/>
  <c r="Z554" i="11" s="1"/>
  <c r="K555" i="11"/>
  <c r="L555" i="11"/>
  <c r="M555" i="11"/>
  <c r="O555" i="11" s="1"/>
  <c r="K556" i="11"/>
  <c r="L556" i="11"/>
  <c r="M556" i="11"/>
  <c r="O556" i="11" s="1"/>
  <c r="K557" i="11"/>
  <c r="L557" i="11"/>
  <c r="M557" i="11"/>
  <c r="O557" i="11"/>
  <c r="AB557" i="11" s="1"/>
  <c r="AA557" i="11"/>
  <c r="K558" i="11"/>
  <c r="L558" i="11"/>
  <c r="M558" i="11"/>
  <c r="O558" i="11" s="1"/>
  <c r="K559" i="11"/>
  <c r="L559" i="11"/>
  <c r="M559" i="11"/>
  <c r="O559" i="11" s="1"/>
  <c r="AB559" i="11"/>
  <c r="AD559" i="11"/>
  <c r="K560" i="11"/>
  <c r="L560" i="11"/>
  <c r="M560" i="11"/>
  <c r="O560" i="11"/>
  <c r="AD560" i="11" s="1"/>
  <c r="Z560" i="11"/>
  <c r="AB560" i="11"/>
  <c r="K561" i="11"/>
  <c r="L561" i="11"/>
  <c r="M561" i="11"/>
  <c r="O561" i="11"/>
  <c r="AA561" i="11"/>
  <c r="K562" i="11"/>
  <c r="L562" i="11"/>
  <c r="M562" i="11"/>
  <c r="O562" i="11"/>
  <c r="K563" i="11"/>
  <c r="L563" i="11"/>
  <c r="M563" i="11"/>
  <c r="O563" i="11" s="1"/>
  <c r="AB563" i="11" s="1"/>
  <c r="K564" i="11"/>
  <c r="L564" i="11"/>
  <c r="M564" i="11"/>
  <c r="O564" i="11"/>
  <c r="K565" i="11"/>
  <c r="L565" i="11"/>
  <c r="M565" i="11"/>
  <c r="O565" i="11"/>
  <c r="K566" i="11"/>
  <c r="L566" i="11"/>
  <c r="M566" i="11"/>
  <c r="O566" i="11"/>
  <c r="AD566" i="11" s="1"/>
  <c r="AA566" i="11"/>
  <c r="K567" i="11"/>
  <c r="L567" i="11"/>
  <c r="M567" i="11"/>
  <c r="O567" i="11" s="1"/>
  <c r="AA567" i="11" s="1"/>
  <c r="K568" i="11"/>
  <c r="L568" i="11"/>
  <c r="M568" i="11"/>
  <c r="O568" i="11" s="1"/>
  <c r="AB568" i="11" s="1"/>
  <c r="K569" i="11"/>
  <c r="L569" i="11"/>
  <c r="M569" i="11"/>
  <c r="O569" i="11"/>
  <c r="AB569" i="11" s="1"/>
  <c r="K570" i="11"/>
  <c r="L570" i="11"/>
  <c r="M570" i="11"/>
  <c r="O570" i="11" s="1"/>
  <c r="AA570" i="11" s="1"/>
  <c r="K571" i="11"/>
  <c r="L571" i="11"/>
  <c r="M571" i="11"/>
  <c r="K572" i="11"/>
  <c r="L572" i="11"/>
  <c r="M572" i="11"/>
  <c r="O572" i="11" s="1"/>
  <c r="K573" i="11"/>
  <c r="L573" i="11"/>
  <c r="M573" i="11"/>
  <c r="O573" i="11"/>
  <c r="K574" i="11"/>
  <c r="L574" i="11"/>
  <c r="M574" i="11"/>
  <c r="O574" i="11" s="1"/>
  <c r="K575" i="11"/>
  <c r="L575" i="11"/>
  <c r="M575" i="11"/>
  <c r="O575" i="11" s="1"/>
  <c r="AB575" i="11"/>
  <c r="K576" i="11"/>
  <c r="L576" i="11"/>
  <c r="M576" i="11"/>
  <c r="O576" i="11"/>
  <c r="K577" i="11"/>
  <c r="L577" i="11"/>
  <c r="M577" i="11"/>
  <c r="O577" i="11"/>
  <c r="K578" i="11"/>
  <c r="L578" i="11"/>
  <c r="M578" i="11"/>
  <c r="O578" i="11"/>
  <c r="AA578" i="11" s="1"/>
  <c r="K579" i="11"/>
  <c r="L579" i="11"/>
  <c r="M579" i="11"/>
  <c r="O579" i="11" s="1"/>
  <c r="AB579" i="11" s="1"/>
  <c r="K580" i="11"/>
  <c r="L580" i="11"/>
  <c r="M580" i="11"/>
  <c r="O580" i="11" s="1"/>
  <c r="Z580" i="11"/>
  <c r="K581" i="11"/>
  <c r="L581" i="11"/>
  <c r="M581" i="11"/>
  <c r="O581" i="11" s="1"/>
  <c r="K582" i="11"/>
  <c r="L582" i="11"/>
  <c r="M582" i="11"/>
  <c r="O582" i="11" s="1"/>
  <c r="K583" i="11"/>
  <c r="L583" i="11"/>
  <c r="M583" i="11"/>
  <c r="O583" i="11" s="1"/>
  <c r="K584" i="11"/>
  <c r="L584" i="11"/>
  <c r="M584" i="11"/>
  <c r="O584" i="11"/>
  <c r="AB584" i="11" s="1"/>
  <c r="K585" i="11"/>
  <c r="L585" i="11"/>
  <c r="M585" i="11"/>
  <c r="O585" i="11" s="1"/>
  <c r="AA585" i="11" s="1"/>
  <c r="K586" i="11"/>
  <c r="L586" i="11"/>
  <c r="M586" i="11"/>
  <c r="O586" i="11"/>
  <c r="K587" i="11"/>
  <c r="L587" i="11"/>
  <c r="M587" i="11"/>
  <c r="O587" i="11"/>
  <c r="AD587" i="11" s="1"/>
  <c r="AB587" i="11"/>
  <c r="K588" i="11"/>
  <c r="L588" i="11"/>
  <c r="M588" i="11"/>
  <c r="O588" i="11" s="1"/>
  <c r="K589" i="11"/>
  <c r="L589" i="11"/>
  <c r="M589" i="11"/>
  <c r="O589" i="11"/>
  <c r="K590" i="11"/>
  <c r="L590" i="11"/>
  <c r="M590" i="11"/>
  <c r="O590" i="11"/>
  <c r="K591" i="11"/>
  <c r="L591" i="11"/>
  <c r="M591" i="11"/>
  <c r="O591" i="11" s="1"/>
  <c r="K592" i="11"/>
  <c r="L592" i="11"/>
  <c r="M592" i="11"/>
  <c r="O592" i="11" s="1"/>
  <c r="AB592" i="11" s="1"/>
  <c r="K593" i="11"/>
  <c r="Z593" i="11" s="1"/>
  <c r="L593" i="11"/>
  <c r="AA593" i="11" s="1"/>
  <c r="M593" i="11"/>
  <c r="O593" i="11"/>
  <c r="AD593" i="11" s="1"/>
  <c r="K594" i="11"/>
  <c r="L594" i="11"/>
  <c r="M594" i="11"/>
  <c r="O594" i="11" s="1"/>
  <c r="AB594" i="11" s="1"/>
  <c r="K595" i="11"/>
  <c r="L595" i="11"/>
  <c r="M595" i="11"/>
  <c r="O595" i="11"/>
  <c r="AB595" i="11"/>
  <c r="K596" i="11"/>
  <c r="L596" i="11"/>
  <c r="M596" i="11"/>
  <c r="O596" i="11" s="1"/>
  <c r="AB596" i="11" s="1"/>
  <c r="K597" i="11"/>
  <c r="Q597" i="11" s="1"/>
  <c r="L597" i="11"/>
  <c r="R597" i="11" s="1"/>
  <c r="M597" i="11"/>
  <c r="S597" i="11" s="1"/>
  <c r="O597" i="11"/>
  <c r="AE597" i="11" s="1"/>
  <c r="AB597" i="11"/>
  <c r="K598" i="11"/>
  <c r="Q598" i="11" s="1"/>
  <c r="L598" i="11"/>
  <c r="R598" i="11" s="1"/>
  <c r="M598" i="11"/>
  <c r="K599" i="11"/>
  <c r="Q599" i="11" s="1"/>
  <c r="L599" i="11"/>
  <c r="R599" i="11" s="1"/>
  <c r="M599" i="11"/>
  <c r="S599" i="11" s="1"/>
  <c r="O599" i="11"/>
  <c r="AA599" i="11" s="1"/>
  <c r="K600" i="11"/>
  <c r="Q600" i="11" s="1"/>
  <c r="L600" i="11"/>
  <c r="R600" i="11" s="1"/>
  <c r="M600" i="11"/>
  <c r="K601" i="11"/>
  <c r="Q601" i="11" s="1"/>
  <c r="L601" i="11"/>
  <c r="R601" i="11" s="1"/>
  <c r="M601" i="11"/>
  <c r="S601" i="11" s="1"/>
  <c r="O601" i="11"/>
  <c r="AD601" i="11" s="1"/>
  <c r="Z601" i="11"/>
  <c r="AB601" i="11"/>
  <c r="AE601" i="11"/>
  <c r="K602" i="11"/>
  <c r="Q602" i="11" s="1"/>
  <c r="L602" i="11"/>
  <c r="R602" i="11" s="1"/>
  <c r="M602" i="11"/>
  <c r="S602" i="11" s="1"/>
  <c r="O602" i="11"/>
  <c r="K603" i="11"/>
  <c r="Q603" i="11" s="1"/>
  <c r="L603" i="11"/>
  <c r="R603" i="11" s="1"/>
  <c r="M603" i="11"/>
  <c r="S603" i="11" s="1"/>
  <c r="K604" i="11"/>
  <c r="Q604" i="11" s="1"/>
  <c r="L604" i="11"/>
  <c r="R604" i="11" s="1"/>
  <c r="M604" i="11"/>
  <c r="K605" i="11"/>
  <c r="L605" i="11"/>
  <c r="R605" i="11" s="1"/>
  <c r="M605" i="11"/>
  <c r="S605" i="11" s="1"/>
  <c r="O605" i="11"/>
  <c r="K606" i="11"/>
  <c r="Q606" i="11" s="1"/>
  <c r="L606" i="11"/>
  <c r="R606" i="11" s="1"/>
  <c r="M606" i="11"/>
  <c r="K607" i="11"/>
  <c r="L607" i="11"/>
  <c r="R607" i="11" s="1"/>
  <c r="M607" i="11"/>
  <c r="K608" i="11"/>
  <c r="Q608" i="11" s="1"/>
  <c r="L608" i="11"/>
  <c r="R608" i="11" s="1"/>
  <c r="M608" i="11"/>
  <c r="S608" i="11" s="1"/>
  <c r="O608" i="11"/>
  <c r="AB608" i="11" s="1"/>
  <c r="AE608" i="11"/>
  <c r="K609" i="11"/>
  <c r="Q609" i="11" s="1"/>
  <c r="L609" i="11"/>
  <c r="R609" i="11" s="1"/>
  <c r="M609" i="11"/>
  <c r="S609" i="11" s="1"/>
  <c r="O609" i="11"/>
  <c r="Z609" i="11" s="1"/>
  <c r="K610" i="11"/>
  <c r="Q610" i="11" s="1"/>
  <c r="L610" i="11"/>
  <c r="R610" i="11" s="1"/>
  <c r="M610" i="11"/>
  <c r="S610" i="11" s="1"/>
  <c r="K611" i="11"/>
  <c r="Q611" i="11" s="1"/>
  <c r="L611" i="11"/>
  <c r="M611" i="11"/>
  <c r="S611" i="11" s="1"/>
  <c r="O611" i="11"/>
  <c r="K612" i="11"/>
  <c r="Q612" i="11" s="1"/>
  <c r="L612" i="11"/>
  <c r="R612" i="11" s="1"/>
  <c r="M612" i="11"/>
  <c r="K613" i="11"/>
  <c r="Q613" i="11" s="1"/>
  <c r="L613" i="11"/>
  <c r="R613" i="11" s="1"/>
  <c r="M613" i="11"/>
  <c r="S613" i="11" s="1"/>
  <c r="O613" i="11"/>
  <c r="Z613" i="11" s="1"/>
  <c r="K614" i="11"/>
  <c r="Q614" i="11" s="1"/>
  <c r="L614" i="11"/>
  <c r="R614" i="11" s="1"/>
  <c r="M614" i="11"/>
  <c r="S614" i="11" s="1"/>
  <c r="K615" i="11"/>
  <c r="Z615" i="11" s="1"/>
  <c r="L615" i="11"/>
  <c r="AA615" i="11" s="1"/>
  <c r="M615" i="11"/>
  <c r="O615" i="11"/>
  <c r="AD615" i="11" s="1"/>
  <c r="K616" i="11"/>
  <c r="L616" i="11"/>
  <c r="M616" i="11"/>
  <c r="K617" i="11"/>
  <c r="L617" i="11"/>
  <c r="M617" i="11"/>
  <c r="O617" i="11" s="1"/>
  <c r="K618" i="11"/>
  <c r="Q618" i="11" s="1"/>
  <c r="L618" i="11"/>
  <c r="R618" i="11" s="1"/>
  <c r="M618" i="11"/>
  <c r="S618" i="11" s="1"/>
  <c r="K619" i="11"/>
  <c r="Q619" i="11" s="1"/>
  <c r="L619" i="11"/>
  <c r="R619" i="11" s="1"/>
  <c r="M619" i="11"/>
  <c r="K620" i="11"/>
  <c r="Q620" i="11" s="1"/>
  <c r="L620" i="11"/>
  <c r="R620" i="11" s="1"/>
  <c r="M620" i="11"/>
  <c r="S620" i="11" s="1"/>
  <c r="O620" i="11"/>
  <c r="AB620" i="11" s="1"/>
  <c r="K621" i="11"/>
  <c r="L621" i="11"/>
  <c r="M621" i="11"/>
  <c r="O621" i="11" s="1"/>
  <c r="Z621" i="11"/>
  <c r="AB621" i="11"/>
  <c r="K622" i="11"/>
  <c r="L622" i="11"/>
  <c r="M622" i="11"/>
  <c r="O622" i="11" s="1"/>
  <c r="AB622" i="11" s="1"/>
  <c r="K623" i="11"/>
  <c r="L623" i="11"/>
  <c r="M623" i="11"/>
  <c r="O623" i="11"/>
  <c r="K624" i="11"/>
  <c r="L624" i="11"/>
  <c r="M624" i="11"/>
  <c r="O624" i="11" s="1"/>
  <c r="AB624" i="11" s="1"/>
  <c r="K625" i="11"/>
  <c r="L625" i="11"/>
  <c r="M625" i="11"/>
  <c r="O625" i="11"/>
  <c r="AD625" i="11" s="1"/>
  <c r="Z625" i="11"/>
  <c r="K626" i="11"/>
  <c r="L626" i="11"/>
  <c r="M626" i="11"/>
  <c r="K627" i="11"/>
  <c r="L627" i="11"/>
  <c r="M627" i="11"/>
  <c r="O627" i="11" s="1"/>
  <c r="AB627" i="11" s="1"/>
  <c r="Z627" i="11"/>
  <c r="K628" i="11"/>
  <c r="L628" i="11"/>
  <c r="M628" i="11"/>
  <c r="O628" i="11" s="1"/>
  <c r="K629" i="11"/>
  <c r="L629" i="11"/>
  <c r="M629" i="11"/>
  <c r="O629" i="11"/>
  <c r="AD629" i="11" s="1"/>
  <c r="Z629" i="11"/>
  <c r="AB629" i="11"/>
  <c r="K630" i="11"/>
  <c r="L630" i="11"/>
  <c r="M630" i="11"/>
  <c r="O630" i="11"/>
  <c r="AB630" i="11" s="1"/>
  <c r="K631" i="11"/>
  <c r="L631" i="11"/>
  <c r="M631" i="11"/>
  <c r="O631" i="11" s="1"/>
  <c r="AD631" i="11" s="1"/>
  <c r="K632" i="11"/>
  <c r="L632" i="11"/>
  <c r="M632" i="11"/>
  <c r="K633" i="11"/>
  <c r="Q633" i="11" s="1"/>
  <c r="L633" i="11"/>
  <c r="R633" i="11" s="1"/>
  <c r="M633" i="11"/>
  <c r="S633" i="11" s="1"/>
  <c r="O633" i="11"/>
  <c r="Z633" i="11"/>
  <c r="K634" i="11"/>
  <c r="Q634" i="11" s="1"/>
  <c r="L634" i="11"/>
  <c r="R634" i="11" s="1"/>
  <c r="M634" i="11"/>
  <c r="S634" i="11" s="1"/>
  <c r="K635" i="11"/>
  <c r="Q635" i="11" s="1"/>
  <c r="L635" i="11"/>
  <c r="R635" i="11" s="1"/>
  <c r="M635" i="11"/>
  <c r="K636" i="11"/>
  <c r="Q636" i="11" s="1"/>
  <c r="L636" i="11"/>
  <c r="R636" i="11" s="1"/>
  <c r="M636" i="11"/>
  <c r="S636" i="11" s="1"/>
  <c r="K637" i="11"/>
  <c r="Q637" i="11" s="1"/>
  <c r="L637" i="11"/>
  <c r="R637" i="11" s="1"/>
  <c r="M637" i="11"/>
  <c r="K638" i="11"/>
  <c r="L638" i="11"/>
  <c r="M638" i="11"/>
  <c r="O638" i="11" s="1"/>
  <c r="AB638" i="11"/>
  <c r="K639" i="11"/>
  <c r="L639" i="11"/>
  <c r="M639" i="11"/>
  <c r="O639" i="11" s="1"/>
  <c r="K640" i="11"/>
  <c r="Q640" i="11" s="1"/>
  <c r="L640" i="11"/>
  <c r="R640" i="11" s="1"/>
  <c r="M640" i="11"/>
  <c r="S640" i="11" s="1"/>
  <c r="K641" i="11"/>
  <c r="Q641" i="11" s="1"/>
  <c r="L641" i="11"/>
  <c r="R641" i="11" s="1"/>
  <c r="M641" i="11"/>
  <c r="S641" i="11" s="1"/>
  <c r="O641" i="11"/>
  <c r="AD641" i="11" s="1"/>
  <c r="AA641" i="11"/>
  <c r="K642" i="11"/>
  <c r="Q642" i="11" s="1"/>
  <c r="L642" i="11"/>
  <c r="R642" i="11" s="1"/>
  <c r="M642" i="11"/>
  <c r="K643" i="11"/>
  <c r="Q643" i="11" s="1"/>
  <c r="L643" i="11"/>
  <c r="R643" i="11" s="1"/>
  <c r="M643" i="11"/>
  <c r="K644" i="11"/>
  <c r="Q644" i="11" s="1"/>
  <c r="L644" i="11"/>
  <c r="R644" i="11" s="1"/>
  <c r="M644" i="11"/>
  <c r="S644" i="11" s="1"/>
  <c r="K645" i="11"/>
  <c r="Q645" i="11" s="1"/>
  <c r="L645" i="11"/>
  <c r="R645" i="11" s="1"/>
  <c r="M645" i="11"/>
  <c r="S645" i="11" s="1"/>
  <c r="O645" i="11"/>
  <c r="AA645" i="11"/>
  <c r="K646" i="11"/>
  <c r="Q646" i="11" s="1"/>
  <c r="L646" i="11"/>
  <c r="R646" i="11" s="1"/>
  <c r="M646" i="11"/>
  <c r="K647" i="11"/>
  <c r="L647" i="11"/>
  <c r="M647" i="11"/>
  <c r="O647" i="11"/>
  <c r="AB647" i="11"/>
  <c r="K648" i="11"/>
  <c r="L648" i="11"/>
  <c r="M648" i="11"/>
  <c r="O648" i="11" s="1"/>
  <c r="AA648" i="11"/>
  <c r="K649" i="11"/>
  <c r="L649" i="11"/>
  <c r="M649" i="11"/>
  <c r="O649" i="11"/>
  <c r="AD649" i="11" s="1"/>
  <c r="K650" i="11"/>
  <c r="Q650" i="11" s="1"/>
  <c r="L650" i="11"/>
  <c r="R650" i="11" s="1"/>
  <c r="M650" i="11"/>
  <c r="S650" i="11" s="1"/>
  <c r="K651" i="11"/>
  <c r="Q651" i="11" s="1"/>
  <c r="L651" i="11"/>
  <c r="R651" i="11" s="1"/>
  <c r="M651" i="11"/>
  <c r="S651" i="11" s="1"/>
  <c r="O651" i="11"/>
  <c r="AD651" i="11" s="1"/>
  <c r="AA651" i="11"/>
  <c r="K652" i="11"/>
  <c r="L652" i="11"/>
  <c r="M652" i="11"/>
  <c r="O652" i="11" s="1"/>
  <c r="K653" i="11"/>
  <c r="L653" i="11"/>
  <c r="M653" i="11"/>
  <c r="O653" i="11" s="1"/>
  <c r="K654" i="11"/>
  <c r="L654" i="11"/>
  <c r="M654" i="11"/>
  <c r="O654" i="11" s="1"/>
  <c r="AD654" i="11"/>
  <c r="K655" i="11"/>
  <c r="Q655" i="11" s="1"/>
  <c r="L655" i="11"/>
  <c r="R655" i="11" s="1"/>
  <c r="M655" i="11"/>
  <c r="K656" i="11"/>
  <c r="Q656" i="11" s="1"/>
  <c r="L656" i="11"/>
  <c r="R656" i="11" s="1"/>
  <c r="M656" i="11"/>
  <c r="S656" i="11" s="1"/>
  <c r="O656" i="11"/>
  <c r="K657" i="11"/>
  <c r="Q657" i="11" s="1"/>
  <c r="L657" i="11"/>
  <c r="R657" i="11" s="1"/>
  <c r="M657" i="11"/>
  <c r="K658" i="11"/>
  <c r="Q658" i="11" s="1"/>
  <c r="L658" i="11"/>
  <c r="R658" i="11" s="1"/>
  <c r="M658" i="11"/>
  <c r="K659" i="11"/>
  <c r="Q659" i="11" s="1"/>
  <c r="L659" i="11"/>
  <c r="R659" i="11" s="1"/>
  <c r="M659" i="11"/>
  <c r="S659" i="11" s="1"/>
  <c r="O659" i="11"/>
  <c r="K660" i="11"/>
  <c r="Q660" i="11" s="1"/>
  <c r="L660" i="11"/>
  <c r="R660" i="11" s="1"/>
  <c r="M660" i="11"/>
  <c r="S660" i="11" s="1"/>
  <c r="K661" i="11"/>
  <c r="Q661" i="11" s="1"/>
  <c r="L661" i="11"/>
  <c r="R661" i="11" s="1"/>
  <c r="M661" i="11"/>
  <c r="S661" i="11" s="1"/>
  <c r="O661" i="11"/>
  <c r="AD661" i="11" s="1"/>
  <c r="K662" i="11"/>
  <c r="Q662" i="11" s="1"/>
  <c r="L662" i="11"/>
  <c r="R662" i="11" s="1"/>
  <c r="M662" i="11"/>
  <c r="S662" i="11" s="1"/>
  <c r="K663" i="11"/>
  <c r="Q663" i="11" s="1"/>
  <c r="L663" i="11"/>
  <c r="R663" i="11" s="1"/>
  <c r="M663" i="11"/>
  <c r="K664" i="11"/>
  <c r="L664" i="11"/>
  <c r="AA664" i="11" s="1"/>
  <c r="M664" i="11"/>
  <c r="O664" i="11"/>
  <c r="AB664" i="11" s="1"/>
  <c r="K665" i="11"/>
  <c r="Q665" i="11" s="1"/>
  <c r="L665" i="11"/>
  <c r="R665" i="11" s="1"/>
  <c r="M665" i="11"/>
  <c r="K666" i="11"/>
  <c r="Q666" i="11" s="1"/>
  <c r="L666" i="11"/>
  <c r="R666" i="11" s="1"/>
  <c r="M666" i="11"/>
  <c r="S666" i="11" s="1"/>
  <c r="K667" i="11"/>
  <c r="Q667" i="11" s="1"/>
  <c r="L667" i="11"/>
  <c r="R667" i="11" s="1"/>
  <c r="M667" i="11"/>
  <c r="S667" i="11" s="1"/>
  <c r="O667" i="11"/>
  <c r="AE667" i="11" s="1"/>
  <c r="AB667" i="11"/>
  <c r="K668" i="11"/>
  <c r="Q668" i="11" s="1"/>
  <c r="L668" i="11"/>
  <c r="R668" i="11" s="1"/>
  <c r="M668" i="11"/>
  <c r="K669" i="11"/>
  <c r="Q669" i="11" s="1"/>
  <c r="L669" i="11"/>
  <c r="R669" i="11" s="1"/>
  <c r="M669" i="11"/>
  <c r="K670" i="11"/>
  <c r="Q670" i="11" s="1"/>
  <c r="L670" i="11"/>
  <c r="R670" i="11" s="1"/>
  <c r="M670" i="11"/>
  <c r="K671" i="11"/>
  <c r="Q671" i="11" s="1"/>
  <c r="L671" i="11"/>
  <c r="R671" i="11" s="1"/>
  <c r="M671" i="11"/>
  <c r="K672" i="11"/>
  <c r="Q672" i="11" s="1"/>
  <c r="L672" i="11"/>
  <c r="R672" i="11" s="1"/>
  <c r="M672" i="11"/>
  <c r="S672" i="11" s="1"/>
  <c r="O672" i="11"/>
  <c r="K673" i="11"/>
  <c r="Q673" i="11" s="1"/>
  <c r="L673" i="11"/>
  <c r="R673" i="11" s="1"/>
  <c r="M673" i="11"/>
  <c r="K674" i="11"/>
  <c r="L674" i="11"/>
  <c r="M674" i="11"/>
  <c r="O674" i="11" s="1"/>
  <c r="K675" i="11"/>
  <c r="L675" i="11"/>
  <c r="M675" i="11"/>
  <c r="O675" i="11" s="1"/>
  <c r="AB675" i="11" s="1"/>
  <c r="K676" i="11"/>
  <c r="L676" i="11"/>
  <c r="M676" i="11"/>
  <c r="K677" i="11"/>
  <c r="Q677" i="11" s="1"/>
  <c r="L677" i="11"/>
  <c r="R677" i="11" s="1"/>
  <c r="M677" i="11"/>
  <c r="S677" i="11" s="1"/>
  <c r="O677" i="11"/>
  <c r="K678" i="11"/>
  <c r="Q678" i="11" s="1"/>
  <c r="L678" i="11"/>
  <c r="R678" i="11" s="1"/>
  <c r="M678" i="11"/>
  <c r="S678" i="11" s="1"/>
  <c r="K679" i="11"/>
  <c r="L679" i="11"/>
  <c r="M679" i="11"/>
  <c r="O679" i="11" s="1"/>
  <c r="Z679" i="11" s="1"/>
  <c r="K680" i="11"/>
  <c r="L680" i="11"/>
  <c r="M680" i="11"/>
  <c r="O680" i="11"/>
  <c r="K681" i="11"/>
  <c r="L681" i="11"/>
  <c r="M681" i="11"/>
  <c r="O681" i="11" s="1"/>
  <c r="K682" i="11"/>
  <c r="Q682" i="11" s="1"/>
  <c r="L682" i="11"/>
  <c r="R682" i="11" s="1"/>
  <c r="M682" i="11"/>
  <c r="S682" i="11" s="1"/>
  <c r="O682" i="11"/>
  <c r="AD682" i="11" s="1"/>
  <c r="AB682" i="11"/>
  <c r="K683" i="11"/>
  <c r="Q683" i="11" s="1"/>
  <c r="L683" i="11"/>
  <c r="R683" i="11" s="1"/>
  <c r="M683" i="11"/>
  <c r="S683" i="11" s="1"/>
  <c r="O683" i="11"/>
  <c r="Z683" i="11"/>
  <c r="K684" i="11"/>
  <c r="Q684" i="11" s="1"/>
  <c r="L684" i="11"/>
  <c r="R684" i="11" s="1"/>
  <c r="M684" i="11"/>
  <c r="S684" i="11" s="1"/>
  <c r="O684" i="11"/>
  <c r="AB684" i="11" s="1"/>
  <c r="K685" i="11"/>
  <c r="Q685" i="11" s="1"/>
  <c r="L685" i="11"/>
  <c r="R685" i="11" s="1"/>
  <c r="M685" i="11"/>
  <c r="S685" i="11" s="1"/>
  <c r="O685" i="11"/>
  <c r="K686" i="11"/>
  <c r="Q686" i="11" s="1"/>
  <c r="L686" i="11"/>
  <c r="R686" i="11" s="1"/>
  <c r="M686" i="11"/>
  <c r="K687" i="11"/>
  <c r="Q687" i="11" s="1"/>
  <c r="L687" i="11"/>
  <c r="R687" i="11" s="1"/>
  <c r="M687" i="11"/>
  <c r="S687" i="11" s="1"/>
  <c r="O687" i="11"/>
  <c r="Z687" i="11"/>
  <c r="K688" i="11"/>
  <c r="Q688" i="11" s="1"/>
  <c r="L688" i="11"/>
  <c r="R688" i="11" s="1"/>
  <c r="M688" i="11"/>
  <c r="K689" i="11"/>
  <c r="Q689" i="11" s="1"/>
  <c r="L689" i="11"/>
  <c r="R689" i="11" s="1"/>
  <c r="M689" i="11"/>
  <c r="K690" i="11"/>
  <c r="Q690" i="11" s="1"/>
  <c r="L690" i="11"/>
  <c r="R690" i="11" s="1"/>
  <c r="M690" i="11"/>
  <c r="K691" i="11"/>
  <c r="Q691" i="11" s="1"/>
  <c r="L691" i="11"/>
  <c r="R691" i="11" s="1"/>
  <c r="M691" i="11"/>
  <c r="S691" i="11" s="1"/>
  <c r="O691" i="11"/>
  <c r="AB691" i="11" s="1"/>
  <c r="K692" i="11"/>
  <c r="Q692" i="11" s="1"/>
  <c r="L692" i="11"/>
  <c r="R692" i="11" s="1"/>
  <c r="M692" i="11"/>
  <c r="S692" i="11" s="1"/>
  <c r="O692" i="11"/>
  <c r="AA692" i="11" s="1"/>
  <c r="K693" i="11"/>
  <c r="L693" i="11"/>
  <c r="M693" i="11"/>
  <c r="O693" i="11" s="1"/>
  <c r="AB693" i="11" s="1"/>
  <c r="Z693" i="11"/>
  <c r="AA693" i="11"/>
  <c r="K694" i="11"/>
  <c r="Q694" i="11" s="1"/>
  <c r="L694" i="11"/>
  <c r="R694" i="11" s="1"/>
  <c r="M694" i="11"/>
  <c r="S694" i="11" s="1"/>
  <c r="O694" i="11"/>
  <c r="K695" i="11"/>
  <c r="Q695" i="11" s="1"/>
  <c r="L695" i="11"/>
  <c r="R695" i="11" s="1"/>
  <c r="M695" i="11"/>
  <c r="K696" i="11"/>
  <c r="Q696" i="11" s="1"/>
  <c r="L696" i="11"/>
  <c r="R696" i="11" s="1"/>
  <c r="M696" i="11"/>
  <c r="K697" i="11"/>
  <c r="Q697" i="11" s="1"/>
  <c r="L697" i="11"/>
  <c r="R697" i="11" s="1"/>
  <c r="M697" i="11"/>
  <c r="S697" i="11" s="1"/>
  <c r="O697" i="11"/>
  <c r="K698" i="11"/>
  <c r="Q698" i="11" s="1"/>
  <c r="L698" i="11"/>
  <c r="R698" i="11" s="1"/>
  <c r="M698" i="11"/>
  <c r="S698" i="11" s="1"/>
  <c r="K699" i="11"/>
  <c r="Q699" i="11" s="1"/>
  <c r="L699" i="11"/>
  <c r="R699" i="11" s="1"/>
  <c r="M699" i="11"/>
  <c r="S699" i="11" s="1"/>
  <c r="O699" i="11"/>
  <c r="AD699" i="11" s="1"/>
  <c r="Z699" i="11"/>
  <c r="AB699" i="11"/>
  <c r="AE699" i="11"/>
  <c r="K700" i="11"/>
  <c r="Q700" i="11" s="1"/>
  <c r="L700" i="11"/>
  <c r="R700" i="11" s="1"/>
  <c r="M700" i="11"/>
  <c r="K701" i="11"/>
  <c r="Q701" i="11" s="1"/>
  <c r="L701" i="11"/>
  <c r="R701" i="11" s="1"/>
  <c r="M701" i="11"/>
  <c r="K702" i="11"/>
  <c r="Q702" i="11" s="1"/>
  <c r="L702" i="11"/>
  <c r="R702" i="11" s="1"/>
  <c r="M702" i="11"/>
  <c r="K703" i="11"/>
  <c r="Q703" i="11" s="1"/>
  <c r="L703" i="11"/>
  <c r="R703" i="11" s="1"/>
  <c r="M703" i="11"/>
  <c r="S703" i="11" s="1"/>
  <c r="O703" i="11"/>
  <c r="K704" i="11"/>
  <c r="Q704" i="11" s="1"/>
  <c r="L704" i="11"/>
  <c r="R704" i="11" s="1"/>
  <c r="M704" i="11"/>
  <c r="K705" i="11"/>
  <c r="Q705" i="11" s="1"/>
  <c r="L705" i="11"/>
  <c r="R705" i="11" s="1"/>
  <c r="M705" i="11"/>
  <c r="S705" i="11" s="1"/>
  <c r="K706" i="11"/>
  <c r="Z706" i="11" s="1"/>
  <c r="L706" i="11"/>
  <c r="AA706" i="11" s="1"/>
  <c r="M706" i="11"/>
  <c r="O706" i="11" s="1"/>
  <c r="AB706" i="11"/>
  <c r="K707" i="11"/>
  <c r="L707" i="11"/>
  <c r="M707" i="11"/>
  <c r="O707" i="11" s="1"/>
  <c r="K708" i="11"/>
  <c r="L708" i="11"/>
  <c r="M708" i="11"/>
  <c r="O708" i="11" s="1"/>
  <c r="AB708" i="11"/>
  <c r="AD708" i="11"/>
  <c r="K709" i="11"/>
  <c r="Q709" i="11" s="1"/>
  <c r="L709" i="11"/>
  <c r="R709" i="11" s="1"/>
  <c r="M709" i="11"/>
  <c r="S709" i="11" s="1"/>
  <c r="K710" i="11"/>
  <c r="Q710" i="11" s="1"/>
  <c r="L710" i="11"/>
  <c r="R710" i="11" s="1"/>
  <c r="M710" i="11"/>
  <c r="K711" i="11"/>
  <c r="Q711" i="11" s="1"/>
  <c r="L711" i="11"/>
  <c r="R711" i="11" s="1"/>
  <c r="M711" i="11"/>
  <c r="K712" i="11"/>
  <c r="Q712" i="11" s="1"/>
  <c r="L712" i="11"/>
  <c r="R712" i="11" s="1"/>
  <c r="M712" i="11"/>
  <c r="K713" i="11"/>
  <c r="Q713" i="11" s="1"/>
  <c r="L713" i="11"/>
  <c r="R713" i="11" s="1"/>
  <c r="M713" i="11"/>
  <c r="S713" i="11" s="1"/>
  <c r="K714" i="11"/>
  <c r="Q714" i="11" s="1"/>
  <c r="L714" i="11"/>
  <c r="M714" i="11"/>
  <c r="K715" i="11"/>
  <c r="Q715" i="11" s="1"/>
  <c r="L715" i="11"/>
  <c r="R715" i="11" s="1"/>
  <c r="M715" i="11"/>
  <c r="K716" i="11"/>
  <c r="Q716" i="11" s="1"/>
  <c r="L716" i="11"/>
  <c r="R716" i="11" s="1"/>
  <c r="M716" i="11"/>
  <c r="K717" i="11"/>
  <c r="L717" i="11"/>
  <c r="M717" i="11"/>
  <c r="O717" i="11"/>
  <c r="AB717" i="11" s="1"/>
  <c r="K718" i="11"/>
  <c r="Q718" i="11" s="1"/>
  <c r="L718" i="11"/>
  <c r="R718" i="11" s="1"/>
  <c r="M718" i="11"/>
  <c r="K719" i="11"/>
  <c r="Q719" i="11" s="1"/>
  <c r="L719" i="11"/>
  <c r="R719" i="11" s="1"/>
  <c r="M719" i="11"/>
  <c r="S719" i="11" s="1"/>
  <c r="O719" i="11"/>
  <c r="AE719" i="11"/>
  <c r="K720" i="11"/>
  <c r="Q720" i="11" s="1"/>
  <c r="L720" i="11"/>
  <c r="R720" i="11" s="1"/>
  <c r="M720" i="11"/>
  <c r="K721" i="11"/>
  <c r="Q721" i="11" s="1"/>
  <c r="L721" i="11"/>
  <c r="R721" i="11" s="1"/>
  <c r="M721" i="11"/>
  <c r="S721" i="11" s="1"/>
  <c r="O721" i="11"/>
  <c r="K722" i="11"/>
  <c r="Q722" i="11" s="1"/>
  <c r="L722" i="11"/>
  <c r="R722" i="11" s="1"/>
  <c r="M722" i="11"/>
  <c r="K723" i="11"/>
  <c r="Q723" i="11" s="1"/>
  <c r="L723" i="11"/>
  <c r="R723" i="11" s="1"/>
  <c r="M723" i="11"/>
  <c r="S723" i="11" s="1"/>
  <c r="O723" i="11"/>
  <c r="AE723" i="11" s="1"/>
  <c r="K724" i="11"/>
  <c r="Q724" i="11" s="1"/>
  <c r="L724" i="11"/>
  <c r="R724" i="11" s="1"/>
  <c r="M724" i="11"/>
  <c r="K725" i="11"/>
  <c r="Q725" i="11" s="1"/>
  <c r="L725" i="11"/>
  <c r="R725" i="11" s="1"/>
  <c r="M725" i="11"/>
  <c r="K726" i="11"/>
  <c r="Q726" i="11" s="1"/>
  <c r="L726" i="11"/>
  <c r="M726" i="11"/>
  <c r="K727" i="11"/>
  <c r="Q727" i="11" s="1"/>
  <c r="L727" i="11"/>
  <c r="R727" i="11" s="1"/>
  <c r="M727" i="11"/>
  <c r="S727" i="11" s="1"/>
  <c r="O727" i="11"/>
  <c r="AE727" i="11" s="1"/>
  <c r="K728" i="11"/>
  <c r="Q728" i="11" s="1"/>
  <c r="L728" i="11"/>
  <c r="R728" i="11" s="1"/>
  <c r="M728" i="11"/>
  <c r="K729" i="11"/>
  <c r="Q729" i="11" s="1"/>
  <c r="L729" i="11"/>
  <c r="R729" i="11" s="1"/>
  <c r="M729" i="11"/>
  <c r="S729" i="11" s="1"/>
  <c r="K730" i="11"/>
  <c r="Q730" i="11" s="1"/>
  <c r="L730" i="11"/>
  <c r="R730" i="11" s="1"/>
  <c r="M730" i="11"/>
  <c r="K731" i="11"/>
  <c r="Q731" i="11" s="1"/>
  <c r="L731" i="11"/>
  <c r="R731" i="11" s="1"/>
  <c r="M731" i="11"/>
  <c r="S731" i="11" s="1"/>
  <c r="O731" i="11"/>
  <c r="K732" i="11"/>
  <c r="Q732" i="11" s="1"/>
  <c r="L732" i="11"/>
  <c r="R732" i="11" s="1"/>
  <c r="M732" i="11"/>
  <c r="K733" i="11"/>
  <c r="Q733" i="11" s="1"/>
  <c r="L733" i="11"/>
  <c r="R733" i="11" s="1"/>
  <c r="M733" i="11"/>
  <c r="S733" i="11" s="1"/>
  <c r="K734" i="11"/>
  <c r="Q734" i="11" s="1"/>
  <c r="L734" i="11"/>
  <c r="M734" i="11"/>
  <c r="K735" i="11"/>
  <c r="Q735" i="11" s="1"/>
  <c r="L735" i="11"/>
  <c r="R735" i="11" s="1"/>
  <c r="M735" i="11"/>
  <c r="K736" i="11"/>
  <c r="Z736" i="11" s="1"/>
  <c r="L736" i="11"/>
  <c r="M736" i="11"/>
  <c r="O736" i="11" s="1"/>
  <c r="AB736" i="11"/>
  <c r="AD736" i="11"/>
  <c r="K737" i="11"/>
  <c r="Q737" i="11" s="1"/>
  <c r="L737" i="11"/>
  <c r="R737" i="11" s="1"/>
  <c r="M737" i="11"/>
  <c r="K738" i="11"/>
  <c r="Q738" i="11" s="1"/>
  <c r="L738" i="11"/>
  <c r="M738" i="11"/>
  <c r="K739" i="11"/>
  <c r="Q739" i="11" s="1"/>
  <c r="L739" i="11"/>
  <c r="R739" i="11" s="1"/>
  <c r="M739" i="11"/>
  <c r="S739" i="11" s="1"/>
  <c r="O739" i="11"/>
  <c r="K740" i="11"/>
  <c r="Q740" i="11" s="1"/>
  <c r="L740" i="11"/>
  <c r="R740" i="11" s="1"/>
  <c r="M740" i="11"/>
  <c r="K741" i="11"/>
  <c r="Q741" i="11" s="1"/>
  <c r="L741" i="11"/>
  <c r="R741" i="11" s="1"/>
  <c r="M741" i="11"/>
  <c r="S741" i="11" s="1"/>
  <c r="K742" i="11"/>
  <c r="Q742" i="11" s="1"/>
  <c r="L742" i="11"/>
  <c r="M742" i="11"/>
  <c r="K743" i="11"/>
  <c r="Q743" i="11" s="1"/>
  <c r="L743" i="11"/>
  <c r="R743" i="11" s="1"/>
  <c r="M743" i="11"/>
  <c r="S743" i="11" s="1"/>
  <c r="K744" i="11"/>
  <c r="Q744" i="11" s="1"/>
  <c r="L744" i="11"/>
  <c r="R744" i="11" s="1"/>
  <c r="M744" i="11"/>
  <c r="K745" i="11"/>
  <c r="L745" i="11"/>
  <c r="M745" i="11"/>
  <c r="O745" i="11"/>
  <c r="Z745" i="11"/>
  <c r="K746" i="11"/>
  <c r="L746" i="11"/>
  <c r="M746" i="11"/>
  <c r="O746" i="11" s="1"/>
  <c r="AB746" i="11" s="1"/>
  <c r="K747" i="11"/>
  <c r="L747" i="11"/>
  <c r="M747" i="11"/>
  <c r="O747" i="11"/>
  <c r="K748" i="11"/>
  <c r="L748" i="11"/>
  <c r="M748" i="11"/>
  <c r="O748" i="11" s="1"/>
  <c r="AB748" i="11" s="1"/>
  <c r="Z748" i="11"/>
  <c r="K749" i="11"/>
  <c r="L749" i="11"/>
  <c r="M749" i="11"/>
  <c r="O749" i="11"/>
  <c r="Z749" i="11"/>
  <c r="K750" i="11"/>
  <c r="L750" i="11"/>
  <c r="AA750" i="11" s="1"/>
  <c r="M750" i="11"/>
  <c r="O750" i="11" s="1"/>
  <c r="Z750" i="11"/>
  <c r="AB750" i="11"/>
  <c r="AD750" i="11"/>
  <c r="K751" i="11"/>
  <c r="L751" i="11"/>
  <c r="M751" i="11"/>
  <c r="O751" i="11" s="1"/>
  <c r="Z751" i="11" s="1"/>
  <c r="K752" i="11"/>
  <c r="Q752" i="11" s="1"/>
  <c r="L752" i="11"/>
  <c r="R752" i="11" s="1"/>
  <c r="M752" i="11"/>
  <c r="K753" i="11"/>
  <c r="Q753" i="11" s="1"/>
  <c r="L753" i="11"/>
  <c r="R753" i="11" s="1"/>
  <c r="M753" i="11"/>
  <c r="K754" i="11"/>
  <c r="Q754" i="11" s="1"/>
  <c r="L754" i="11"/>
  <c r="M754" i="11"/>
  <c r="K755" i="11"/>
  <c r="Q755" i="11" s="1"/>
  <c r="L755" i="11"/>
  <c r="R755" i="11" s="1"/>
  <c r="M755" i="11"/>
  <c r="S755" i="11" s="1"/>
  <c r="O755" i="11"/>
  <c r="Z755" i="11"/>
  <c r="K756" i="11"/>
  <c r="Q756" i="11" s="1"/>
  <c r="L756" i="11"/>
  <c r="R756" i="11" s="1"/>
  <c r="M756" i="11"/>
  <c r="K757" i="11"/>
  <c r="Q757" i="11" s="1"/>
  <c r="L757" i="11"/>
  <c r="R757" i="11" s="1"/>
  <c r="M757" i="11"/>
  <c r="S757" i="11" s="1"/>
  <c r="K758" i="11"/>
  <c r="Q758" i="11" s="1"/>
  <c r="L758" i="11"/>
  <c r="M758" i="11"/>
  <c r="K759" i="11"/>
  <c r="Q759" i="11" s="1"/>
  <c r="L759" i="11"/>
  <c r="R759" i="11" s="1"/>
  <c r="M759" i="11"/>
  <c r="S759" i="11" s="1"/>
  <c r="O759" i="11"/>
  <c r="K760" i="11"/>
  <c r="L760" i="11"/>
  <c r="M760" i="11"/>
  <c r="O760" i="11" s="1"/>
  <c r="AD760" i="11" s="1"/>
  <c r="Z760" i="11"/>
  <c r="AB760" i="11"/>
  <c r="K761" i="11"/>
  <c r="L761" i="11"/>
  <c r="M761" i="11"/>
  <c r="O761" i="11"/>
  <c r="Z761" i="11" s="1"/>
  <c r="K762" i="11"/>
  <c r="Q762" i="11" s="1"/>
  <c r="L762" i="11"/>
  <c r="M762" i="11"/>
  <c r="K763" i="11"/>
  <c r="Q763" i="11" s="1"/>
  <c r="L763" i="11"/>
  <c r="R763" i="11" s="1"/>
  <c r="M763" i="11"/>
  <c r="S763" i="11" s="1"/>
  <c r="O763" i="11"/>
  <c r="K764" i="11"/>
  <c r="Q764" i="11" s="1"/>
  <c r="L764" i="11"/>
  <c r="R764" i="11" s="1"/>
  <c r="M764" i="11"/>
  <c r="K765" i="11"/>
  <c r="Q765" i="11" s="1"/>
  <c r="L765" i="11"/>
  <c r="R765" i="11" s="1"/>
  <c r="M765" i="11"/>
  <c r="S765" i="11" s="1"/>
  <c r="O765" i="11"/>
  <c r="Z765" i="11"/>
  <c r="K766" i="11"/>
  <c r="Z766" i="11" s="1"/>
  <c r="L766" i="11"/>
  <c r="AA766" i="11" s="1"/>
  <c r="M766" i="11"/>
  <c r="O766" i="11" s="1"/>
  <c r="AB766" i="11"/>
  <c r="AD766" i="11"/>
  <c r="K767" i="11"/>
  <c r="L767" i="11"/>
  <c r="M767" i="11"/>
  <c r="O767" i="11" s="1"/>
  <c r="K768" i="11"/>
  <c r="L768" i="11"/>
  <c r="M768" i="11"/>
  <c r="O768" i="11" s="1"/>
  <c r="Z768" i="11"/>
  <c r="AB768" i="11"/>
  <c r="AD768" i="11"/>
  <c r="K769" i="11"/>
  <c r="Z769" i="11" s="1"/>
  <c r="L769" i="11"/>
  <c r="M769" i="11"/>
  <c r="O769" i="11" s="1"/>
  <c r="K770" i="11"/>
  <c r="L770" i="11"/>
  <c r="M770" i="11"/>
  <c r="O770" i="11" s="1"/>
  <c r="AD770" i="11" s="1"/>
  <c r="Z770" i="11"/>
  <c r="AB770" i="11"/>
  <c r="K771" i="11"/>
  <c r="L771" i="11"/>
  <c r="M771" i="11"/>
  <c r="O771" i="11"/>
  <c r="Z771" i="11" s="1"/>
  <c r="K772" i="11"/>
  <c r="Q772" i="11" s="1"/>
  <c r="L772" i="11"/>
  <c r="R772" i="11" s="1"/>
  <c r="M772" i="11"/>
  <c r="K773" i="11"/>
  <c r="Q773" i="11" s="1"/>
  <c r="L773" i="11"/>
  <c r="R773" i="11" s="1"/>
  <c r="M773" i="11"/>
  <c r="S773" i="11" s="1"/>
  <c r="K774" i="11"/>
  <c r="Q774" i="11" s="1"/>
  <c r="L774" i="11"/>
  <c r="R774" i="11" s="1"/>
  <c r="M774" i="11"/>
  <c r="K775" i="11"/>
  <c r="Q775" i="11" s="1"/>
  <c r="L775" i="11"/>
  <c r="R775" i="11" s="1"/>
  <c r="M775" i="11"/>
  <c r="S775" i="11" s="1"/>
  <c r="O775" i="11"/>
  <c r="K776" i="11"/>
  <c r="Q776" i="11" s="1"/>
  <c r="L776" i="11"/>
  <c r="R776" i="11" s="1"/>
  <c r="M776" i="11"/>
  <c r="K777" i="11"/>
  <c r="Q777" i="11" s="1"/>
  <c r="L777" i="11"/>
  <c r="R777" i="11" s="1"/>
  <c r="M777" i="11"/>
  <c r="S777" i="11" s="1"/>
  <c r="K778" i="11"/>
  <c r="Q778" i="11" s="1"/>
  <c r="L778" i="11"/>
  <c r="R778" i="11" s="1"/>
  <c r="M778" i="11"/>
  <c r="K779" i="11"/>
  <c r="Q779" i="11" s="1"/>
  <c r="L779" i="11"/>
  <c r="R779" i="11" s="1"/>
  <c r="M779" i="11"/>
  <c r="S779" i="11" s="1"/>
  <c r="O779" i="11"/>
  <c r="K780" i="11"/>
  <c r="L780" i="11"/>
  <c r="M780" i="11"/>
  <c r="O780" i="11" s="1"/>
  <c r="Z780" i="11"/>
  <c r="AB780" i="11"/>
  <c r="AD780" i="11"/>
  <c r="K781" i="11"/>
  <c r="Q781" i="11" s="1"/>
  <c r="L781" i="11"/>
  <c r="R781" i="11" s="1"/>
  <c r="M781" i="11"/>
  <c r="S781" i="11" s="1"/>
  <c r="O781" i="11"/>
  <c r="Z781" i="11"/>
  <c r="K782" i="11"/>
  <c r="Q782" i="11" s="1"/>
  <c r="L782" i="11"/>
  <c r="R782" i="11" s="1"/>
  <c r="M782" i="11"/>
  <c r="K783" i="11"/>
  <c r="Q783" i="11" s="1"/>
  <c r="L783" i="11"/>
  <c r="R783" i="11" s="1"/>
  <c r="M783" i="11"/>
  <c r="S783" i="11" s="1"/>
  <c r="K784" i="11"/>
  <c r="Q784" i="11" s="1"/>
  <c r="L784" i="11"/>
  <c r="R784" i="11" s="1"/>
  <c r="M784" i="11"/>
  <c r="K785" i="11"/>
  <c r="Q785" i="11" s="1"/>
  <c r="L785" i="11"/>
  <c r="R785" i="11" s="1"/>
  <c r="M785" i="11"/>
  <c r="S785" i="11" s="1"/>
  <c r="O785" i="11"/>
  <c r="Z785" i="11" s="1"/>
  <c r="K786" i="11"/>
  <c r="Q786" i="11" s="1"/>
  <c r="L786" i="11"/>
  <c r="R786" i="11" s="1"/>
  <c r="M786" i="11"/>
  <c r="K787" i="11"/>
  <c r="Q787" i="11" s="1"/>
  <c r="L787" i="11"/>
  <c r="R787" i="11" s="1"/>
  <c r="M787" i="11"/>
  <c r="S787" i="11" s="1"/>
  <c r="O787" i="11"/>
  <c r="K788" i="11"/>
  <c r="Q788" i="11" s="1"/>
  <c r="L788" i="11"/>
  <c r="R788" i="11" s="1"/>
  <c r="M788" i="11"/>
  <c r="K789" i="11"/>
  <c r="Q789" i="11" s="1"/>
  <c r="L789" i="11"/>
  <c r="R789" i="11" s="1"/>
  <c r="M789" i="11"/>
  <c r="S789" i="11" s="1"/>
  <c r="O789" i="11"/>
  <c r="K790" i="11"/>
  <c r="Q790" i="11" s="1"/>
  <c r="L790" i="11"/>
  <c r="M790" i="11"/>
  <c r="K791" i="11"/>
  <c r="Q791" i="11" s="1"/>
  <c r="L791" i="11"/>
  <c r="R791" i="11" s="1"/>
  <c r="M791" i="11"/>
  <c r="S791" i="11" s="1"/>
  <c r="O791" i="11"/>
  <c r="Z791" i="11"/>
  <c r="K792" i="11"/>
  <c r="Z792" i="11" s="1"/>
  <c r="L792" i="11"/>
  <c r="M792" i="11"/>
  <c r="O792" i="11" s="1"/>
  <c r="AB792" i="11"/>
  <c r="AD792" i="11"/>
  <c r="K793" i="11"/>
  <c r="L793" i="11"/>
  <c r="M793" i="11"/>
  <c r="O793" i="11" s="1"/>
  <c r="K794" i="11"/>
  <c r="L794" i="11"/>
  <c r="M794" i="11"/>
  <c r="O794" i="11" s="1"/>
  <c r="AD794" i="11" s="1"/>
  <c r="K795" i="11"/>
  <c r="Q795" i="11" s="1"/>
  <c r="L795" i="11"/>
  <c r="R795" i="11" s="1"/>
  <c r="M795" i="11"/>
  <c r="S795" i="11" s="1"/>
  <c r="O795" i="11"/>
  <c r="Z795" i="11" s="1"/>
  <c r="K796" i="11"/>
  <c r="Q796" i="11" s="1"/>
  <c r="L796" i="11"/>
  <c r="R796" i="11" s="1"/>
  <c r="M796" i="11"/>
  <c r="K797" i="11"/>
  <c r="Q797" i="11" s="1"/>
  <c r="L797" i="11"/>
  <c r="R797" i="11" s="1"/>
  <c r="M797" i="11"/>
  <c r="S797" i="11" s="1"/>
  <c r="O797" i="11"/>
  <c r="Z797" i="11"/>
  <c r="K798" i="11"/>
  <c r="Q798" i="11" s="1"/>
  <c r="L798" i="11"/>
  <c r="M798" i="11"/>
  <c r="K799" i="11"/>
  <c r="L799" i="11"/>
  <c r="M799" i="11"/>
  <c r="O799" i="11" s="1"/>
  <c r="K800" i="11"/>
  <c r="Q800" i="11" s="1"/>
  <c r="L800" i="11"/>
  <c r="R800" i="11" s="1"/>
  <c r="M800" i="11"/>
  <c r="K801" i="11"/>
  <c r="Q801" i="11" s="1"/>
  <c r="L801" i="11"/>
  <c r="R801" i="11" s="1"/>
  <c r="M801" i="11"/>
  <c r="S801" i="11" s="1"/>
  <c r="O801" i="11"/>
  <c r="Z801" i="11"/>
  <c r="K802" i="11"/>
  <c r="Q802" i="11" s="1"/>
  <c r="L802" i="11"/>
  <c r="M802" i="11"/>
  <c r="K803" i="11"/>
  <c r="Q803" i="11" s="1"/>
  <c r="L803" i="11"/>
  <c r="R803" i="11" s="1"/>
  <c r="M803" i="11"/>
  <c r="S803" i="11" s="1"/>
  <c r="K804" i="11"/>
  <c r="Q804" i="11" s="1"/>
  <c r="L804" i="11"/>
  <c r="R804" i="11" s="1"/>
  <c r="M804" i="11"/>
  <c r="K805" i="11"/>
  <c r="Q805" i="11" s="1"/>
  <c r="L805" i="11"/>
  <c r="R805" i="11" s="1"/>
  <c r="M805" i="11"/>
  <c r="S805" i="11" s="1"/>
  <c r="O805" i="11"/>
  <c r="Z805" i="11" s="1"/>
  <c r="K806" i="11"/>
  <c r="Q806" i="11" s="1"/>
  <c r="L806" i="11"/>
  <c r="M806" i="11"/>
  <c r="K807" i="11"/>
  <c r="Q807" i="11" s="1"/>
  <c r="L807" i="11"/>
  <c r="R807" i="11" s="1"/>
  <c r="M807" i="11"/>
  <c r="S807" i="11" s="1"/>
  <c r="O807" i="11"/>
  <c r="K808" i="11"/>
  <c r="L808" i="11"/>
  <c r="M808" i="11"/>
  <c r="O808" i="11" s="1"/>
  <c r="AB808" i="11" s="1"/>
  <c r="K809" i="11"/>
  <c r="L809" i="11"/>
  <c r="M809" i="11"/>
  <c r="O809" i="11"/>
  <c r="K810" i="11"/>
  <c r="L810" i="11"/>
  <c r="M810" i="11"/>
  <c r="O810" i="11" s="1"/>
  <c r="Z810" i="11"/>
  <c r="AB810" i="11"/>
  <c r="AD810" i="11"/>
  <c r="K811" i="11"/>
  <c r="L811" i="11"/>
  <c r="M811" i="11"/>
  <c r="O811" i="11"/>
  <c r="AA811" i="11"/>
  <c r="K812" i="11"/>
  <c r="L812" i="11"/>
  <c r="M812" i="11"/>
  <c r="O812" i="11" s="1"/>
  <c r="K813" i="11"/>
  <c r="Q813" i="11" s="1"/>
  <c r="L813" i="11"/>
  <c r="R813" i="11" s="1"/>
  <c r="M813" i="11"/>
  <c r="S813" i="11" s="1"/>
  <c r="O813" i="11"/>
  <c r="K814" i="11"/>
  <c r="Q814" i="11" s="1"/>
  <c r="L814" i="11"/>
  <c r="R814" i="11" s="1"/>
  <c r="M814" i="11"/>
  <c r="S814" i="11" s="1"/>
  <c r="O814" i="11"/>
  <c r="AE814" i="11" s="1"/>
  <c r="K815" i="11"/>
  <c r="Q815" i="11" s="1"/>
  <c r="L815" i="11"/>
  <c r="R815" i="11" s="1"/>
  <c r="M815" i="11"/>
  <c r="S815" i="11" s="1"/>
  <c r="O815" i="11"/>
  <c r="AA815" i="11"/>
  <c r="AB815" i="11"/>
  <c r="K816" i="11"/>
  <c r="Q816" i="11" s="1"/>
  <c r="L816" i="11"/>
  <c r="R816" i="11" s="1"/>
  <c r="M816" i="11"/>
  <c r="S816" i="11" s="1"/>
  <c r="O816" i="11"/>
  <c r="K817" i="11"/>
  <c r="Q817" i="11" s="1"/>
  <c r="L817" i="11"/>
  <c r="R817" i="11" s="1"/>
  <c r="M817" i="11"/>
  <c r="S817" i="11" s="1"/>
  <c r="K818" i="11"/>
  <c r="Q818" i="11" s="1"/>
  <c r="L818" i="11"/>
  <c r="R818" i="11" s="1"/>
  <c r="M818" i="11"/>
  <c r="S818" i="11" s="1"/>
  <c r="O818" i="11"/>
  <c r="K819" i="11"/>
  <c r="L819" i="11"/>
  <c r="M819" i="11"/>
  <c r="O819" i="11" s="1"/>
  <c r="K820" i="11"/>
  <c r="L820" i="11"/>
  <c r="M820" i="11"/>
  <c r="O820" i="11"/>
  <c r="K821" i="11"/>
  <c r="L821" i="11"/>
  <c r="M821" i="11"/>
  <c r="O821" i="11" s="1"/>
  <c r="K822" i="11"/>
  <c r="Q822" i="11" s="1"/>
  <c r="L822" i="11"/>
  <c r="R822" i="11" s="1"/>
  <c r="M822" i="11"/>
  <c r="S822" i="11" s="1"/>
  <c r="O822" i="11"/>
  <c r="AB822" i="11" s="1"/>
  <c r="K823" i="11"/>
  <c r="Q823" i="11" s="1"/>
  <c r="L823" i="11"/>
  <c r="R823" i="11" s="1"/>
  <c r="M823" i="11"/>
  <c r="S823" i="11" s="1"/>
  <c r="K824" i="11"/>
  <c r="Q824" i="11" s="1"/>
  <c r="L824" i="11"/>
  <c r="R824" i="11" s="1"/>
  <c r="M824" i="11"/>
  <c r="S824" i="11" s="1"/>
  <c r="O824" i="11"/>
  <c r="AA824" i="11" s="1"/>
  <c r="K825" i="11"/>
  <c r="Q825" i="11" s="1"/>
  <c r="L825" i="11"/>
  <c r="R825" i="11" s="1"/>
  <c r="M825" i="11"/>
  <c r="S825" i="11" s="1"/>
  <c r="K826" i="11"/>
  <c r="Q826" i="11" s="1"/>
  <c r="L826" i="11"/>
  <c r="R826" i="11" s="1"/>
  <c r="M826" i="11"/>
  <c r="S826" i="11" s="1"/>
  <c r="O826" i="11"/>
  <c r="AA826" i="11" s="1"/>
  <c r="K827" i="11"/>
  <c r="L827" i="11"/>
  <c r="M827" i="11"/>
  <c r="O827" i="11" s="1"/>
  <c r="K828" i="11"/>
  <c r="L828" i="11"/>
  <c r="M828" i="11"/>
  <c r="O828" i="11"/>
  <c r="K829" i="11"/>
  <c r="L829" i="11"/>
  <c r="AA829" i="11" s="1"/>
  <c r="M829" i="11"/>
  <c r="O829" i="11"/>
  <c r="AB829" i="11"/>
  <c r="K830" i="11"/>
  <c r="L830" i="11"/>
  <c r="M830" i="11"/>
  <c r="O830" i="11" s="1"/>
  <c r="K831" i="11"/>
  <c r="Q831" i="11" s="1"/>
  <c r="L831" i="11"/>
  <c r="R831" i="11" s="1"/>
  <c r="M831" i="11"/>
  <c r="S831" i="11" s="1"/>
  <c r="K832" i="11"/>
  <c r="Q832" i="11" s="1"/>
  <c r="L832" i="11"/>
  <c r="R832" i="11" s="1"/>
  <c r="M832" i="11"/>
  <c r="S832" i="11" s="1"/>
  <c r="K833" i="11"/>
  <c r="Q833" i="11" s="1"/>
  <c r="L833" i="11"/>
  <c r="R833" i="11" s="1"/>
  <c r="M833" i="11"/>
  <c r="S833" i="11" s="1"/>
  <c r="K834" i="11"/>
  <c r="Q834" i="11" s="1"/>
  <c r="L834" i="11"/>
  <c r="R834" i="11" s="1"/>
  <c r="M834" i="11"/>
  <c r="S834" i="11" s="1"/>
  <c r="O834" i="11"/>
  <c r="AD834" i="11" s="1"/>
  <c r="K835" i="11"/>
  <c r="Q835" i="11" s="1"/>
  <c r="L835" i="11"/>
  <c r="R835" i="11" s="1"/>
  <c r="M835" i="11"/>
  <c r="S835" i="11" s="1"/>
  <c r="K836" i="11"/>
  <c r="Q836" i="11" s="1"/>
  <c r="L836" i="11"/>
  <c r="R836" i="11" s="1"/>
  <c r="M836" i="11"/>
  <c r="S836" i="11" s="1"/>
  <c r="O836" i="11"/>
  <c r="AD836" i="11" s="1"/>
  <c r="K837" i="11"/>
  <c r="Q837" i="11" s="1"/>
  <c r="L837" i="11"/>
  <c r="R837" i="11" s="1"/>
  <c r="M837" i="11"/>
  <c r="K838" i="11"/>
  <c r="Z838" i="11" s="1"/>
  <c r="L838" i="11"/>
  <c r="M838" i="11"/>
  <c r="O838" i="11"/>
  <c r="AD838" i="11" s="1"/>
  <c r="AB838" i="11"/>
  <c r="K839" i="11"/>
  <c r="L839" i="11"/>
  <c r="M839" i="11"/>
  <c r="K840" i="11"/>
  <c r="Q840" i="11" s="1"/>
  <c r="L840" i="11"/>
  <c r="R840" i="11" s="1"/>
  <c r="M840" i="11"/>
  <c r="S840" i="11" s="1"/>
  <c r="O840" i="11"/>
  <c r="AD840" i="11" s="1"/>
  <c r="AA840" i="11"/>
  <c r="AB840" i="11"/>
  <c r="K841" i="11"/>
  <c r="Q841" i="11" s="1"/>
  <c r="L841" i="11"/>
  <c r="R841" i="11" s="1"/>
  <c r="M841" i="11"/>
  <c r="S841" i="11" s="1"/>
  <c r="O841" i="11"/>
  <c r="AB841" i="11"/>
  <c r="AD841" i="11"/>
  <c r="K842" i="11"/>
  <c r="Q842" i="11" s="1"/>
  <c r="L842" i="11"/>
  <c r="R842" i="11" s="1"/>
  <c r="M842" i="11"/>
  <c r="S842" i="11" s="1"/>
  <c r="K843" i="11"/>
  <c r="Q843" i="11" s="1"/>
  <c r="L843" i="11"/>
  <c r="R843" i="11" s="1"/>
  <c r="M843" i="11"/>
  <c r="S843" i="11" s="1"/>
  <c r="O843" i="11"/>
  <c r="K844" i="11"/>
  <c r="L844" i="11"/>
  <c r="M844" i="11"/>
  <c r="O844" i="11"/>
  <c r="AD844" i="11" s="1"/>
  <c r="Z844" i="11"/>
  <c r="AA844" i="11"/>
  <c r="K845" i="11"/>
  <c r="Q845" i="11" s="1"/>
  <c r="L845" i="11"/>
  <c r="R845" i="11" s="1"/>
  <c r="M845" i="11"/>
  <c r="S845" i="11" s="1"/>
  <c r="O845" i="11"/>
  <c r="K846" i="11"/>
  <c r="Q846" i="11" s="1"/>
  <c r="L846" i="11"/>
  <c r="R846" i="11" s="1"/>
  <c r="M846" i="11"/>
  <c r="S846" i="11" s="1"/>
  <c r="O846" i="11"/>
  <c r="AD846" i="11" s="1"/>
  <c r="K847" i="11"/>
  <c r="Q847" i="11" s="1"/>
  <c r="L847" i="11"/>
  <c r="R847" i="11" s="1"/>
  <c r="M847" i="11"/>
  <c r="K848" i="11"/>
  <c r="Q848" i="11" s="1"/>
  <c r="L848" i="11"/>
  <c r="R848" i="11" s="1"/>
  <c r="M848" i="11"/>
  <c r="S848" i="11" s="1"/>
  <c r="K849" i="11"/>
  <c r="Q849" i="11" s="1"/>
  <c r="L849" i="11"/>
  <c r="R849" i="11" s="1"/>
  <c r="M849" i="11"/>
  <c r="S849" i="11" s="1"/>
  <c r="K850" i="11"/>
  <c r="L850" i="11"/>
  <c r="M850" i="11"/>
  <c r="O850" i="11"/>
  <c r="AD850" i="11" s="1"/>
  <c r="K851" i="11"/>
  <c r="L851" i="11"/>
  <c r="M851" i="11"/>
  <c r="O851" i="11"/>
  <c r="Z851" i="11" s="1"/>
  <c r="K852" i="11"/>
  <c r="L852" i="11"/>
  <c r="M852" i="11"/>
  <c r="O852" i="11"/>
  <c r="AD852" i="11" s="1"/>
  <c r="K853" i="11"/>
  <c r="Q853" i="11" s="1"/>
  <c r="L853" i="11"/>
  <c r="R853" i="11" s="1"/>
  <c r="M853" i="11"/>
  <c r="K854" i="11"/>
  <c r="Q854" i="11" s="1"/>
  <c r="L854" i="11"/>
  <c r="R854" i="11" s="1"/>
  <c r="M854" i="11"/>
  <c r="S854" i="11" s="1"/>
  <c r="O854" i="11"/>
  <c r="AD854" i="11" s="1"/>
  <c r="Z854" i="11"/>
  <c r="AB854" i="11"/>
  <c r="K855" i="11"/>
  <c r="Q855" i="11" s="1"/>
  <c r="L855" i="11"/>
  <c r="R855" i="11" s="1"/>
  <c r="M855" i="11"/>
  <c r="S855" i="11" s="1"/>
  <c r="K856" i="11"/>
  <c r="Q856" i="11" s="1"/>
  <c r="L856" i="11"/>
  <c r="R856" i="11" s="1"/>
  <c r="M856" i="11"/>
  <c r="S856" i="11" s="1"/>
  <c r="O856" i="11"/>
  <c r="AD856" i="11" s="1"/>
  <c r="AA856" i="11"/>
  <c r="K857" i="11"/>
  <c r="Q857" i="11" s="1"/>
  <c r="L857" i="11"/>
  <c r="R857" i="11" s="1"/>
  <c r="M857" i="11"/>
  <c r="S857" i="11" s="1"/>
  <c r="O857" i="11"/>
  <c r="AA857" i="11"/>
  <c r="AB857" i="11"/>
  <c r="K858" i="11"/>
  <c r="Q858" i="11" s="1"/>
  <c r="L858" i="11"/>
  <c r="R858" i="11" s="1"/>
  <c r="M858" i="11"/>
  <c r="S858" i="11" s="1"/>
  <c r="O858" i="11"/>
  <c r="K859" i="11"/>
  <c r="Q859" i="11" s="1"/>
  <c r="L859" i="11"/>
  <c r="R859" i="11" s="1"/>
  <c r="M859" i="11"/>
  <c r="K860" i="11"/>
  <c r="Q860" i="11" s="1"/>
  <c r="L860" i="11"/>
  <c r="R860" i="11" s="1"/>
  <c r="M860" i="11"/>
  <c r="S860" i="11" s="1"/>
  <c r="O860" i="11"/>
  <c r="AD860" i="11" s="1"/>
  <c r="Z860" i="11"/>
  <c r="AB860" i="11"/>
  <c r="K861" i="11"/>
  <c r="Q861" i="11" s="1"/>
  <c r="L861" i="11"/>
  <c r="R861" i="11" s="1"/>
  <c r="M861" i="11"/>
  <c r="S861" i="11" s="1"/>
  <c r="O861" i="11"/>
  <c r="K862" i="11"/>
  <c r="Q862" i="11" s="1"/>
  <c r="L862" i="11"/>
  <c r="R862" i="11" s="1"/>
  <c r="M862" i="11"/>
  <c r="K863" i="11"/>
  <c r="L863" i="11"/>
  <c r="M863" i="11"/>
  <c r="O863" i="11" s="1"/>
  <c r="AB863" i="11" s="1"/>
  <c r="K864" i="11"/>
  <c r="L864" i="11"/>
  <c r="M864" i="11"/>
  <c r="O864" i="11" s="1"/>
  <c r="AD864" i="11" s="1"/>
  <c r="K865" i="11"/>
  <c r="L865" i="11"/>
  <c r="M865" i="11"/>
  <c r="K866" i="11"/>
  <c r="L866" i="11"/>
  <c r="M866" i="11"/>
  <c r="O866" i="11" s="1"/>
  <c r="K867" i="11"/>
  <c r="L867" i="11"/>
  <c r="M867" i="11"/>
  <c r="O867" i="11" s="1"/>
  <c r="Z867" i="11" s="1"/>
  <c r="K868" i="11"/>
  <c r="L868" i="11"/>
  <c r="M868" i="11"/>
  <c r="O868" i="11"/>
  <c r="AD868" i="11" s="1"/>
  <c r="K869" i="11"/>
  <c r="L869" i="11"/>
  <c r="M869" i="11"/>
  <c r="O869" i="11" s="1"/>
  <c r="K870" i="11"/>
  <c r="L870" i="11"/>
  <c r="M870" i="11"/>
  <c r="O870" i="11"/>
  <c r="K871" i="11"/>
  <c r="L871" i="11"/>
  <c r="M871" i="11"/>
  <c r="K872" i="11"/>
  <c r="L872" i="11"/>
  <c r="M872" i="11"/>
  <c r="O872" i="11" s="1"/>
  <c r="AA872" i="11" s="1"/>
  <c r="K873" i="11"/>
  <c r="L873" i="11"/>
  <c r="M873" i="11"/>
  <c r="O873" i="11"/>
  <c r="AB873" i="11" s="1"/>
  <c r="K874" i="11"/>
  <c r="L874" i="11"/>
  <c r="M874" i="11"/>
  <c r="O874" i="11"/>
  <c r="K875" i="11"/>
  <c r="L875" i="11"/>
  <c r="M875" i="11"/>
  <c r="O875" i="11" s="1"/>
  <c r="K876" i="11"/>
  <c r="L876" i="11"/>
  <c r="M876" i="11"/>
  <c r="O876" i="11" s="1"/>
  <c r="Z876" i="11" s="1"/>
  <c r="K877" i="11"/>
  <c r="L877" i="11"/>
  <c r="M877" i="11"/>
  <c r="K878" i="11"/>
  <c r="L878" i="11"/>
  <c r="M878" i="11"/>
  <c r="O878" i="11" s="1"/>
  <c r="K879" i="11"/>
  <c r="L879" i="11"/>
  <c r="M879" i="11"/>
  <c r="O879" i="11" s="1"/>
  <c r="K880" i="11"/>
  <c r="L880" i="11"/>
  <c r="M880" i="11"/>
  <c r="O880" i="11"/>
  <c r="K881" i="11"/>
  <c r="L881" i="11"/>
  <c r="M881" i="11"/>
  <c r="K882" i="11"/>
  <c r="L882" i="11"/>
  <c r="M882" i="11"/>
  <c r="O882" i="11" s="1"/>
  <c r="K883" i="11"/>
  <c r="L883" i="11"/>
  <c r="M883" i="11"/>
  <c r="O883" i="11" s="1"/>
  <c r="K884" i="11"/>
  <c r="L884" i="11"/>
  <c r="M884" i="11"/>
  <c r="O884" i="11"/>
  <c r="K885" i="11"/>
  <c r="L885" i="11"/>
  <c r="M885" i="11"/>
  <c r="O885" i="11" s="1"/>
  <c r="AB885" i="11"/>
  <c r="K886" i="11"/>
  <c r="L886" i="11"/>
  <c r="M886" i="11"/>
  <c r="O886" i="11" s="1"/>
  <c r="Z886" i="11" s="1"/>
  <c r="K887" i="11"/>
  <c r="L887" i="11"/>
  <c r="M887" i="11"/>
  <c r="K888" i="11"/>
  <c r="L888" i="11"/>
  <c r="M888" i="11"/>
  <c r="O888" i="11" s="1"/>
  <c r="K889" i="11"/>
  <c r="L889" i="11"/>
  <c r="M889" i="11"/>
  <c r="O889" i="11"/>
  <c r="K890" i="11"/>
  <c r="L890" i="11"/>
  <c r="M890" i="11"/>
  <c r="O890" i="11"/>
  <c r="K891" i="11"/>
  <c r="L891" i="11"/>
  <c r="M891" i="11"/>
  <c r="O891" i="11"/>
  <c r="AD891" i="11"/>
  <c r="K892" i="11"/>
  <c r="L892" i="11"/>
  <c r="M892" i="11"/>
  <c r="O892" i="11" s="1"/>
  <c r="K893" i="11"/>
  <c r="L893" i="11"/>
  <c r="M893" i="11"/>
  <c r="K894" i="11"/>
  <c r="L894" i="11"/>
  <c r="M894" i="11"/>
  <c r="O894" i="11"/>
  <c r="AD894" i="11" s="1"/>
  <c r="AB894" i="11"/>
  <c r="K895" i="11"/>
  <c r="L895" i="11"/>
  <c r="M895" i="11"/>
  <c r="O895" i="11" s="1"/>
  <c r="K896" i="11"/>
  <c r="L896" i="11"/>
  <c r="M896" i="11"/>
  <c r="O896" i="11"/>
  <c r="K897" i="11"/>
  <c r="L897" i="11"/>
  <c r="M897" i="11"/>
  <c r="K898" i="11"/>
  <c r="L898" i="11"/>
  <c r="M898" i="11"/>
  <c r="O898" i="11"/>
  <c r="AD898" i="11" s="1"/>
  <c r="Z898" i="11"/>
  <c r="AB898" i="11"/>
  <c r="K899" i="11"/>
  <c r="L899" i="11"/>
  <c r="M899" i="11"/>
  <c r="O899" i="11"/>
  <c r="AA899" i="11" s="1"/>
  <c r="K900" i="11"/>
  <c r="L900" i="11"/>
  <c r="M900" i="11"/>
  <c r="O900" i="11" s="1"/>
  <c r="K901" i="11"/>
  <c r="L901" i="11"/>
  <c r="M901" i="11"/>
  <c r="O901" i="11" s="1"/>
  <c r="K902" i="11"/>
  <c r="L902" i="11"/>
  <c r="M902" i="11"/>
  <c r="O902" i="11" s="1"/>
  <c r="K903" i="11"/>
  <c r="L903" i="11"/>
  <c r="M903" i="11"/>
  <c r="O903" i="11"/>
  <c r="K904" i="11"/>
  <c r="L904" i="11"/>
  <c r="M904" i="11"/>
  <c r="O904" i="11"/>
  <c r="AA904" i="11"/>
  <c r="AB904" i="11"/>
  <c r="K905" i="11"/>
  <c r="L905" i="11"/>
  <c r="M905" i="11"/>
  <c r="O905" i="11" s="1"/>
  <c r="AD905" i="11"/>
  <c r="K906" i="11"/>
  <c r="L906" i="11"/>
  <c r="M906" i="11"/>
  <c r="O906" i="11" s="1"/>
  <c r="Z906" i="11" s="1"/>
  <c r="K907" i="11"/>
  <c r="L907" i="11"/>
  <c r="M907" i="11"/>
  <c r="O907" i="11"/>
  <c r="AD907" i="11" s="1"/>
  <c r="K908" i="11"/>
  <c r="Z908" i="11" s="1"/>
  <c r="L908" i="11"/>
  <c r="M908" i="11"/>
  <c r="O908" i="11"/>
  <c r="AD908" i="11" s="1"/>
  <c r="AA908" i="11"/>
  <c r="AB908" i="11"/>
  <c r="K909" i="11"/>
  <c r="L909" i="11"/>
  <c r="M909" i="11"/>
  <c r="O909" i="11" s="1"/>
  <c r="K910" i="11"/>
  <c r="L910" i="11"/>
  <c r="M910" i="11"/>
  <c r="O910" i="11"/>
  <c r="K911" i="11"/>
  <c r="L911" i="11"/>
  <c r="M911" i="11"/>
  <c r="O911" i="11" s="1"/>
  <c r="AA911" i="11" s="1"/>
  <c r="K912" i="11"/>
  <c r="L912" i="11"/>
  <c r="M912" i="11"/>
  <c r="O912" i="11" s="1"/>
  <c r="K913" i="11"/>
  <c r="L913" i="11"/>
  <c r="M913" i="11"/>
  <c r="K914" i="11"/>
  <c r="L914" i="11"/>
  <c r="M914" i="11"/>
  <c r="O914" i="11"/>
  <c r="AB914" i="11" s="1"/>
  <c r="K915" i="11"/>
  <c r="L915" i="11"/>
  <c r="M915" i="11"/>
  <c r="O915" i="11"/>
  <c r="AA915" i="11" s="1"/>
  <c r="K916" i="11"/>
  <c r="L916" i="11"/>
  <c r="M916" i="11"/>
  <c r="O916" i="11" s="1"/>
  <c r="K917" i="11"/>
  <c r="L917" i="11"/>
  <c r="M917" i="11"/>
  <c r="O917" i="11" s="1"/>
  <c r="AB917" i="11"/>
  <c r="K918" i="11"/>
  <c r="L918" i="11"/>
  <c r="AA918" i="11" s="1"/>
  <c r="M918" i="11"/>
  <c r="O918" i="11"/>
  <c r="AD918" i="11" s="1"/>
  <c r="AB918" i="11"/>
  <c r="K919" i="11"/>
  <c r="L919" i="11"/>
  <c r="M919" i="11"/>
  <c r="K920" i="11"/>
  <c r="L920" i="11"/>
  <c r="M920" i="11"/>
  <c r="O920" i="11"/>
  <c r="AB920" i="11"/>
  <c r="K921" i="11"/>
  <c r="L921" i="11"/>
  <c r="M921" i="11"/>
  <c r="O921" i="11" s="1"/>
  <c r="K922" i="11"/>
  <c r="L922" i="11"/>
  <c r="M922" i="11"/>
  <c r="O922" i="11" s="1"/>
  <c r="Z922" i="11" s="1"/>
  <c r="K923" i="11"/>
  <c r="L923" i="11"/>
  <c r="M923" i="11"/>
  <c r="O923" i="11" s="1"/>
  <c r="AD923" i="11" s="1"/>
  <c r="K924" i="11"/>
  <c r="L924" i="11"/>
  <c r="M924" i="11"/>
  <c r="O924" i="11"/>
  <c r="AD924" i="11" s="1"/>
  <c r="Z924" i="11"/>
  <c r="AB924" i="11"/>
  <c r="K925" i="11"/>
  <c r="L925" i="11"/>
  <c r="M925" i="11"/>
  <c r="O925" i="11"/>
  <c r="AB925" i="11"/>
  <c r="K926" i="11"/>
  <c r="L926" i="11"/>
  <c r="M926" i="11"/>
  <c r="O926" i="11"/>
  <c r="K927" i="11"/>
  <c r="L927" i="11"/>
  <c r="M927" i="11"/>
  <c r="O927" i="11" s="1"/>
  <c r="Z927" i="11" s="1"/>
  <c r="K928" i="11"/>
  <c r="L928" i="11"/>
  <c r="M928" i="11"/>
  <c r="O928" i="11" s="1"/>
  <c r="K929" i="11"/>
  <c r="Q929" i="11" s="1"/>
  <c r="L929" i="11"/>
  <c r="R929" i="11" s="1"/>
  <c r="M929" i="11"/>
  <c r="S929" i="11" s="1"/>
  <c r="K930" i="11"/>
  <c r="Q930" i="11" s="1"/>
  <c r="L930" i="11"/>
  <c r="R930" i="11" s="1"/>
  <c r="M930" i="11"/>
  <c r="S930" i="11" s="1"/>
  <c r="O930" i="11"/>
  <c r="AE930" i="11" s="1"/>
  <c r="K931" i="11"/>
  <c r="Q931" i="11" s="1"/>
  <c r="L931" i="11"/>
  <c r="R931" i="11" s="1"/>
  <c r="M931" i="11"/>
  <c r="K932" i="11"/>
  <c r="Q932" i="11" s="1"/>
  <c r="L932" i="11"/>
  <c r="R932" i="11" s="1"/>
  <c r="M932" i="11"/>
  <c r="K933" i="11"/>
  <c r="Q933" i="11" s="1"/>
  <c r="L933" i="11"/>
  <c r="R933" i="11" s="1"/>
  <c r="M933" i="11"/>
  <c r="K934" i="11"/>
  <c r="Q934" i="11" s="1"/>
  <c r="L934" i="11"/>
  <c r="R934" i="11" s="1"/>
  <c r="M934" i="11"/>
  <c r="S934" i="11" s="1"/>
  <c r="K935" i="11"/>
  <c r="Q935" i="11" s="1"/>
  <c r="L935" i="11"/>
  <c r="R935" i="11" s="1"/>
  <c r="M935" i="11"/>
  <c r="S935" i="11" s="1"/>
  <c r="O935" i="11"/>
  <c r="K936" i="11"/>
  <c r="Q936" i="11" s="1"/>
  <c r="L936" i="11"/>
  <c r="R936" i="11" s="1"/>
  <c r="M936" i="11"/>
  <c r="S936" i="11" s="1"/>
  <c r="O936" i="11"/>
  <c r="AB936" i="11"/>
  <c r="K937" i="11"/>
  <c r="Q937" i="11" s="1"/>
  <c r="L937" i="11"/>
  <c r="R937" i="11" s="1"/>
  <c r="M937" i="11"/>
  <c r="S937" i="11" s="1"/>
  <c r="K938" i="11"/>
  <c r="Q938" i="11" s="1"/>
  <c r="L938" i="11"/>
  <c r="R938" i="11" s="1"/>
  <c r="M938" i="11"/>
  <c r="S938" i="11" s="1"/>
  <c r="K939" i="11"/>
  <c r="Q939" i="11" s="1"/>
  <c r="L939" i="11"/>
  <c r="R939" i="11" s="1"/>
  <c r="M939" i="11"/>
  <c r="S939" i="11" s="1"/>
  <c r="K940" i="11"/>
  <c r="Q940" i="11" s="1"/>
  <c r="L940" i="11"/>
  <c r="R940" i="11" s="1"/>
  <c r="M940" i="11"/>
  <c r="S940" i="11" s="1"/>
  <c r="K941" i="11"/>
  <c r="Q941" i="11" s="1"/>
  <c r="L941" i="11"/>
  <c r="R941" i="11" s="1"/>
  <c r="M941" i="11"/>
  <c r="S941" i="11" s="1"/>
  <c r="K942" i="11"/>
  <c r="Q942" i="11" s="1"/>
  <c r="L942" i="11"/>
  <c r="R942" i="11" s="1"/>
  <c r="M942" i="11"/>
  <c r="S942" i="11" s="1"/>
  <c r="O942" i="11"/>
  <c r="AB942" i="11"/>
  <c r="K943" i="11"/>
  <c r="Q943" i="11" s="1"/>
  <c r="L943" i="11"/>
  <c r="R943" i="11" s="1"/>
  <c r="M943" i="11"/>
  <c r="K944" i="11"/>
  <c r="Q944" i="11" s="1"/>
  <c r="L944" i="11"/>
  <c r="R944" i="11" s="1"/>
  <c r="M944" i="11"/>
  <c r="K945" i="11"/>
  <c r="L945" i="11"/>
  <c r="M945" i="11"/>
  <c r="O945" i="11"/>
  <c r="AD945" i="11"/>
  <c r="K946" i="11"/>
  <c r="L946" i="11"/>
  <c r="M946" i="11"/>
  <c r="O946" i="11" s="1"/>
  <c r="AB946" i="11" s="1"/>
  <c r="K947" i="11"/>
  <c r="Q947" i="11" s="1"/>
  <c r="L947" i="11"/>
  <c r="R947" i="11" s="1"/>
  <c r="M947" i="11"/>
  <c r="K948" i="11"/>
  <c r="Q948" i="11" s="1"/>
  <c r="L948" i="11"/>
  <c r="R948" i="11" s="1"/>
  <c r="M948" i="11"/>
  <c r="S948" i="11" s="1"/>
  <c r="K949" i="11"/>
  <c r="Q949" i="11" s="1"/>
  <c r="L949" i="11"/>
  <c r="R949" i="11" s="1"/>
  <c r="M949" i="11"/>
  <c r="K950" i="11"/>
  <c r="Q950" i="11" s="1"/>
  <c r="L950" i="11"/>
  <c r="R950" i="11" s="1"/>
  <c r="M950" i="11"/>
  <c r="S950" i="11" s="1"/>
  <c r="O950" i="11"/>
  <c r="Z950" i="11" s="1"/>
  <c r="K951" i="11"/>
  <c r="Q951" i="11" s="1"/>
  <c r="L951" i="11"/>
  <c r="R951" i="11" s="1"/>
  <c r="M951" i="11"/>
  <c r="S951" i="11" s="1"/>
  <c r="K952" i="11"/>
  <c r="Q952" i="11" s="1"/>
  <c r="L952" i="11"/>
  <c r="R952" i="11" s="1"/>
  <c r="M952" i="11"/>
  <c r="K953" i="11"/>
  <c r="Q953" i="11" s="1"/>
  <c r="L953" i="11"/>
  <c r="R953" i="11" s="1"/>
  <c r="M953" i="11"/>
  <c r="S953" i="11" s="1"/>
  <c r="K954" i="11"/>
  <c r="Q954" i="11" s="1"/>
  <c r="L954" i="11"/>
  <c r="R954" i="11" s="1"/>
  <c r="M954" i="11"/>
  <c r="K955" i="11"/>
  <c r="Q955" i="11" s="1"/>
  <c r="L955" i="11"/>
  <c r="R955" i="11" s="1"/>
  <c r="M955" i="11"/>
  <c r="S955" i="11" s="1"/>
  <c r="K956" i="11"/>
  <c r="Q956" i="11" s="1"/>
  <c r="L956" i="11"/>
  <c r="R956" i="11" s="1"/>
  <c r="M956" i="11"/>
  <c r="K957" i="11"/>
  <c r="Q957" i="11" s="1"/>
  <c r="L957" i="11"/>
  <c r="R957" i="11" s="1"/>
  <c r="M957" i="11"/>
  <c r="S957" i="11" s="1"/>
  <c r="O957" i="11"/>
  <c r="K958" i="11"/>
  <c r="L958" i="11"/>
  <c r="R958" i="11" s="1"/>
  <c r="M958" i="11"/>
  <c r="K959" i="11"/>
  <c r="Q959" i="11" s="1"/>
  <c r="L959" i="11"/>
  <c r="R959" i="11" s="1"/>
  <c r="M959" i="11"/>
  <c r="S959" i="11" s="1"/>
  <c r="O959" i="11"/>
  <c r="AB959" i="11" s="1"/>
  <c r="AD959" i="11"/>
  <c r="K960" i="11"/>
  <c r="Q960" i="11" s="1"/>
  <c r="L960" i="11"/>
  <c r="R960" i="11" s="1"/>
  <c r="M960" i="11"/>
  <c r="K961" i="11"/>
  <c r="Q961" i="11" s="1"/>
  <c r="L961" i="11"/>
  <c r="R961" i="11" s="1"/>
  <c r="M961" i="11"/>
  <c r="S961" i="11" s="1"/>
  <c r="K962" i="11"/>
  <c r="Q962" i="11" s="1"/>
  <c r="L962" i="11"/>
  <c r="R962" i="11" s="1"/>
  <c r="M962" i="11"/>
  <c r="K963" i="11"/>
  <c r="Q963" i="11" s="1"/>
  <c r="L963" i="11"/>
  <c r="R963" i="11" s="1"/>
  <c r="M963" i="11"/>
  <c r="S963" i="11" s="1"/>
  <c r="O963" i="11"/>
  <c r="AB963" i="11"/>
  <c r="AD963" i="11"/>
  <c r="K964" i="11"/>
  <c r="Q964" i="11" s="1"/>
  <c r="L964" i="11"/>
  <c r="R964" i="11" s="1"/>
  <c r="M964" i="11"/>
  <c r="K965" i="11"/>
  <c r="Q965" i="11" s="1"/>
  <c r="L965" i="11"/>
  <c r="R965" i="11" s="1"/>
  <c r="M965" i="11"/>
  <c r="S965" i="11" s="1"/>
  <c r="O965" i="11"/>
  <c r="AB965" i="11" s="1"/>
  <c r="K966" i="11"/>
  <c r="Q966" i="11" s="1"/>
  <c r="L966" i="11"/>
  <c r="R966" i="11" s="1"/>
  <c r="M966" i="11"/>
  <c r="K967" i="11"/>
  <c r="Q967" i="11" s="1"/>
  <c r="L967" i="11"/>
  <c r="R967" i="11" s="1"/>
  <c r="M967" i="11"/>
  <c r="S967" i="11" s="1"/>
  <c r="K968" i="11"/>
  <c r="Q968" i="11" s="1"/>
  <c r="L968" i="11"/>
  <c r="R968" i="11" s="1"/>
  <c r="M968" i="11"/>
  <c r="K969" i="11"/>
  <c r="L969" i="11"/>
  <c r="M969" i="11"/>
  <c r="K970" i="11"/>
  <c r="L970" i="11"/>
  <c r="M970" i="11"/>
  <c r="O970" i="11" s="1"/>
  <c r="K971" i="11"/>
  <c r="Q971" i="11" s="1"/>
  <c r="L971" i="11"/>
  <c r="R971" i="11" s="1"/>
  <c r="M971" i="11"/>
  <c r="S971" i="11" s="1"/>
  <c r="K972" i="11"/>
  <c r="Q972" i="11" s="1"/>
  <c r="L972" i="11"/>
  <c r="R972" i="11" s="1"/>
  <c r="M972" i="11"/>
  <c r="K973" i="11"/>
  <c r="Q973" i="11" s="1"/>
  <c r="L973" i="11"/>
  <c r="R973" i="11" s="1"/>
  <c r="M973" i="11"/>
  <c r="K974" i="11"/>
  <c r="Q974" i="11" s="1"/>
  <c r="L974" i="11"/>
  <c r="R974" i="11" s="1"/>
  <c r="M974" i="11"/>
  <c r="K975" i="11"/>
  <c r="Q975" i="11" s="1"/>
  <c r="L975" i="11"/>
  <c r="R975" i="11" s="1"/>
  <c r="M975" i="11"/>
  <c r="K976" i="11"/>
  <c r="Q976" i="11" s="1"/>
  <c r="L976" i="11"/>
  <c r="R976" i="11" s="1"/>
  <c r="M976" i="11"/>
  <c r="K977" i="11"/>
  <c r="Q977" i="11" s="1"/>
  <c r="L977" i="11"/>
  <c r="R977" i="11" s="1"/>
  <c r="M977" i="11"/>
  <c r="S977" i="11" s="1"/>
  <c r="K978" i="11"/>
  <c r="Q978" i="11" s="1"/>
  <c r="L978" i="11"/>
  <c r="R978" i="11" s="1"/>
  <c r="M978" i="11"/>
  <c r="K979" i="11"/>
  <c r="L979" i="11"/>
  <c r="M979" i="11"/>
  <c r="O979" i="11"/>
  <c r="AD979" i="11" s="1"/>
  <c r="AB979" i="11"/>
  <c r="K980" i="11"/>
  <c r="Z980" i="11" s="1"/>
  <c r="L980" i="11"/>
  <c r="AA980" i="11" s="1"/>
  <c r="M980" i="11"/>
  <c r="O980" i="11" s="1"/>
  <c r="AB980" i="11"/>
  <c r="K981" i="11"/>
  <c r="L981" i="11"/>
  <c r="M981" i="11"/>
  <c r="O981" i="11" s="1"/>
  <c r="AB981" i="11" s="1"/>
  <c r="K982" i="11"/>
  <c r="Q982" i="11" s="1"/>
  <c r="L982" i="11"/>
  <c r="R982" i="11" s="1"/>
  <c r="M982" i="11"/>
  <c r="K983" i="11"/>
  <c r="Q983" i="11" s="1"/>
  <c r="L983" i="11"/>
  <c r="R983" i="11" s="1"/>
  <c r="M983" i="11"/>
  <c r="S983" i="11" s="1"/>
  <c r="O983" i="11"/>
  <c r="K984" i="11"/>
  <c r="Q984" i="11" s="1"/>
  <c r="L984" i="11"/>
  <c r="R984" i="11" s="1"/>
  <c r="M984" i="11"/>
  <c r="K985" i="11"/>
  <c r="Q985" i="11" s="1"/>
  <c r="L985" i="11"/>
  <c r="R985" i="11" s="1"/>
  <c r="M985" i="11"/>
  <c r="S985" i="11" s="1"/>
  <c r="K986" i="11"/>
  <c r="Q986" i="11" s="1"/>
  <c r="L986" i="11"/>
  <c r="R986" i="11" s="1"/>
  <c r="M986" i="11"/>
  <c r="K987" i="11"/>
  <c r="L987" i="11"/>
  <c r="M987" i="11"/>
  <c r="K988" i="11"/>
  <c r="L988" i="11"/>
  <c r="M988" i="11"/>
  <c r="O988" i="11" s="1"/>
  <c r="K989" i="11"/>
  <c r="L989" i="11"/>
  <c r="M989" i="11"/>
  <c r="O989" i="11" s="1"/>
  <c r="K990" i="11"/>
  <c r="Q990" i="11" s="1"/>
  <c r="L990" i="11"/>
  <c r="R990" i="11" s="1"/>
  <c r="M990" i="11"/>
  <c r="K991" i="11"/>
  <c r="Q991" i="11" s="1"/>
  <c r="L991" i="11"/>
  <c r="R991" i="11" s="1"/>
  <c r="M991" i="11"/>
  <c r="S991" i="11" s="1"/>
  <c r="O991" i="11"/>
  <c r="AB991" i="11" s="1"/>
  <c r="AD991" i="11"/>
  <c r="K992" i="11"/>
  <c r="Q992" i="11" s="1"/>
  <c r="L992" i="11"/>
  <c r="R992" i="11" s="1"/>
  <c r="M992" i="11"/>
  <c r="K993" i="11"/>
  <c r="Q993" i="11" s="1"/>
  <c r="L993" i="11"/>
  <c r="R993" i="11" s="1"/>
  <c r="M993" i="11"/>
  <c r="S993" i="11" s="1"/>
  <c r="O993" i="11"/>
  <c r="AB993" i="11" s="1"/>
  <c r="K994" i="11"/>
  <c r="Q994" i="11" s="1"/>
  <c r="L994" i="11"/>
  <c r="R994" i="11" s="1"/>
  <c r="M994" i="11"/>
  <c r="S994" i="11" s="1"/>
  <c r="K995" i="11"/>
  <c r="L995" i="11"/>
  <c r="M995" i="11"/>
  <c r="K996" i="11"/>
  <c r="L996" i="11"/>
  <c r="M996" i="11"/>
  <c r="O996" i="11" s="1"/>
  <c r="AD996" i="11" s="1"/>
  <c r="AA996" i="11"/>
  <c r="AB996" i="11"/>
  <c r="K997" i="11"/>
  <c r="Z997" i="11" s="1"/>
  <c r="L997" i="11"/>
  <c r="M997" i="11"/>
  <c r="O997" i="11"/>
  <c r="AD997" i="11" s="1"/>
  <c r="AB997" i="11"/>
  <c r="K998" i="11"/>
  <c r="L998" i="11"/>
  <c r="M998" i="11"/>
  <c r="K999" i="11"/>
  <c r="L999" i="11"/>
  <c r="M999" i="11"/>
  <c r="K1000" i="11"/>
  <c r="Q1000" i="11" s="1"/>
  <c r="L1000" i="11"/>
  <c r="R1000" i="11" s="1"/>
  <c r="M1000" i="11"/>
  <c r="K1001" i="11"/>
  <c r="Q1001" i="11" s="1"/>
  <c r="L1001" i="11"/>
  <c r="R1001" i="11" s="1"/>
  <c r="M1001" i="11"/>
  <c r="S1001" i="11" s="1"/>
  <c r="O1001" i="11"/>
  <c r="Z1001" i="11" s="1"/>
  <c r="K1002" i="11"/>
  <c r="Q1002" i="11" s="1"/>
  <c r="L1002" i="11"/>
  <c r="R1002" i="11" s="1"/>
  <c r="M1002" i="11"/>
  <c r="S1002" i="11" s="1"/>
  <c r="K1003" i="11"/>
  <c r="Q1003" i="11" s="1"/>
  <c r="L1003" i="11"/>
  <c r="R1003" i="11" s="1"/>
  <c r="M1003" i="11"/>
  <c r="S1003" i="11" s="1"/>
  <c r="K1004" i="11"/>
  <c r="Q1004" i="11" s="1"/>
  <c r="L1004" i="11"/>
  <c r="R1004" i="11" s="1"/>
  <c r="M1004" i="11"/>
  <c r="K1005" i="11"/>
  <c r="Q1005" i="11" s="1"/>
  <c r="L1005" i="11"/>
  <c r="R1005" i="11" s="1"/>
  <c r="M1005" i="11"/>
  <c r="S1005" i="11" s="1"/>
  <c r="K1006" i="11"/>
  <c r="Q1006" i="11" s="1"/>
  <c r="L1006" i="11"/>
  <c r="R1006" i="11" s="1"/>
  <c r="M1006" i="11"/>
  <c r="S1006" i="11" s="1"/>
  <c r="K1007" i="11"/>
  <c r="Q1007" i="11" s="1"/>
  <c r="L1007" i="11"/>
  <c r="R1007" i="11" s="1"/>
  <c r="M1007" i="11"/>
  <c r="S1007" i="11" s="1"/>
  <c r="O1007" i="11"/>
  <c r="AD1007" i="11" s="1"/>
  <c r="K1008" i="11"/>
  <c r="Q1008" i="11" s="1"/>
  <c r="L1008" i="11"/>
  <c r="R1008" i="11" s="1"/>
  <c r="M1008" i="11"/>
  <c r="K1009" i="11"/>
  <c r="Q1009" i="11" s="1"/>
  <c r="L1009" i="11"/>
  <c r="R1009" i="11" s="1"/>
  <c r="M1009" i="11"/>
  <c r="S1009" i="11" s="1"/>
  <c r="O1009" i="11"/>
  <c r="Z1009" i="11"/>
  <c r="AB1009" i="11"/>
  <c r="AE1009" i="11"/>
  <c r="K1010" i="11"/>
  <c r="Q1010" i="11" s="1"/>
  <c r="L1010" i="11"/>
  <c r="R1010" i="11" s="1"/>
  <c r="M1010" i="11"/>
  <c r="S1010" i="11" s="1"/>
  <c r="K1011" i="11"/>
  <c r="Q1011" i="11" s="1"/>
  <c r="L1011" i="11"/>
  <c r="R1011" i="11" s="1"/>
  <c r="M1011" i="11"/>
  <c r="S1011" i="11" s="1"/>
  <c r="K1012" i="11"/>
  <c r="Q1012" i="11" s="1"/>
  <c r="L1012" i="11"/>
  <c r="R1012" i="11" s="1"/>
  <c r="M1012" i="11"/>
  <c r="K1013" i="11"/>
  <c r="Q1013" i="11" s="1"/>
  <c r="L1013" i="11"/>
  <c r="R1013" i="11" s="1"/>
  <c r="M1013" i="11"/>
  <c r="S1013" i="11" s="1"/>
  <c r="O1013" i="11"/>
  <c r="AB1013" i="11"/>
  <c r="K1014" i="11"/>
  <c r="Q1014" i="11" s="1"/>
  <c r="L1014" i="11"/>
  <c r="R1014" i="11" s="1"/>
  <c r="M1014" i="11"/>
  <c r="S1014" i="11" s="1"/>
  <c r="K1015" i="11"/>
  <c r="L1015" i="11"/>
  <c r="M1015" i="11"/>
  <c r="K1016" i="11"/>
  <c r="L1016" i="11"/>
  <c r="M1016" i="11"/>
  <c r="O1016" i="11" s="1"/>
  <c r="AB1016" i="11"/>
  <c r="AD1016" i="11"/>
  <c r="K1017" i="11"/>
  <c r="Q1017" i="11" s="1"/>
  <c r="L1017" i="11"/>
  <c r="R1017" i="11" s="1"/>
  <c r="M1017" i="11"/>
  <c r="K1018" i="11"/>
  <c r="Q1018" i="11" s="1"/>
  <c r="L1018" i="11"/>
  <c r="R1018" i="11" s="1"/>
  <c r="M1018" i="11"/>
  <c r="S1018" i="11" s="1"/>
  <c r="K1019" i="11"/>
  <c r="Q1019" i="11" s="1"/>
  <c r="L1019" i="11"/>
  <c r="R1019" i="11" s="1"/>
  <c r="M1019" i="11"/>
  <c r="K1020" i="11"/>
  <c r="Q1020" i="11" s="1"/>
  <c r="L1020" i="11"/>
  <c r="R1020" i="11" s="1"/>
  <c r="M1020" i="11"/>
  <c r="K1021" i="11"/>
  <c r="Q1021" i="11" s="1"/>
  <c r="L1021" i="11"/>
  <c r="R1021" i="11" s="1"/>
  <c r="M1021" i="11"/>
  <c r="S1021" i="11" s="1"/>
  <c r="O1021" i="11"/>
  <c r="Z1021" i="11" s="1"/>
  <c r="K1022" i="11"/>
  <c r="L1022" i="11"/>
  <c r="M1022" i="11"/>
  <c r="K1023" i="11"/>
  <c r="L1023" i="11"/>
  <c r="M1023" i="11"/>
  <c r="K1024" i="11"/>
  <c r="L1024" i="11"/>
  <c r="M1024" i="11"/>
  <c r="O1024" i="11" s="1"/>
  <c r="AB1024" i="11"/>
  <c r="AD1024" i="11"/>
  <c r="K1025" i="11"/>
  <c r="L1025" i="11"/>
  <c r="M1025" i="11"/>
  <c r="O1025" i="11"/>
  <c r="K1026" i="11"/>
  <c r="L1026" i="11"/>
  <c r="M1026" i="11"/>
  <c r="K1027" i="11"/>
  <c r="L1027" i="11"/>
  <c r="M1027" i="11"/>
  <c r="K1028" i="11"/>
  <c r="L1028" i="11"/>
  <c r="M1028" i="11"/>
  <c r="O1028" i="11" s="1"/>
  <c r="Z1028" i="11"/>
  <c r="AB1028" i="11"/>
  <c r="AD1028" i="11"/>
  <c r="K1029" i="11"/>
  <c r="Q1029" i="11" s="1"/>
  <c r="L1029" i="11"/>
  <c r="R1029" i="11" s="1"/>
  <c r="M1029" i="11"/>
  <c r="S1029" i="11" s="1"/>
  <c r="O1029" i="11"/>
  <c r="K1030" i="11"/>
  <c r="Q1030" i="11" s="1"/>
  <c r="L1030" i="11"/>
  <c r="R1030" i="11" s="1"/>
  <c r="M1030" i="11"/>
  <c r="S1030" i="11" s="1"/>
  <c r="K1031" i="11"/>
  <c r="L1031" i="11"/>
  <c r="M1031" i="11"/>
  <c r="K1032" i="11"/>
  <c r="L1032" i="11"/>
  <c r="M1032" i="11"/>
  <c r="O1032" i="11" s="1"/>
  <c r="AA1032" i="11"/>
  <c r="AB1032" i="11"/>
  <c r="K1033" i="11"/>
  <c r="L1033" i="11"/>
  <c r="M1033" i="11"/>
  <c r="O1033" i="11" s="1"/>
  <c r="K1034" i="11"/>
  <c r="Q1034" i="11" s="1"/>
  <c r="L1034" i="11"/>
  <c r="R1034" i="11" s="1"/>
  <c r="M1034" i="11"/>
  <c r="S1034" i="11" s="1"/>
  <c r="K1035" i="11"/>
  <c r="Q1035" i="11" s="1"/>
  <c r="L1035" i="11"/>
  <c r="R1035" i="11" s="1"/>
  <c r="M1035" i="11"/>
  <c r="S1035" i="11" s="1"/>
  <c r="O1035" i="11"/>
  <c r="Z1035" i="11" s="1"/>
  <c r="K1036" i="11"/>
  <c r="Q1036" i="11" s="1"/>
  <c r="L1036" i="11"/>
  <c r="R1036" i="11" s="1"/>
  <c r="M1036" i="11"/>
  <c r="K1037" i="11"/>
  <c r="Q1037" i="11" s="1"/>
  <c r="L1037" i="11"/>
  <c r="R1037" i="11" s="1"/>
  <c r="M1037" i="11"/>
  <c r="K1038" i="11"/>
  <c r="Q1038" i="11" s="1"/>
  <c r="L1038" i="11"/>
  <c r="R1038" i="11" s="1"/>
  <c r="M1038" i="11"/>
  <c r="S1038" i="11" s="1"/>
  <c r="K1039" i="11"/>
  <c r="Q1039" i="11" s="1"/>
  <c r="L1039" i="11"/>
  <c r="R1039" i="11" s="1"/>
  <c r="M1039" i="11"/>
  <c r="S1039" i="11" s="1"/>
  <c r="K1040" i="11"/>
  <c r="Q1040" i="11" s="1"/>
  <c r="L1040" i="11"/>
  <c r="R1040" i="11" s="1"/>
  <c r="M1040" i="11"/>
  <c r="K1041" i="11"/>
  <c r="Q1041" i="11" s="1"/>
  <c r="L1041" i="11"/>
  <c r="R1041" i="11" s="1"/>
  <c r="M1041" i="11"/>
  <c r="S1041" i="11" s="1"/>
  <c r="O1041" i="11"/>
  <c r="AB1041" i="11" s="1"/>
  <c r="AE1041" i="11"/>
  <c r="K1042" i="11"/>
  <c r="Q1042" i="11" s="1"/>
  <c r="L1042" i="11"/>
  <c r="R1042" i="11" s="1"/>
  <c r="M1042" i="11"/>
  <c r="S1042" i="11" s="1"/>
  <c r="K1043" i="11"/>
  <c r="Q1043" i="11" s="1"/>
  <c r="L1043" i="11"/>
  <c r="R1043" i="11" s="1"/>
  <c r="M1043" i="11"/>
  <c r="S1043" i="11" s="1"/>
  <c r="K1044" i="11"/>
  <c r="Q1044" i="11" s="1"/>
  <c r="L1044" i="11"/>
  <c r="R1044" i="11" s="1"/>
  <c r="M1044" i="11"/>
  <c r="K1045" i="11"/>
  <c r="Q1045" i="11" s="1"/>
  <c r="L1045" i="11"/>
  <c r="R1045" i="11" s="1"/>
  <c r="M1045" i="11"/>
  <c r="S1045" i="11" s="1"/>
  <c r="O1045" i="11"/>
  <c r="Z1045" i="11" s="1"/>
  <c r="AB1045" i="11"/>
  <c r="K1046" i="11"/>
  <c r="Q1046" i="11" s="1"/>
  <c r="L1046" i="11"/>
  <c r="R1046" i="11" s="1"/>
  <c r="M1046" i="11"/>
  <c r="S1046" i="11" s="1"/>
  <c r="K1047" i="11"/>
  <c r="Q1047" i="11" s="1"/>
  <c r="L1047" i="11"/>
  <c r="R1047" i="11" s="1"/>
  <c r="M1047" i="11"/>
  <c r="S1047" i="11" s="1"/>
  <c r="K1048" i="11"/>
  <c r="Q1048" i="11" s="1"/>
  <c r="L1048" i="11"/>
  <c r="R1048" i="11" s="1"/>
  <c r="M1048" i="11"/>
  <c r="K1049" i="11"/>
  <c r="Q1049" i="11" s="1"/>
  <c r="L1049" i="11"/>
  <c r="R1049" i="11" s="1"/>
  <c r="M1049" i="11"/>
  <c r="S1049" i="11" s="1"/>
  <c r="O1049" i="11"/>
  <c r="K1050" i="11"/>
  <c r="Q1050" i="11" s="1"/>
  <c r="L1050" i="11"/>
  <c r="R1050" i="11" s="1"/>
  <c r="M1050" i="11"/>
  <c r="S1050" i="11" s="1"/>
  <c r="K1051" i="11"/>
  <c r="L1051" i="11"/>
  <c r="M1051" i="11"/>
  <c r="O1051" i="11"/>
  <c r="K1052" i="11"/>
  <c r="Q1052" i="11" s="1"/>
  <c r="L1052" i="11"/>
  <c r="R1052" i="11" s="1"/>
  <c r="M1052" i="11"/>
  <c r="K1053" i="11"/>
  <c r="Q1053" i="11" s="1"/>
  <c r="L1053" i="11"/>
  <c r="R1053" i="11" s="1"/>
  <c r="M1053" i="11"/>
  <c r="K1054" i="11"/>
  <c r="Q1054" i="11" s="1"/>
  <c r="L1054" i="11"/>
  <c r="R1054" i="11" s="1"/>
  <c r="M1054" i="11"/>
  <c r="S1054" i="11" s="1"/>
  <c r="K1055" i="11"/>
  <c r="L1055" i="11"/>
  <c r="M1055" i="11"/>
  <c r="K1056" i="11"/>
  <c r="L1056" i="11"/>
  <c r="M1056" i="11"/>
  <c r="O1056" i="11" s="1"/>
  <c r="AB1056" i="11" s="1"/>
  <c r="AD1056" i="11"/>
  <c r="K1057" i="11"/>
  <c r="L1057" i="11"/>
  <c r="M1057" i="11"/>
  <c r="O1057" i="11"/>
  <c r="AB1057" i="11" s="1"/>
  <c r="Z1057" i="11"/>
  <c r="K1058" i="11"/>
  <c r="Q1058" i="11" s="1"/>
  <c r="L1058" i="11"/>
  <c r="R1058" i="11" s="1"/>
  <c r="M1058" i="11"/>
  <c r="S1058" i="11" s="1"/>
  <c r="K1059" i="11"/>
  <c r="Q1059" i="11" s="1"/>
  <c r="L1059" i="11"/>
  <c r="R1059" i="11" s="1"/>
  <c r="M1059" i="11"/>
  <c r="S1059" i="11" s="1"/>
  <c r="K1060" i="11"/>
  <c r="Q1060" i="11" s="1"/>
  <c r="L1060" i="11"/>
  <c r="R1060" i="11" s="1"/>
  <c r="M1060" i="11"/>
  <c r="K1061" i="11"/>
  <c r="L1061" i="11"/>
  <c r="M1061" i="11"/>
  <c r="O1061" i="11"/>
  <c r="K1062" i="11"/>
  <c r="L1062" i="11"/>
  <c r="M1062" i="11"/>
  <c r="K1063" i="11"/>
  <c r="Q1063" i="11" s="1"/>
  <c r="L1063" i="11"/>
  <c r="R1063" i="11" s="1"/>
  <c r="M1063" i="11"/>
  <c r="S1063" i="11" s="1"/>
  <c r="K1064" i="11"/>
  <c r="Q1064" i="11" s="1"/>
  <c r="L1064" i="11"/>
  <c r="R1064" i="11" s="1"/>
  <c r="M1064" i="11"/>
  <c r="K1065" i="11"/>
  <c r="Q1065" i="11" s="1"/>
  <c r="L1065" i="11"/>
  <c r="R1065" i="11" s="1"/>
  <c r="M1065" i="11"/>
  <c r="S1065" i="11" s="1"/>
  <c r="O1065" i="11"/>
  <c r="K1066" i="11"/>
  <c r="Q1066" i="11" s="1"/>
  <c r="L1066" i="11"/>
  <c r="R1066" i="11" s="1"/>
  <c r="M1066" i="11"/>
  <c r="S1066" i="11" s="1"/>
  <c r="K1067" i="11"/>
  <c r="Q1067" i="11" s="1"/>
  <c r="L1067" i="11"/>
  <c r="R1067" i="11" s="1"/>
  <c r="M1067" i="11"/>
  <c r="S1067" i="11" s="1"/>
  <c r="O1067" i="11"/>
  <c r="Z1067" i="11"/>
  <c r="K1068" i="11"/>
  <c r="Q1068" i="11" s="1"/>
  <c r="L1068" i="11"/>
  <c r="R1068" i="11" s="1"/>
  <c r="M1068" i="11"/>
  <c r="K1069" i="11"/>
  <c r="Q1069" i="11" s="1"/>
  <c r="L1069" i="11"/>
  <c r="R1069" i="11" s="1"/>
  <c r="M1069" i="11"/>
  <c r="S1069" i="11" s="1"/>
  <c r="O1069" i="11"/>
  <c r="K1070" i="11"/>
  <c r="Q1070" i="11" s="1"/>
  <c r="L1070" i="11"/>
  <c r="R1070" i="11" s="1"/>
  <c r="M1070" i="11"/>
  <c r="S1070" i="11" s="1"/>
  <c r="K1071" i="11"/>
  <c r="Q1071" i="11" s="1"/>
  <c r="L1071" i="11"/>
  <c r="R1071" i="11" s="1"/>
  <c r="M1071" i="11"/>
  <c r="K1072" i="11"/>
  <c r="Q1072" i="11" s="1"/>
  <c r="L1072" i="11"/>
  <c r="R1072" i="11" s="1"/>
  <c r="M1072" i="11"/>
  <c r="K1073" i="11"/>
  <c r="Q1073" i="11" s="1"/>
  <c r="L1073" i="11"/>
  <c r="R1073" i="11" s="1"/>
  <c r="M1073" i="11"/>
  <c r="K1074" i="11"/>
  <c r="Q1074" i="11" s="1"/>
  <c r="L1074" i="11"/>
  <c r="R1074" i="11" s="1"/>
  <c r="M1074" i="11"/>
  <c r="S1074" i="11" s="1"/>
  <c r="K1075" i="11"/>
  <c r="Q1075" i="11" s="1"/>
  <c r="L1075" i="11"/>
  <c r="R1075" i="11" s="1"/>
  <c r="M1075" i="11"/>
  <c r="S1075" i="11" s="1"/>
  <c r="K1076" i="11"/>
  <c r="Q1076" i="11" s="1"/>
  <c r="L1076" i="11"/>
  <c r="R1076" i="11" s="1"/>
  <c r="M1076" i="11"/>
  <c r="K1077" i="11"/>
  <c r="Q1077" i="11" s="1"/>
  <c r="L1077" i="11"/>
  <c r="R1077" i="11" s="1"/>
  <c r="M1077" i="11"/>
  <c r="S1077" i="11" s="1"/>
  <c r="O1077" i="11"/>
  <c r="K1078" i="11"/>
  <c r="Q1078" i="11" s="1"/>
  <c r="L1078" i="11"/>
  <c r="R1078" i="11" s="1"/>
  <c r="M1078" i="11"/>
  <c r="S1078" i="11" s="1"/>
  <c r="K1079" i="11"/>
  <c r="L1079" i="11"/>
  <c r="M1079" i="11"/>
  <c r="K1080" i="11"/>
  <c r="L1080" i="11"/>
  <c r="M1080" i="11"/>
  <c r="O1080" i="11" s="1"/>
  <c r="Z1080" i="11" s="1"/>
  <c r="AD1080" i="11"/>
  <c r="K1081" i="11"/>
  <c r="L1081" i="11"/>
  <c r="M1081" i="11"/>
  <c r="O1081" i="11" s="1"/>
  <c r="K1082" i="11"/>
  <c r="L1082" i="11"/>
  <c r="M1082" i="11"/>
  <c r="K1083" i="11"/>
  <c r="L1083" i="11"/>
  <c r="M1083" i="11"/>
  <c r="O1083" i="11"/>
  <c r="K1084" i="11"/>
  <c r="L1084" i="11"/>
  <c r="M1084" i="11"/>
  <c r="O1084" i="11" s="1"/>
  <c r="AB1084" i="11" s="1"/>
  <c r="K1085" i="11"/>
  <c r="L1085" i="11"/>
  <c r="M1085" i="11"/>
  <c r="O1085" i="11"/>
  <c r="Z1085" i="11"/>
  <c r="K1086" i="11"/>
  <c r="L1086" i="11"/>
  <c r="M1086" i="11"/>
  <c r="K1087" i="11"/>
  <c r="Q1087" i="11" s="1"/>
  <c r="L1087" i="11"/>
  <c r="R1087" i="11" s="1"/>
  <c r="M1087" i="11"/>
  <c r="S1087" i="11" s="1"/>
  <c r="K1088" i="11"/>
  <c r="Q1088" i="11" s="1"/>
  <c r="L1088" i="11"/>
  <c r="R1088" i="11" s="1"/>
  <c r="M1088" i="11"/>
  <c r="K1089" i="11"/>
  <c r="Q1089" i="11" s="1"/>
  <c r="L1089" i="11"/>
  <c r="R1089" i="11" s="1"/>
  <c r="M1089" i="11"/>
  <c r="S1089" i="11" s="1"/>
  <c r="O1089" i="11"/>
  <c r="K1090" i="11"/>
  <c r="Q1090" i="11" s="1"/>
  <c r="L1090" i="11"/>
  <c r="R1090" i="11" s="1"/>
  <c r="M1090" i="11"/>
  <c r="S1090" i="11" s="1"/>
  <c r="K1091" i="11"/>
  <c r="Q1091" i="11" s="1"/>
  <c r="L1091" i="11"/>
  <c r="R1091" i="11" s="1"/>
  <c r="M1091" i="11"/>
  <c r="S1091" i="11" s="1"/>
  <c r="K1092" i="11"/>
  <c r="Q1092" i="11" s="1"/>
  <c r="L1092" i="11"/>
  <c r="R1092" i="11" s="1"/>
  <c r="M1092" i="11"/>
  <c r="K1093" i="11"/>
  <c r="Q1093" i="11" s="1"/>
  <c r="L1093" i="11"/>
  <c r="R1093" i="11" s="1"/>
  <c r="M1093" i="11"/>
  <c r="S1093" i="11" s="1"/>
  <c r="O1093" i="11"/>
  <c r="AB1093" i="11"/>
  <c r="K1094" i="11"/>
  <c r="Q1094" i="11" s="1"/>
  <c r="L1094" i="11"/>
  <c r="R1094" i="11" s="1"/>
  <c r="M1094" i="11"/>
  <c r="S1094" i="11" s="1"/>
  <c r="K1095" i="11"/>
  <c r="Q1095" i="11" s="1"/>
  <c r="L1095" i="11"/>
  <c r="R1095" i="11" s="1"/>
  <c r="M1095" i="11"/>
  <c r="S1095" i="11" s="1"/>
  <c r="K1096" i="11"/>
  <c r="Q1096" i="11" s="1"/>
  <c r="L1096" i="11"/>
  <c r="R1096" i="11" s="1"/>
  <c r="M1096" i="11"/>
  <c r="K1097" i="11"/>
  <c r="Q1097" i="11" s="1"/>
  <c r="L1097" i="11"/>
  <c r="R1097" i="11" s="1"/>
  <c r="M1097" i="11"/>
  <c r="S1097" i="11" s="1"/>
  <c r="O1097" i="11"/>
  <c r="K1098" i="11"/>
  <c r="Q1098" i="11" s="1"/>
  <c r="L1098" i="11"/>
  <c r="R1098" i="11" s="1"/>
  <c r="M1098" i="11"/>
  <c r="S1098" i="11" s="1"/>
  <c r="K1099" i="11"/>
  <c r="Q1099" i="11" s="1"/>
  <c r="L1099" i="11"/>
  <c r="R1099" i="11" s="1"/>
  <c r="M1099" i="11"/>
  <c r="S1099" i="11" s="1"/>
  <c r="O1099" i="11"/>
  <c r="Z1099" i="11"/>
  <c r="K1100" i="11"/>
  <c r="Q1100" i="11" s="1"/>
  <c r="L1100" i="11"/>
  <c r="R1100" i="11" s="1"/>
  <c r="M1100" i="11"/>
  <c r="K1101" i="11"/>
  <c r="Q1101" i="11" s="1"/>
  <c r="L1101" i="11"/>
  <c r="R1101" i="11" s="1"/>
  <c r="M1101" i="11"/>
  <c r="S1101" i="11" s="1"/>
  <c r="K1102" i="11"/>
  <c r="L1102" i="11"/>
  <c r="M1102" i="11"/>
  <c r="K1103" i="11"/>
  <c r="Q1103" i="11" s="1"/>
  <c r="L1103" i="11"/>
  <c r="R1103" i="11" s="1"/>
  <c r="M1103" i="11"/>
  <c r="S1103" i="11" s="1"/>
  <c r="K1104" i="11"/>
  <c r="Q1104" i="11" s="1"/>
  <c r="L1104" i="11"/>
  <c r="R1104" i="11" s="1"/>
  <c r="M1104" i="11"/>
  <c r="K1105" i="11"/>
  <c r="Q1105" i="11" s="1"/>
  <c r="L1105" i="11"/>
  <c r="R1105" i="11" s="1"/>
  <c r="M1105" i="11"/>
  <c r="S1105" i="11" s="1"/>
  <c r="O1105" i="11"/>
  <c r="Z1105" i="11"/>
  <c r="AB1105" i="11"/>
  <c r="K1106" i="11"/>
  <c r="Q1106" i="11" s="1"/>
  <c r="L1106" i="11"/>
  <c r="R1106" i="11" s="1"/>
  <c r="M1106" i="11"/>
  <c r="S1106" i="11" s="1"/>
  <c r="K1107" i="11"/>
  <c r="Q1107" i="11" s="1"/>
  <c r="L1107" i="11"/>
  <c r="R1107" i="11" s="1"/>
  <c r="M1107" i="11"/>
  <c r="S1107" i="11" s="1"/>
  <c r="K1108" i="11"/>
  <c r="Q1108" i="11" s="1"/>
  <c r="L1108" i="11"/>
  <c r="R1108" i="11" s="1"/>
  <c r="M1108" i="11"/>
  <c r="K1109" i="11"/>
  <c r="L1109" i="11"/>
  <c r="M1109" i="11"/>
  <c r="O1109" i="11" s="1"/>
  <c r="AA1109" i="11" s="1"/>
  <c r="AB1109" i="11"/>
  <c r="K1110" i="11"/>
  <c r="Z1110" i="11" s="1"/>
  <c r="L1110" i="11"/>
  <c r="M1110" i="11"/>
  <c r="O1110" i="11" s="1"/>
  <c r="AB1110" i="11"/>
  <c r="AD1110" i="11"/>
  <c r="K1111" i="11"/>
  <c r="Q1111" i="11" s="1"/>
  <c r="L1111" i="11"/>
  <c r="R1111" i="11" s="1"/>
  <c r="M1111" i="11"/>
  <c r="K1112" i="11"/>
  <c r="Q1112" i="11" s="1"/>
  <c r="L1112" i="11"/>
  <c r="R1112" i="11" s="1"/>
  <c r="M1112" i="11"/>
  <c r="K1113" i="11"/>
  <c r="Q1113" i="11" s="1"/>
  <c r="L1113" i="11"/>
  <c r="R1113" i="11" s="1"/>
  <c r="M1113" i="11"/>
  <c r="S1113" i="11" s="1"/>
  <c r="O1113" i="11"/>
  <c r="K1114" i="11"/>
  <c r="Q1114" i="11" s="1"/>
  <c r="L1114" i="11"/>
  <c r="R1114" i="11" s="1"/>
  <c r="M1114" i="11"/>
  <c r="K1115" i="11"/>
  <c r="L1115" i="11"/>
  <c r="R1115" i="11" s="1"/>
  <c r="M1115" i="11"/>
  <c r="S1115" i="11" s="1"/>
  <c r="O1115" i="11"/>
  <c r="AD1115" i="11" s="1"/>
  <c r="K1116" i="11"/>
  <c r="Q1116" i="11" s="1"/>
  <c r="L1116" i="11"/>
  <c r="R1116" i="11" s="1"/>
  <c r="M1116" i="11"/>
  <c r="K1117" i="11"/>
  <c r="Q1117" i="11" s="1"/>
  <c r="L1117" i="11"/>
  <c r="R1117" i="11" s="1"/>
  <c r="M1117" i="11"/>
  <c r="S1117" i="11" s="1"/>
  <c r="O1117" i="11"/>
  <c r="K1118" i="11"/>
  <c r="Q1118" i="11" s="1"/>
  <c r="L1118" i="11"/>
  <c r="R1118" i="11" s="1"/>
  <c r="M1118" i="11"/>
  <c r="K1119" i="11"/>
  <c r="Q1119" i="11" s="1"/>
  <c r="L1119" i="11"/>
  <c r="R1119" i="11" s="1"/>
  <c r="M1119" i="11"/>
  <c r="S1119" i="11" s="1"/>
  <c r="K1120" i="11"/>
  <c r="Q1120" i="11" s="1"/>
  <c r="L1120" i="11"/>
  <c r="R1120" i="11" s="1"/>
  <c r="M1120" i="11"/>
  <c r="K1121" i="11"/>
  <c r="Q1121" i="11" s="1"/>
  <c r="L1121" i="11"/>
  <c r="R1121" i="11" s="1"/>
  <c r="M1121" i="11"/>
  <c r="S1121" i="11" s="1"/>
  <c r="K1122" i="11"/>
  <c r="Q1122" i="11" s="1"/>
  <c r="L1122" i="11"/>
  <c r="R1122" i="11" s="1"/>
  <c r="M1122" i="11"/>
  <c r="K1123" i="11"/>
  <c r="Q1123" i="11" s="1"/>
  <c r="L1123" i="11"/>
  <c r="R1123" i="11" s="1"/>
  <c r="M1123" i="11"/>
  <c r="S1123" i="11" s="1"/>
  <c r="K1124" i="11"/>
  <c r="Q1124" i="11" s="1"/>
  <c r="L1124" i="11"/>
  <c r="R1124" i="11" s="1"/>
  <c r="M1124" i="11"/>
  <c r="K1125" i="11"/>
  <c r="Q1125" i="11" s="1"/>
  <c r="L1125" i="11"/>
  <c r="R1125" i="11" s="1"/>
  <c r="M1125" i="11"/>
  <c r="S1125" i="11" s="1"/>
  <c r="O1125" i="11"/>
  <c r="AB1125" i="11" s="1"/>
  <c r="K1126" i="11"/>
  <c r="Q1126" i="11" s="1"/>
  <c r="L1126" i="11"/>
  <c r="R1126" i="11" s="1"/>
  <c r="M1126" i="11"/>
  <c r="K1127" i="11"/>
  <c r="Q1127" i="11" s="1"/>
  <c r="L1127" i="11"/>
  <c r="R1127" i="11" s="1"/>
  <c r="M1127" i="11"/>
  <c r="S1127" i="11" s="1"/>
  <c r="O1127" i="11"/>
  <c r="Z1127" i="11" s="1"/>
  <c r="K1128" i="11"/>
  <c r="L1128" i="11"/>
  <c r="M1128" i="11"/>
  <c r="O1128" i="11" s="1"/>
  <c r="K1129" i="11"/>
  <c r="L1129" i="11"/>
  <c r="M1129" i="11"/>
  <c r="O1129" i="11"/>
  <c r="AA1129" i="11" s="1"/>
  <c r="K1130" i="11"/>
  <c r="L1130" i="11"/>
  <c r="M1130" i="11"/>
  <c r="O1130" i="11" s="1"/>
  <c r="K1131" i="11"/>
  <c r="L1131" i="11"/>
  <c r="M1131" i="11"/>
  <c r="O1131" i="11"/>
  <c r="K1132" i="11"/>
  <c r="L1132" i="11"/>
  <c r="M1132" i="11"/>
  <c r="O1132" i="11" s="1"/>
  <c r="AB1132" i="11"/>
  <c r="K1133" i="11"/>
  <c r="L1133" i="11"/>
  <c r="M1133" i="11"/>
  <c r="O1133" i="11"/>
  <c r="K1134" i="11"/>
  <c r="L1134" i="11"/>
  <c r="M1134" i="11"/>
  <c r="O1134" i="11" s="1"/>
  <c r="AA1134" i="11"/>
  <c r="K1135" i="11"/>
  <c r="L1135" i="11"/>
  <c r="M1135" i="11"/>
  <c r="K1136" i="11"/>
  <c r="Q1136" i="11" s="1"/>
  <c r="L1136" i="11"/>
  <c r="R1136" i="11" s="1"/>
  <c r="M1136" i="11"/>
  <c r="K1137" i="11"/>
  <c r="Q1137" i="11" s="1"/>
  <c r="L1137" i="11"/>
  <c r="R1137" i="11" s="1"/>
  <c r="M1137" i="11"/>
  <c r="K1138" i="11"/>
  <c r="Q1138" i="11" s="1"/>
  <c r="L1138" i="11"/>
  <c r="R1138" i="11" s="1"/>
  <c r="M1138" i="11"/>
  <c r="K1139" i="11"/>
  <c r="Q1139" i="11" s="1"/>
  <c r="L1139" i="11"/>
  <c r="R1139" i="11" s="1"/>
  <c r="M1139" i="11"/>
  <c r="S1139" i="11" s="1"/>
  <c r="K1140" i="11"/>
  <c r="Q1140" i="11" s="1"/>
  <c r="L1140" i="11"/>
  <c r="R1140" i="11" s="1"/>
  <c r="M1140" i="11"/>
  <c r="K1141" i="11"/>
  <c r="Q1141" i="11" s="1"/>
  <c r="L1141" i="11"/>
  <c r="R1141" i="11" s="1"/>
  <c r="M1141" i="11"/>
  <c r="S1141" i="11" s="1"/>
  <c r="K1142" i="11"/>
  <c r="Q1142" i="11" s="1"/>
  <c r="L1142" i="11"/>
  <c r="R1142" i="11" s="1"/>
  <c r="M1142" i="11"/>
  <c r="K1143" i="11"/>
  <c r="Q1143" i="11" s="1"/>
  <c r="L1143" i="11"/>
  <c r="R1143" i="11" s="1"/>
  <c r="M1143" i="11"/>
  <c r="S1143" i="11" s="1"/>
  <c r="O1143" i="11"/>
  <c r="K1144" i="11"/>
  <c r="Q1144" i="11" s="1"/>
  <c r="L1144" i="11"/>
  <c r="R1144" i="11" s="1"/>
  <c r="M1144" i="11"/>
  <c r="K1145" i="11"/>
  <c r="Q1145" i="11" s="1"/>
  <c r="L1145" i="11"/>
  <c r="R1145" i="11" s="1"/>
  <c r="M1145" i="11"/>
  <c r="S1145" i="11" s="1"/>
  <c r="O1145" i="11"/>
  <c r="K1146" i="11"/>
  <c r="Q1146" i="11" s="1"/>
  <c r="L1146" i="11"/>
  <c r="R1146" i="11" s="1"/>
  <c r="M1146" i="11"/>
  <c r="K1147" i="11"/>
  <c r="Q1147" i="11" s="1"/>
  <c r="L1147" i="11"/>
  <c r="R1147" i="11" s="1"/>
  <c r="M1147" i="11"/>
  <c r="S1147" i="11" s="1"/>
  <c r="O1147" i="11"/>
  <c r="Z1147" i="11" s="1"/>
  <c r="K1148" i="11"/>
  <c r="Q1148" i="11" s="1"/>
  <c r="L1148" i="11"/>
  <c r="R1148" i="11" s="1"/>
  <c r="M1148" i="11"/>
  <c r="K1149" i="11"/>
  <c r="Q1149" i="11" s="1"/>
  <c r="L1149" i="11"/>
  <c r="R1149" i="11" s="1"/>
  <c r="M1149" i="11"/>
  <c r="S1149" i="11" s="1"/>
  <c r="O1149" i="11"/>
  <c r="Z1149" i="11" s="1"/>
  <c r="AD1149" i="11"/>
  <c r="K1150" i="11"/>
  <c r="Q1150" i="11" s="1"/>
  <c r="L1150" i="11"/>
  <c r="R1150" i="11" s="1"/>
  <c r="M1150" i="11"/>
  <c r="K1151" i="11"/>
  <c r="Q1151" i="11" s="1"/>
  <c r="L1151" i="11"/>
  <c r="R1151" i="11" s="1"/>
  <c r="M1151" i="11"/>
  <c r="S1151" i="11" s="1"/>
  <c r="K1152" i="11"/>
  <c r="Q1152" i="11" s="1"/>
  <c r="L1152" i="11"/>
  <c r="R1152" i="11" s="1"/>
  <c r="M1152" i="11"/>
  <c r="K1153" i="11"/>
  <c r="Q1153" i="11" s="1"/>
  <c r="L1153" i="11"/>
  <c r="R1153" i="11" s="1"/>
  <c r="M1153" i="11"/>
  <c r="S1153" i="11" s="1"/>
  <c r="K1154" i="11"/>
  <c r="Q1154" i="11" s="1"/>
  <c r="L1154" i="11"/>
  <c r="R1154" i="11" s="1"/>
  <c r="M1154" i="11"/>
  <c r="K1155" i="11"/>
  <c r="Q1155" i="11" s="1"/>
  <c r="L1155" i="11"/>
  <c r="R1155" i="11" s="1"/>
  <c r="M1155" i="11"/>
  <c r="S1155" i="11" s="1"/>
  <c r="K1156" i="11"/>
  <c r="L1156" i="11"/>
  <c r="M1156" i="11"/>
  <c r="K1157" i="11"/>
  <c r="Q1157" i="11" s="1"/>
  <c r="L1157" i="11"/>
  <c r="R1157" i="11" s="1"/>
  <c r="M1157" i="11"/>
  <c r="K1158" i="11"/>
  <c r="Q1158" i="11" s="1"/>
  <c r="L1158" i="11"/>
  <c r="R1158" i="11" s="1"/>
  <c r="M1158" i="11"/>
  <c r="K1159" i="11"/>
  <c r="Q1159" i="11" s="1"/>
  <c r="L1159" i="11"/>
  <c r="R1159" i="11" s="1"/>
  <c r="M1159" i="11"/>
  <c r="K1160" i="11"/>
  <c r="Q1160" i="11" s="1"/>
  <c r="L1160" i="11"/>
  <c r="R1160" i="11" s="1"/>
  <c r="M1160" i="11"/>
  <c r="K1161" i="11"/>
  <c r="Q1161" i="11" s="1"/>
  <c r="L1161" i="11"/>
  <c r="R1161" i="11" s="1"/>
  <c r="M1161" i="11"/>
  <c r="S1161" i="11" s="1"/>
  <c r="O1161" i="11"/>
  <c r="AB1161" i="11"/>
  <c r="K1162" i="11"/>
  <c r="Q1162" i="11" s="1"/>
  <c r="L1162" i="11"/>
  <c r="R1162" i="11" s="1"/>
  <c r="M1162" i="11"/>
  <c r="K1163" i="11"/>
  <c r="Q1163" i="11" s="1"/>
  <c r="L1163" i="11"/>
  <c r="R1163" i="11" s="1"/>
  <c r="M1163" i="11"/>
  <c r="S1163" i="11" s="1"/>
  <c r="O1163" i="11"/>
  <c r="K1164" i="11"/>
  <c r="Q1164" i="11" s="1"/>
  <c r="L1164" i="11"/>
  <c r="R1164" i="11" s="1"/>
  <c r="M1164" i="11"/>
  <c r="K1165" i="11"/>
  <c r="Q1165" i="11" s="1"/>
  <c r="L1165" i="11"/>
  <c r="R1165" i="11" s="1"/>
  <c r="M1165" i="11"/>
  <c r="S1165" i="11" s="1"/>
  <c r="O1165" i="11"/>
  <c r="AD1165" i="11" s="1"/>
  <c r="K1166" i="11"/>
  <c r="Q1166" i="11" s="1"/>
  <c r="L1166" i="11"/>
  <c r="R1166" i="11" s="1"/>
  <c r="M1166" i="11"/>
  <c r="K1167" i="11"/>
  <c r="L1167" i="11"/>
  <c r="M1167" i="11"/>
  <c r="K1168" i="11"/>
  <c r="L1168" i="11"/>
  <c r="M1168" i="11"/>
  <c r="O1168" i="11" s="1"/>
  <c r="AB1168" i="11" s="1"/>
  <c r="K1169" i="11"/>
  <c r="Q1169" i="11" s="1"/>
  <c r="L1169" i="11"/>
  <c r="R1169" i="11" s="1"/>
  <c r="M1169" i="11"/>
  <c r="S1169" i="11" s="1"/>
  <c r="K1170" i="11"/>
  <c r="Q1170" i="11" s="1"/>
  <c r="L1170" i="11"/>
  <c r="R1170" i="11" s="1"/>
  <c r="M1170" i="11"/>
  <c r="K1171" i="11"/>
  <c r="Q1171" i="11" s="1"/>
  <c r="L1171" i="11"/>
  <c r="R1171" i="11" s="1"/>
  <c r="M1171" i="11"/>
  <c r="S1171" i="11" s="1"/>
  <c r="K1172" i="11"/>
  <c r="Q1172" i="11" s="1"/>
  <c r="L1172" i="11"/>
  <c r="R1172" i="11" s="1"/>
  <c r="M1172" i="11"/>
  <c r="K1173" i="11"/>
  <c r="Q1173" i="11" s="1"/>
  <c r="L1173" i="11"/>
  <c r="R1173" i="11" s="1"/>
  <c r="M1173" i="11"/>
  <c r="K1174" i="11"/>
  <c r="Q1174" i="11" s="1"/>
  <c r="L1174" i="11"/>
  <c r="R1174" i="11" s="1"/>
  <c r="M1174" i="11"/>
  <c r="K1175" i="11"/>
  <c r="Q1175" i="11" s="1"/>
  <c r="L1175" i="11"/>
  <c r="R1175" i="11" s="1"/>
  <c r="M1175" i="11"/>
  <c r="S1175" i="11" s="1"/>
  <c r="O1175" i="11"/>
  <c r="K1176" i="11"/>
  <c r="Q1176" i="11" s="1"/>
  <c r="L1176" i="11"/>
  <c r="R1176" i="11" s="1"/>
  <c r="M1176" i="11"/>
  <c r="S1176" i="11" s="1"/>
  <c r="K1177" i="11"/>
  <c r="Q1177" i="11" s="1"/>
  <c r="L1177" i="11"/>
  <c r="R1177" i="11" s="1"/>
  <c r="M1177" i="11"/>
  <c r="S1177" i="11" s="1"/>
  <c r="O1177" i="11"/>
  <c r="AD1177" i="11" s="1"/>
  <c r="K1178" i="11"/>
  <c r="Q1178" i="11" s="1"/>
  <c r="L1178" i="11"/>
  <c r="R1178" i="11" s="1"/>
  <c r="M1178" i="11"/>
  <c r="K1179" i="11"/>
  <c r="Q1179" i="11" s="1"/>
  <c r="L1179" i="11"/>
  <c r="R1179" i="11" s="1"/>
  <c r="M1179" i="11"/>
  <c r="K1180" i="11"/>
  <c r="Q1180" i="11" s="1"/>
  <c r="L1180" i="11"/>
  <c r="R1180" i="11" s="1"/>
  <c r="M1180" i="11"/>
  <c r="K1181" i="11"/>
  <c r="Q1181" i="11" s="1"/>
  <c r="L1181" i="11"/>
  <c r="R1181" i="11" s="1"/>
  <c r="M1181" i="11"/>
  <c r="K1182" i="11"/>
  <c r="Q1182" i="11" s="1"/>
  <c r="L1182" i="11"/>
  <c r="R1182" i="11" s="1"/>
  <c r="M1182" i="11"/>
  <c r="K1183" i="11"/>
  <c r="Q1183" i="11" s="1"/>
  <c r="L1183" i="11"/>
  <c r="R1183" i="11" s="1"/>
  <c r="M1183" i="11"/>
  <c r="S1183" i="11" s="1"/>
  <c r="K1184" i="11"/>
  <c r="Q1184" i="11" s="1"/>
  <c r="L1184" i="11"/>
  <c r="R1184" i="11" s="1"/>
  <c r="M1184" i="11"/>
  <c r="K1185" i="11"/>
  <c r="Q1185" i="11" s="1"/>
  <c r="L1185" i="11"/>
  <c r="R1185" i="11" s="1"/>
  <c r="M1185" i="11"/>
  <c r="K1186" i="11"/>
  <c r="Q1186" i="11" s="1"/>
  <c r="L1186" i="11"/>
  <c r="R1186" i="11" s="1"/>
  <c r="M1186" i="11"/>
  <c r="S1186" i="11" s="1"/>
  <c r="K1187" i="11"/>
  <c r="Q1187" i="11" s="1"/>
  <c r="L1187" i="11"/>
  <c r="R1187" i="11" s="1"/>
  <c r="M1187" i="11"/>
  <c r="S1187" i="11" s="1"/>
  <c r="K1188" i="11"/>
  <c r="Q1188" i="11" s="1"/>
  <c r="L1188" i="11"/>
  <c r="R1188" i="11" s="1"/>
  <c r="M1188" i="11"/>
  <c r="S1188" i="11" s="1"/>
  <c r="K1189" i="11"/>
  <c r="Q1189" i="11" s="1"/>
  <c r="L1189" i="11"/>
  <c r="R1189" i="11" s="1"/>
  <c r="M1189" i="11"/>
  <c r="S1189" i="11" s="1"/>
  <c r="O1189" i="11"/>
  <c r="AB1189" i="11"/>
  <c r="K1190" i="11"/>
  <c r="Q1190" i="11" s="1"/>
  <c r="L1190" i="11"/>
  <c r="R1190" i="11" s="1"/>
  <c r="M1190" i="11"/>
  <c r="K1191" i="11"/>
  <c r="L1191" i="11"/>
  <c r="M1191" i="11"/>
  <c r="O1191" i="11" s="1"/>
  <c r="K1192" i="11"/>
  <c r="L1192" i="11"/>
  <c r="M1192" i="11"/>
  <c r="O1192" i="11" s="1"/>
  <c r="AD1192" i="11" s="1"/>
  <c r="AA1192" i="11"/>
  <c r="K1193" i="11"/>
  <c r="L1193" i="11"/>
  <c r="M1193" i="11"/>
  <c r="O1193" i="11"/>
  <c r="AB1193" i="11" s="1"/>
  <c r="K1194" i="11"/>
  <c r="L1194" i="11"/>
  <c r="M1194" i="11"/>
  <c r="K1195" i="11"/>
  <c r="L1195" i="11"/>
  <c r="M1195" i="11"/>
  <c r="O1195" i="11"/>
  <c r="K1196" i="11"/>
  <c r="L1196" i="11"/>
  <c r="M1196" i="11"/>
  <c r="O1196" i="11" s="1"/>
  <c r="AD1196" i="11" s="1"/>
  <c r="AA1196" i="11"/>
  <c r="K1197" i="11"/>
  <c r="L1197" i="11"/>
  <c r="M1197" i="11"/>
  <c r="O1197" i="11"/>
  <c r="AD1197" i="11"/>
  <c r="K1198" i="11"/>
  <c r="L1198" i="11"/>
  <c r="M1198" i="11"/>
  <c r="O1198" i="11" s="1"/>
  <c r="AA1198" i="11"/>
  <c r="AB1198" i="11"/>
  <c r="K1199" i="11"/>
  <c r="Q1199" i="11" s="1"/>
  <c r="L1199" i="11"/>
  <c r="R1199" i="11" s="1"/>
  <c r="M1199" i="11"/>
  <c r="S1199" i="11" s="1"/>
  <c r="K1200" i="11"/>
  <c r="Q1200" i="11" s="1"/>
  <c r="L1200" i="11"/>
  <c r="R1200" i="11" s="1"/>
  <c r="M1200" i="11"/>
  <c r="K1201" i="11"/>
  <c r="Q1201" i="11" s="1"/>
  <c r="L1201" i="11"/>
  <c r="R1201" i="11" s="1"/>
  <c r="M1201" i="11"/>
  <c r="S1201" i="11" s="1"/>
  <c r="O1201" i="11"/>
  <c r="Z1201" i="11" s="1"/>
  <c r="AD1201" i="11"/>
  <c r="K1202" i="11"/>
  <c r="Q1202" i="11" s="1"/>
  <c r="L1202" i="11"/>
  <c r="R1202" i="11" s="1"/>
  <c r="M1202" i="11"/>
  <c r="K1203" i="11"/>
  <c r="Q1203" i="11" s="1"/>
  <c r="L1203" i="11"/>
  <c r="R1203" i="11" s="1"/>
  <c r="M1203" i="11"/>
  <c r="K1204" i="11"/>
  <c r="Q1204" i="11" s="1"/>
  <c r="L1204" i="11"/>
  <c r="R1204" i="11" s="1"/>
  <c r="M1204" i="11"/>
  <c r="K1205" i="11"/>
  <c r="Q1205" i="11" s="1"/>
  <c r="L1205" i="11"/>
  <c r="R1205" i="11" s="1"/>
  <c r="M1205" i="11"/>
  <c r="K1206" i="11"/>
  <c r="Q1206" i="11" s="1"/>
  <c r="L1206" i="11"/>
  <c r="R1206" i="11" s="1"/>
  <c r="M1206" i="11"/>
  <c r="K1207" i="11"/>
  <c r="Q1207" i="11" s="1"/>
  <c r="L1207" i="11"/>
  <c r="R1207" i="11" s="1"/>
  <c r="M1207" i="11"/>
  <c r="S1207" i="11" s="1"/>
  <c r="K1208" i="11"/>
  <c r="Q1208" i="11" s="1"/>
  <c r="L1208" i="11"/>
  <c r="R1208" i="11" s="1"/>
  <c r="M1208" i="11"/>
  <c r="S1208" i="11" s="1"/>
  <c r="K1209" i="11"/>
  <c r="Q1209" i="11" s="1"/>
  <c r="L1209" i="11"/>
  <c r="R1209" i="11" s="1"/>
  <c r="M1209" i="11"/>
  <c r="S1209" i="11" s="1"/>
  <c r="K1210" i="11"/>
  <c r="Q1210" i="11" s="1"/>
  <c r="L1210" i="11"/>
  <c r="R1210" i="11" s="1"/>
  <c r="M1210" i="11"/>
  <c r="K1211" i="11"/>
  <c r="Q1211" i="11" s="1"/>
  <c r="L1211" i="11"/>
  <c r="R1211" i="11" s="1"/>
  <c r="M1211" i="11"/>
  <c r="S1211" i="11" s="1"/>
  <c r="K1212" i="11"/>
  <c r="Q1212" i="11" s="1"/>
  <c r="L1212" i="11"/>
  <c r="R1212" i="11" s="1"/>
  <c r="M1212" i="11"/>
  <c r="S1212" i="11" s="1"/>
  <c r="K1213" i="11"/>
  <c r="Q1213" i="11" s="1"/>
  <c r="L1213" i="11"/>
  <c r="R1213" i="11" s="1"/>
  <c r="M1213" i="11"/>
  <c r="S1213" i="11" s="1"/>
  <c r="K1214" i="11"/>
  <c r="Q1214" i="11" s="1"/>
  <c r="L1214" i="11"/>
  <c r="R1214" i="11" s="1"/>
  <c r="M1214" i="11"/>
  <c r="K1215" i="11"/>
  <c r="Q1215" i="11" s="1"/>
  <c r="L1215" i="11"/>
  <c r="R1215" i="11" s="1"/>
  <c r="M1215" i="11"/>
  <c r="K1216" i="11"/>
  <c r="Q1216" i="11" s="1"/>
  <c r="L1216" i="11"/>
  <c r="R1216" i="11" s="1"/>
  <c r="M1216" i="11"/>
  <c r="K1217" i="11"/>
  <c r="Q1217" i="11" s="1"/>
  <c r="L1217" i="11"/>
  <c r="R1217" i="11" s="1"/>
  <c r="M1217" i="11"/>
  <c r="S1217" i="11" s="1"/>
  <c r="K1218" i="11"/>
  <c r="Q1218" i="11" s="1"/>
  <c r="L1218" i="11"/>
  <c r="R1218" i="11" s="1"/>
  <c r="M1218" i="11"/>
  <c r="S1218" i="11" s="1"/>
  <c r="K1219" i="11"/>
  <c r="Q1219" i="11" s="1"/>
  <c r="L1219" i="11"/>
  <c r="R1219" i="11" s="1"/>
  <c r="M1219" i="11"/>
  <c r="S1219" i="11" s="1"/>
  <c r="K1220" i="11"/>
  <c r="L1220" i="11"/>
  <c r="M1220" i="11"/>
  <c r="K1221" i="11"/>
  <c r="Q1221" i="11" s="1"/>
  <c r="L1221" i="11"/>
  <c r="R1221" i="11" s="1"/>
  <c r="M1221" i="11"/>
  <c r="S1221" i="11" s="1"/>
  <c r="K1222" i="11"/>
  <c r="Q1222" i="11" s="1"/>
  <c r="L1222" i="11"/>
  <c r="R1222" i="11" s="1"/>
  <c r="M1222" i="11"/>
  <c r="S1222" i="11" s="1"/>
  <c r="O1222" i="11"/>
  <c r="K1223" i="11"/>
  <c r="Q1223" i="11" s="1"/>
  <c r="L1223" i="11"/>
  <c r="R1223" i="11" s="1"/>
  <c r="M1223" i="11"/>
  <c r="K1224" i="11"/>
  <c r="Q1224" i="11" s="1"/>
  <c r="L1224" i="11"/>
  <c r="R1224" i="11" s="1"/>
  <c r="M1224" i="11"/>
  <c r="K1225" i="11"/>
  <c r="Q1225" i="11" s="1"/>
  <c r="L1225" i="11"/>
  <c r="R1225" i="11" s="1"/>
  <c r="M1225" i="11"/>
  <c r="S1225" i="11" s="1"/>
  <c r="K1226" i="11"/>
  <c r="Q1226" i="11" s="1"/>
  <c r="L1226" i="11"/>
  <c r="R1226" i="11" s="1"/>
  <c r="M1226" i="11"/>
  <c r="S1226" i="11" s="1"/>
  <c r="K1227" i="11"/>
  <c r="Q1227" i="11" s="1"/>
  <c r="L1227" i="11"/>
  <c r="R1227" i="11" s="1"/>
  <c r="M1227" i="11"/>
  <c r="S1227" i="11" s="1"/>
  <c r="O1227" i="11"/>
  <c r="K1228" i="11"/>
  <c r="Q1228" i="11" s="1"/>
  <c r="L1228" i="11"/>
  <c r="R1228" i="11" s="1"/>
  <c r="M1228" i="11"/>
  <c r="S1228" i="11" s="1"/>
  <c r="O1228" i="11"/>
  <c r="K1229" i="11"/>
  <c r="Q1229" i="11" s="1"/>
  <c r="L1229" i="11"/>
  <c r="R1229" i="11" s="1"/>
  <c r="M1229" i="11"/>
  <c r="K1230" i="11"/>
  <c r="Q1230" i="11" s="1"/>
  <c r="L1230" i="11"/>
  <c r="R1230" i="11" s="1"/>
  <c r="M1230" i="11"/>
  <c r="S1230" i="11" s="1"/>
  <c r="O1230" i="11"/>
  <c r="K1231" i="11"/>
  <c r="Q1231" i="11" s="1"/>
  <c r="L1231" i="11"/>
  <c r="R1231" i="11" s="1"/>
  <c r="M1231" i="11"/>
  <c r="S1231" i="11" s="1"/>
  <c r="O1231" i="11"/>
  <c r="Z1231" i="11" s="1"/>
  <c r="K1232" i="11"/>
  <c r="Q1232" i="11" s="1"/>
  <c r="L1232" i="11"/>
  <c r="R1232" i="11" s="1"/>
  <c r="M1232" i="11"/>
  <c r="K1233" i="11"/>
  <c r="Q1233" i="11" s="1"/>
  <c r="L1233" i="11"/>
  <c r="R1233" i="11" s="1"/>
  <c r="M1233" i="11"/>
  <c r="S1233" i="11" s="1"/>
  <c r="O1233" i="11"/>
  <c r="K1234" i="11"/>
  <c r="Q1234" i="11" s="1"/>
  <c r="L1234" i="11"/>
  <c r="R1234" i="11" s="1"/>
  <c r="M1234" i="11"/>
  <c r="S1234" i="11" s="1"/>
  <c r="K1235" i="11"/>
  <c r="Q1235" i="11" s="1"/>
  <c r="L1235" i="11"/>
  <c r="R1235" i="11" s="1"/>
  <c r="M1235" i="11"/>
  <c r="K1236" i="11"/>
  <c r="Q1236" i="11" s="1"/>
  <c r="L1236" i="11"/>
  <c r="R1236" i="11" s="1"/>
  <c r="M1236" i="11"/>
  <c r="S1236" i="11" s="1"/>
  <c r="O1236" i="11"/>
  <c r="AA1236" i="11"/>
  <c r="AD1236" i="11"/>
  <c r="K1237" i="11"/>
  <c r="Q1237" i="11" s="1"/>
  <c r="L1237" i="11"/>
  <c r="R1237" i="11" s="1"/>
  <c r="M1237" i="11"/>
  <c r="S1237" i="11" s="1"/>
  <c r="K1238" i="11"/>
  <c r="L1238" i="11"/>
  <c r="M1238" i="11"/>
  <c r="O1238" i="11" s="1"/>
  <c r="K1239" i="11"/>
  <c r="L1239" i="11"/>
  <c r="AA1239" i="11" s="1"/>
  <c r="M1239" i="11"/>
  <c r="O1239" i="11" s="1"/>
  <c r="AB1239" i="11"/>
  <c r="AD1239" i="11"/>
  <c r="K1240" i="11"/>
  <c r="L1240" i="11"/>
  <c r="M1240" i="11"/>
  <c r="O1240" i="11" s="1"/>
  <c r="K1241" i="11"/>
  <c r="L1241" i="11"/>
  <c r="M1241" i="11"/>
  <c r="O1241" i="11"/>
  <c r="Z1241" i="11" s="1"/>
  <c r="K1242" i="11"/>
  <c r="L1242" i="11"/>
  <c r="M1242" i="11"/>
  <c r="O1242" i="11" s="1"/>
  <c r="K1243" i="11"/>
  <c r="L1243" i="11"/>
  <c r="M1243" i="11"/>
  <c r="O1243" i="11" s="1"/>
  <c r="K1244" i="11"/>
  <c r="L1244" i="11"/>
  <c r="M1244" i="11"/>
  <c r="O1244" i="11"/>
  <c r="K1245" i="11"/>
  <c r="L1245" i="11"/>
  <c r="M1245" i="11"/>
  <c r="O1245" i="11" s="1"/>
  <c r="K1246" i="11"/>
  <c r="Q1246" i="11" s="1"/>
  <c r="L1246" i="11"/>
  <c r="R1246" i="11" s="1"/>
  <c r="M1246" i="11"/>
  <c r="S1246" i="11" s="1"/>
  <c r="K1247" i="11"/>
  <c r="Q1247" i="11" s="1"/>
  <c r="L1247" i="11"/>
  <c r="R1247" i="11" s="1"/>
  <c r="M1247" i="11"/>
  <c r="S1247" i="11" s="1"/>
  <c r="O1247" i="11"/>
  <c r="AA1247" i="11" s="1"/>
  <c r="Z1247" i="11"/>
  <c r="AD1247" i="11"/>
  <c r="K1248" i="11"/>
  <c r="Q1248" i="11" s="1"/>
  <c r="L1248" i="11"/>
  <c r="R1248" i="11" s="1"/>
  <c r="M1248" i="11"/>
  <c r="K1249" i="11"/>
  <c r="Q1249" i="11" s="1"/>
  <c r="L1249" i="11"/>
  <c r="R1249" i="11" s="1"/>
  <c r="M1249" i="11"/>
  <c r="S1249" i="11" s="1"/>
  <c r="O1249" i="11"/>
  <c r="AD1249" i="11" s="1"/>
  <c r="K1250" i="11"/>
  <c r="Q1250" i="11" s="1"/>
  <c r="L1250" i="11"/>
  <c r="R1250" i="11" s="1"/>
  <c r="M1250" i="11"/>
  <c r="S1250" i="11" s="1"/>
  <c r="K1251" i="11"/>
  <c r="Q1251" i="11" s="1"/>
  <c r="L1251" i="11"/>
  <c r="R1251" i="11" s="1"/>
  <c r="M1251" i="11"/>
  <c r="K1252" i="11"/>
  <c r="Q1252" i="11" s="1"/>
  <c r="L1252" i="11"/>
  <c r="R1252" i="11" s="1"/>
  <c r="M1252" i="11"/>
  <c r="K1253" i="11"/>
  <c r="Q1253" i="11" s="1"/>
  <c r="L1253" i="11"/>
  <c r="R1253" i="11" s="1"/>
  <c r="M1253" i="11"/>
  <c r="S1253" i="11" s="1"/>
  <c r="K1254" i="11"/>
  <c r="Q1254" i="11" s="1"/>
  <c r="L1254" i="11"/>
  <c r="R1254" i="11" s="1"/>
  <c r="M1254" i="11"/>
  <c r="S1254" i="11" s="1"/>
  <c r="K1255" i="11"/>
  <c r="Q1255" i="11" s="1"/>
  <c r="L1255" i="11"/>
  <c r="R1255" i="11" s="1"/>
  <c r="M1255" i="11"/>
  <c r="S1255" i="11" s="1"/>
  <c r="O1255" i="11"/>
  <c r="Z1255" i="11" s="1"/>
  <c r="AA1255" i="11"/>
  <c r="AD1255" i="11"/>
  <c r="K1256" i="11"/>
  <c r="Q1256" i="11" s="1"/>
  <c r="L1256" i="11"/>
  <c r="R1256" i="11" s="1"/>
  <c r="M1256" i="11"/>
  <c r="S1256" i="11" s="1"/>
  <c r="O1256" i="11"/>
  <c r="K1257" i="11"/>
  <c r="L1257" i="11"/>
  <c r="M1257" i="11"/>
  <c r="O1257" i="11"/>
  <c r="K1258" i="11"/>
  <c r="L1258" i="11"/>
  <c r="M1258" i="11"/>
  <c r="O1258" i="11" s="1"/>
  <c r="K1259" i="11"/>
  <c r="L1259" i="11"/>
  <c r="M1259" i="11"/>
  <c r="O1259" i="11" s="1"/>
  <c r="K1260" i="11"/>
  <c r="L1260" i="11"/>
  <c r="M1260" i="11"/>
  <c r="O1260" i="11" s="1"/>
  <c r="AB1260" i="11"/>
  <c r="K1261" i="11"/>
  <c r="L1261" i="11"/>
  <c r="M1261" i="11"/>
  <c r="O1261" i="11" s="1"/>
  <c r="K1262" i="11"/>
  <c r="L1262" i="11"/>
  <c r="M1262" i="11"/>
  <c r="O1262" i="11" s="1"/>
  <c r="AA1262" i="11"/>
  <c r="K1263" i="11"/>
  <c r="L1263" i="11"/>
  <c r="M1263" i="11"/>
  <c r="O1263" i="11"/>
  <c r="AA1263" i="11" s="1"/>
  <c r="K1264" i="11"/>
  <c r="Q1264" i="11" s="1"/>
  <c r="L1264" i="11"/>
  <c r="R1264" i="11" s="1"/>
  <c r="M1264" i="11"/>
  <c r="K1265" i="11"/>
  <c r="Q1265" i="11" s="1"/>
  <c r="L1265" i="11"/>
  <c r="R1265" i="11" s="1"/>
  <c r="M1265" i="11"/>
  <c r="S1265" i="11" s="1"/>
  <c r="K1266" i="11"/>
  <c r="Q1266" i="11" s="1"/>
  <c r="L1266" i="11"/>
  <c r="R1266" i="11" s="1"/>
  <c r="M1266" i="11"/>
  <c r="S1266" i="11" s="1"/>
  <c r="K1267" i="11"/>
  <c r="Q1267" i="11" s="1"/>
  <c r="L1267" i="11"/>
  <c r="R1267" i="11" s="1"/>
  <c r="M1267" i="11"/>
  <c r="K1268" i="11"/>
  <c r="Q1268" i="11" s="1"/>
  <c r="L1268" i="11"/>
  <c r="R1268" i="11" s="1"/>
  <c r="M1268" i="11"/>
  <c r="S1268" i="11" s="1"/>
  <c r="O1268" i="11"/>
  <c r="AA1268" i="11"/>
  <c r="AB1268" i="11"/>
  <c r="K1269" i="11"/>
  <c r="Q1269" i="11" s="1"/>
  <c r="L1269" i="11"/>
  <c r="R1269" i="11" s="1"/>
  <c r="M1269" i="11"/>
  <c r="S1269" i="11" s="1"/>
  <c r="K1270" i="11"/>
  <c r="Q1270" i="11" s="1"/>
  <c r="L1270" i="11"/>
  <c r="R1270" i="11" s="1"/>
  <c r="M1270" i="11"/>
  <c r="S1270" i="11" s="1"/>
  <c r="O1270" i="11"/>
  <c r="K1271" i="11"/>
  <c r="L1271" i="11"/>
  <c r="M1271" i="11"/>
  <c r="O1271" i="11" s="1"/>
  <c r="K1272" i="11"/>
  <c r="L1272" i="11"/>
  <c r="M1272" i="11"/>
  <c r="O1272" i="11" s="1"/>
  <c r="K1273" i="11"/>
  <c r="L1273" i="11"/>
  <c r="M1273" i="11"/>
  <c r="O1273" i="11"/>
  <c r="Z1273" i="11" s="1"/>
  <c r="K1274" i="11"/>
  <c r="L1274" i="11"/>
  <c r="M1274" i="11"/>
  <c r="O1274" i="11" s="1"/>
  <c r="K1275" i="11"/>
  <c r="L1275" i="11"/>
  <c r="M1275" i="11"/>
  <c r="O1275" i="11" s="1"/>
  <c r="K1276" i="11"/>
  <c r="L1276" i="11"/>
  <c r="M1276" i="11"/>
  <c r="O1276" i="11" s="1"/>
  <c r="K1277" i="11"/>
  <c r="L1277" i="11"/>
  <c r="M1277" i="11"/>
  <c r="O1277" i="11" s="1"/>
  <c r="K1278" i="11"/>
  <c r="L1278" i="11"/>
  <c r="M1278" i="11"/>
  <c r="O1278" i="11" s="1"/>
  <c r="K1279" i="11"/>
  <c r="Q1279" i="11" s="1"/>
  <c r="L1279" i="11"/>
  <c r="R1279" i="11" s="1"/>
  <c r="M1279" i="11"/>
  <c r="S1279" i="11" s="1"/>
  <c r="O1279" i="11"/>
  <c r="AA1279" i="11" s="1"/>
  <c r="Z1279" i="11"/>
  <c r="AD1279" i="11"/>
  <c r="K1280" i="11"/>
  <c r="Q1280" i="11" s="1"/>
  <c r="L1280" i="11"/>
  <c r="R1280" i="11" s="1"/>
  <c r="M1280" i="11"/>
  <c r="K1281" i="11"/>
  <c r="Q1281" i="11" s="1"/>
  <c r="L1281" i="11"/>
  <c r="R1281" i="11" s="1"/>
  <c r="M1281" i="11"/>
  <c r="S1281" i="11" s="1"/>
  <c r="O1281" i="11"/>
  <c r="AD1281" i="11" s="1"/>
  <c r="K1282" i="11"/>
  <c r="Q1282" i="11" s="1"/>
  <c r="L1282" i="11"/>
  <c r="R1282" i="11" s="1"/>
  <c r="M1282" i="11"/>
  <c r="S1282" i="11" s="1"/>
  <c r="K1283" i="11"/>
  <c r="Q1283" i="11" s="1"/>
  <c r="L1283" i="11"/>
  <c r="R1283" i="11" s="1"/>
  <c r="M1283" i="11"/>
  <c r="S1283" i="11" s="1"/>
  <c r="K1284" i="11"/>
  <c r="Q1284" i="11" s="1"/>
  <c r="L1284" i="11"/>
  <c r="R1284" i="11" s="1"/>
  <c r="M1284" i="11"/>
  <c r="S1284" i="11" s="1"/>
  <c r="O1284" i="11"/>
  <c r="AA1284" i="11" s="1"/>
  <c r="K1285" i="11"/>
  <c r="Q1285" i="11" s="1"/>
  <c r="L1285" i="11"/>
  <c r="R1285" i="11" s="1"/>
  <c r="M1285" i="11"/>
  <c r="S1285" i="11" s="1"/>
  <c r="K1286" i="11"/>
  <c r="Q1286" i="11" s="1"/>
  <c r="L1286" i="11"/>
  <c r="R1286" i="11" s="1"/>
  <c r="M1286" i="11"/>
  <c r="S1286" i="11" s="1"/>
  <c r="K1287" i="11"/>
  <c r="Q1287" i="11" s="1"/>
  <c r="L1287" i="11"/>
  <c r="R1287" i="11" s="1"/>
  <c r="M1287" i="11"/>
  <c r="S1287" i="11" s="1"/>
  <c r="O1287" i="11"/>
  <c r="AA1287" i="11" s="1"/>
  <c r="K1288" i="11"/>
  <c r="Q1288" i="11" s="1"/>
  <c r="L1288" i="11"/>
  <c r="R1288" i="11" s="1"/>
  <c r="M1288" i="11"/>
  <c r="K1289" i="11"/>
  <c r="Q1289" i="11" s="1"/>
  <c r="L1289" i="11"/>
  <c r="R1289" i="11" s="1"/>
  <c r="M1289" i="11"/>
  <c r="S1289" i="11" s="1"/>
  <c r="O1289" i="11"/>
  <c r="K1290" i="11"/>
  <c r="Q1290" i="11" s="1"/>
  <c r="L1290" i="11"/>
  <c r="R1290" i="11" s="1"/>
  <c r="M1290" i="11"/>
  <c r="K1291" i="11"/>
  <c r="Q1291" i="11" s="1"/>
  <c r="L1291" i="11"/>
  <c r="R1291" i="11" s="1"/>
  <c r="M1291" i="11"/>
  <c r="K1292" i="11"/>
  <c r="Q1292" i="11" s="1"/>
  <c r="L1292" i="11"/>
  <c r="R1292" i="11" s="1"/>
  <c r="M1292" i="11"/>
  <c r="S1292" i="11" s="1"/>
  <c r="O1292" i="11"/>
  <c r="AB1292" i="11" s="1"/>
  <c r="K1293" i="11"/>
  <c r="Q1293" i="11" s="1"/>
  <c r="L1293" i="11"/>
  <c r="R1293" i="11" s="1"/>
  <c r="M1293" i="11"/>
  <c r="K1294" i="11"/>
  <c r="Q1294" i="11" s="1"/>
  <c r="L1294" i="11"/>
  <c r="R1294" i="11" s="1"/>
  <c r="M1294" i="11"/>
  <c r="S1294" i="11" s="1"/>
  <c r="O1294" i="11"/>
  <c r="K1295" i="11"/>
  <c r="Q1295" i="11" s="1"/>
  <c r="L1295" i="11"/>
  <c r="R1295" i="11" s="1"/>
  <c r="M1295" i="11"/>
  <c r="S1295" i="11" s="1"/>
  <c r="O1295" i="11"/>
  <c r="AD1295" i="11" s="1"/>
  <c r="Z1295" i="11"/>
  <c r="K1296" i="11"/>
  <c r="Q1296" i="11" s="1"/>
  <c r="L1296" i="11"/>
  <c r="R1296" i="11" s="1"/>
  <c r="M1296" i="11"/>
  <c r="S1296" i="11" s="1"/>
  <c r="K1297" i="11"/>
  <c r="Q1297" i="11" s="1"/>
  <c r="L1297" i="11"/>
  <c r="R1297" i="11" s="1"/>
  <c r="M1297" i="11"/>
  <c r="S1297" i="11" s="1"/>
  <c r="O1297" i="11"/>
  <c r="AB1297" i="11" s="1"/>
  <c r="K1298" i="11"/>
  <c r="L1298" i="11"/>
  <c r="M1298" i="11"/>
  <c r="K1299" i="11"/>
  <c r="L1299" i="11"/>
  <c r="M1299" i="11"/>
  <c r="O1299" i="11" s="1"/>
  <c r="AB1299" i="11"/>
  <c r="K1300" i="11"/>
  <c r="L1300" i="11"/>
  <c r="M1300" i="11"/>
  <c r="O1300" i="11" s="1"/>
  <c r="K1301" i="11"/>
  <c r="L1301" i="11"/>
  <c r="M1301" i="11"/>
  <c r="K1302" i="11"/>
  <c r="L1302" i="11"/>
  <c r="M1302" i="11"/>
  <c r="O1302" i="11" s="1"/>
  <c r="K1303" i="11"/>
  <c r="L1303" i="11"/>
  <c r="M1303" i="11"/>
  <c r="O1303" i="11"/>
  <c r="AA1303" i="11"/>
  <c r="AB1303" i="11"/>
  <c r="AD1303" i="11"/>
  <c r="K1304" i="11"/>
  <c r="L1304" i="11"/>
  <c r="M1304" i="11"/>
  <c r="K1305" i="11"/>
  <c r="Q1305" i="11" s="1"/>
  <c r="L1305" i="11"/>
  <c r="R1305" i="11" s="1"/>
  <c r="M1305" i="11"/>
  <c r="S1305" i="11" s="1"/>
  <c r="K1306" i="11"/>
  <c r="L1306" i="11"/>
  <c r="M1306" i="11"/>
  <c r="O1306" i="11" s="1"/>
  <c r="AB1306" i="11"/>
  <c r="AD1306" i="11"/>
  <c r="K1307" i="11"/>
  <c r="L1307" i="11"/>
  <c r="M1307" i="11"/>
  <c r="O1307" i="11" s="1"/>
  <c r="K1308" i="11"/>
  <c r="L1308" i="11"/>
  <c r="M1308" i="11"/>
  <c r="O1308" i="11"/>
  <c r="AD1308" i="11" s="1"/>
  <c r="AB1308" i="11"/>
  <c r="K1309" i="11"/>
  <c r="Q1309" i="11" s="1"/>
  <c r="L1309" i="11"/>
  <c r="M1309" i="11"/>
  <c r="K1310" i="11"/>
  <c r="Q1310" i="11" s="1"/>
  <c r="L1310" i="11"/>
  <c r="R1310" i="11" s="1"/>
  <c r="M1310" i="11"/>
  <c r="S1310" i="11" s="1"/>
  <c r="K1311" i="11"/>
  <c r="Q1311" i="11" s="1"/>
  <c r="L1311" i="11"/>
  <c r="R1311" i="11" s="1"/>
  <c r="M1311" i="11"/>
  <c r="S1311" i="11" s="1"/>
  <c r="O1311" i="11"/>
  <c r="AD1311" i="11" s="1"/>
  <c r="Z1311" i="11"/>
  <c r="K1312" i="11"/>
  <c r="Q1312" i="11" s="1"/>
  <c r="L1312" i="11"/>
  <c r="R1312" i="11" s="1"/>
  <c r="M1312" i="11"/>
  <c r="K1313" i="11"/>
  <c r="Q1313" i="11" s="1"/>
  <c r="L1313" i="11"/>
  <c r="R1313" i="11" s="1"/>
  <c r="M1313" i="11"/>
  <c r="S1313" i="11" s="1"/>
  <c r="O1313" i="11"/>
  <c r="AB1313" i="11" s="1"/>
  <c r="K1314" i="11"/>
  <c r="L1314" i="11"/>
  <c r="M1314" i="11"/>
  <c r="K1315" i="11"/>
  <c r="L1315" i="11"/>
  <c r="M1315" i="11"/>
  <c r="O1315" i="11" s="1"/>
  <c r="K1316" i="11"/>
  <c r="L1316" i="11"/>
  <c r="M1316" i="11"/>
  <c r="O1316" i="11"/>
  <c r="AA1316" i="11"/>
  <c r="AD1316" i="11"/>
  <c r="K1317" i="11"/>
  <c r="L1317" i="11"/>
  <c r="M1317" i="11"/>
  <c r="K1318" i="11"/>
  <c r="L1318" i="11"/>
  <c r="M1318" i="11"/>
  <c r="O1318" i="11" s="1"/>
  <c r="K1319" i="11"/>
  <c r="Q1319" i="11" s="1"/>
  <c r="L1319" i="11"/>
  <c r="R1319" i="11" s="1"/>
  <c r="M1319" i="11"/>
  <c r="S1319" i="11" s="1"/>
  <c r="K1320" i="11"/>
  <c r="Q1320" i="11" s="1"/>
  <c r="L1320" i="11"/>
  <c r="R1320" i="11" s="1"/>
  <c r="M1320" i="11"/>
  <c r="S1320" i="11" s="1"/>
  <c r="K1321" i="11"/>
  <c r="Q1321" i="11" s="1"/>
  <c r="L1321" i="11"/>
  <c r="R1321" i="11" s="1"/>
  <c r="M1321" i="11"/>
  <c r="S1321" i="11" s="1"/>
  <c r="O1321" i="11"/>
  <c r="AD1321" i="11"/>
  <c r="K1322" i="11"/>
  <c r="Q1322" i="11" s="1"/>
  <c r="L1322" i="11"/>
  <c r="R1322" i="11" s="1"/>
  <c r="M1322" i="11"/>
  <c r="K1323" i="11"/>
  <c r="Q1323" i="11" s="1"/>
  <c r="L1323" i="11"/>
  <c r="R1323" i="11" s="1"/>
  <c r="M1323" i="11"/>
  <c r="S1323" i="11" s="1"/>
  <c r="K1324" i="11"/>
  <c r="Q1324" i="11" s="1"/>
  <c r="L1324" i="11"/>
  <c r="R1324" i="11" s="1"/>
  <c r="M1324" i="11"/>
  <c r="S1324" i="11" s="1"/>
  <c r="O1324" i="11"/>
  <c r="AD1324" i="11" s="1"/>
  <c r="AB1324" i="11"/>
  <c r="K1325" i="11"/>
  <c r="Q1325" i="11" s="1"/>
  <c r="L1325" i="11"/>
  <c r="R1325" i="11" s="1"/>
  <c r="M1325" i="11"/>
  <c r="K1326" i="11"/>
  <c r="Q1326" i="11" s="1"/>
  <c r="L1326" i="11"/>
  <c r="R1326" i="11" s="1"/>
  <c r="M1326" i="11"/>
  <c r="S1326" i="11" s="1"/>
  <c r="K1327" i="11"/>
  <c r="Q1327" i="11" s="1"/>
  <c r="L1327" i="11"/>
  <c r="R1327" i="11" s="1"/>
  <c r="M1327" i="11"/>
  <c r="K1328" i="11"/>
  <c r="Q1328" i="11" s="1"/>
  <c r="L1328" i="11"/>
  <c r="R1328" i="11" s="1"/>
  <c r="M1328" i="11"/>
  <c r="S1328" i="11" s="1"/>
  <c r="K1329" i="11"/>
  <c r="Q1329" i="11" s="1"/>
  <c r="L1329" i="11"/>
  <c r="R1329" i="11" s="1"/>
  <c r="M1329" i="11"/>
  <c r="K1330" i="11"/>
  <c r="Q1330" i="11" s="1"/>
  <c r="L1330" i="11"/>
  <c r="R1330" i="11" s="1"/>
  <c r="M1330" i="11"/>
  <c r="S1330" i="11" s="1"/>
  <c r="K1331" i="11"/>
  <c r="Q1331" i="11" s="1"/>
  <c r="L1331" i="11"/>
  <c r="R1331" i="11" s="1"/>
  <c r="M1331" i="11"/>
  <c r="K1332" i="11"/>
  <c r="Q1332" i="11" s="1"/>
  <c r="L1332" i="11"/>
  <c r="R1332" i="11" s="1"/>
  <c r="M1332" i="11"/>
  <c r="S1332" i="11" s="1"/>
  <c r="K1333" i="11"/>
  <c r="Q1333" i="11" s="1"/>
  <c r="L1333" i="11"/>
  <c r="R1333" i="11" s="1"/>
  <c r="M1333" i="11"/>
  <c r="K1334" i="11"/>
  <c r="Q1334" i="11" s="1"/>
  <c r="L1334" i="11"/>
  <c r="R1334" i="11" s="1"/>
  <c r="M1334" i="11"/>
  <c r="S1334" i="11" s="1"/>
  <c r="K1335" i="11"/>
  <c r="Q1335" i="11" s="1"/>
  <c r="L1335" i="11"/>
  <c r="R1335" i="11" s="1"/>
  <c r="M1335" i="11"/>
  <c r="K1336" i="11"/>
  <c r="Q1336" i="11" s="1"/>
  <c r="L1336" i="11"/>
  <c r="R1336" i="11" s="1"/>
  <c r="M1336" i="11"/>
  <c r="S1336" i="11" s="1"/>
  <c r="K1337" i="11"/>
  <c r="Q1337" i="11" s="1"/>
  <c r="L1337" i="11"/>
  <c r="R1337" i="11" s="1"/>
  <c r="M1337" i="11"/>
  <c r="K1338" i="11"/>
  <c r="Q1338" i="11" s="1"/>
  <c r="L1338" i="11"/>
  <c r="R1338" i="11" s="1"/>
  <c r="M1338" i="11"/>
  <c r="S1338" i="11" s="1"/>
  <c r="K1339" i="11"/>
  <c r="Q1339" i="11" s="1"/>
  <c r="L1339" i="11"/>
  <c r="R1339" i="11" s="1"/>
  <c r="M1339" i="11"/>
  <c r="K1340" i="11"/>
  <c r="Q1340" i="11" s="1"/>
  <c r="L1340" i="11"/>
  <c r="R1340" i="11" s="1"/>
  <c r="M1340" i="11"/>
  <c r="S1340" i="11" s="1"/>
  <c r="K1341" i="11"/>
  <c r="Q1341" i="11" s="1"/>
  <c r="L1341" i="11"/>
  <c r="R1341" i="11" s="1"/>
  <c r="M1341" i="11"/>
  <c r="K1342" i="11"/>
  <c r="Q1342" i="11" s="1"/>
  <c r="L1342" i="11"/>
  <c r="R1342" i="11" s="1"/>
  <c r="M1342" i="11"/>
  <c r="S1342" i="11" s="1"/>
  <c r="K1343" i="11"/>
  <c r="Q1343" i="11" s="1"/>
  <c r="L1343" i="11"/>
  <c r="R1343" i="11" s="1"/>
  <c r="M1343" i="11"/>
  <c r="K1344" i="11"/>
  <c r="Q1344" i="11" s="1"/>
  <c r="L1344" i="11"/>
  <c r="R1344" i="11" s="1"/>
  <c r="M1344" i="11"/>
  <c r="S1344" i="11" s="1"/>
  <c r="O1344" i="11"/>
  <c r="AD1344" i="11"/>
  <c r="K1345" i="11"/>
  <c r="Q1345" i="11" s="1"/>
  <c r="L1345" i="11"/>
  <c r="R1345" i="11" s="1"/>
  <c r="M1345" i="11"/>
  <c r="K1346" i="11"/>
  <c r="Q1346" i="11" s="1"/>
  <c r="L1346" i="11"/>
  <c r="R1346" i="11" s="1"/>
  <c r="M1346" i="11"/>
  <c r="S1346" i="11" s="1"/>
  <c r="O1346" i="11"/>
  <c r="Z1346" i="11" s="1"/>
  <c r="AB1346" i="11"/>
  <c r="K1347" i="11"/>
  <c r="Q1347" i="11" s="1"/>
  <c r="L1347" i="11"/>
  <c r="R1347" i="11" s="1"/>
  <c r="M1347" i="11"/>
  <c r="K1348" i="11"/>
  <c r="Q1348" i="11" s="1"/>
  <c r="L1348" i="11"/>
  <c r="R1348" i="11" s="1"/>
  <c r="M1348" i="11"/>
  <c r="S1348" i="11" s="1"/>
  <c r="K1349" i="11"/>
  <c r="Q1349" i="11" s="1"/>
  <c r="L1349" i="11"/>
  <c r="R1349" i="11" s="1"/>
  <c r="M1349" i="11"/>
  <c r="K1350" i="11"/>
  <c r="Q1350" i="11" s="1"/>
  <c r="L1350" i="11"/>
  <c r="R1350" i="11" s="1"/>
  <c r="M1350" i="11"/>
  <c r="S1350" i="11" s="1"/>
  <c r="O1350" i="11"/>
  <c r="AB1350" i="11" s="1"/>
  <c r="K1351" i="11"/>
  <c r="Q1351" i="11" s="1"/>
  <c r="L1351" i="11"/>
  <c r="R1351" i="11" s="1"/>
  <c r="M1351" i="11"/>
  <c r="K1352" i="11"/>
  <c r="Q1352" i="11" s="1"/>
  <c r="L1352" i="11"/>
  <c r="R1352" i="11" s="1"/>
  <c r="M1352" i="11"/>
  <c r="S1352" i="11" s="1"/>
  <c r="K1353" i="11"/>
  <c r="Q1353" i="11" s="1"/>
  <c r="L1353" i="11"/>
  <c r="R1353" i="11" s="1"/>
  <c r="M1353" i="11"/>
  <c r="K1354" i="11"/>
  <c r="Q1354" i="11" s="1"/>
  <c r="L1354" i="11"/>
  <c r="R1354" i="11" s="1"/>
  <c r="M1354" i="11"/>
  <c r="S1354" i="11" s="1"/>
  <c r="K1355" i="11"/>
  <c r="Q1355" i="11" s="1"/>
  <c r="L1355" i="11"/>
  <c r="R1355" i="11" s="1"/>
  <c r="M1355" i="11"/>
  <c r="K1356" i="11"/>
  <c r="Q1356" i="11" s="1"/>
  <c r="L1356" i="11"/>
  <c r="R1356" i="11" s="1"/>
  <c r="M1356" i="11"/>
  <c r="S1356" i="11" s="1"/>
  <c r="O1356" i="11"/>
  <c r="Z1356" i="11" s="1"/>
  <c r="K1357" i="11"/>
  <c r="Q1357" i="11" s="1"/>
  <c r="L1357" i="11"/>
  <c r="R1357" i="11" s="1"/>
  <c r="M1357" i="11"/>
  <c r="K1358" i="11"/>
  <c r="Q1358" i="11" s="1"/>
  <c r="L1358" i="11"/>
  <c r="R1358" i="11" s="1"/>
  <c r="M1358" i="11"/>
  <c r="S1358" i="11" s="1"/>
  <c r="K1359" i="11"/>
  <c r="Q1359" i="11" s="1"/>
  <c r="L1359" i="11"/>
  <c r="R1359" i="11" s="1"/>
  <c r="M1359" i="11"/>
  <c r="K1360" i="11"/>
  <c r="L1360" i="11"/>
  <c r="M1360" i="11"/>
  <c r="O1360" i="11" s="1"/>
  <c r="AD1360" i="11" s="1"/>
  <c r="K1361" i="11"/>
  <c r="L1361" i="11"/>
  <c r="M1361" i="11"/>
  <c r="O1361" i="11" s="1"/>
  <c r="Z1361" i="11" s="1"/>
  <c r="K1362" i="11"/>
  <c r="L1362" i="11"/>
  <c r="M1362" i="11"/>
  <c r="O1362" i="11"/>
  <c r="AB1362" i="11"/>
  <c r="K1363" i="11"/>
  <c r="Q1363" i="11" s="1"/>
  <c r="L1363" i="11"/>
  <c r="R1363" i="11" s="1"/>
  <c r="M1363" i="11"/>
  <c r="K1364" i="11"/>
  <c r="Q1364" i="11" s="1"/>
  <c r="L1364" i="11"/>
  <c r="R1364" i="11" s="1"/>
  <c r="M1364" i="11"/>
  <c r="S1364" i="11" s="1"/>
  <c r="K1365" i="11"/>
  <c r="Q1365" i="11" s="1"/>
  <c r="L1365" i="11"/>
  <c r="R1365" i="11" s="1"/>
  <c r="M1365" i="11"/>
  <c r="K1366" i="11"/>
  <c r="L1366" i="11"/>
  <c r="M1366" i="11"/>
  <c r="O1366" i="11"/>
  <c r="AB1366" i="11" s="1"/>
  <c r="K1367" i="11"/>
  <c r="L1367" i="11"/>
  <c r="M1367" i="11"/>
  <c r="O1367" i="11" s="1"/>
  <c r="K1368" i="11"/>
  <c r="Q1368" i="11" s="1"/>
  <c r="L1368" i="11"/>
  <c r="R1368" i="11" s="1"/>
  <c r="M1368" i="11"/>
  <c r="S1368" i="11" s="1"/>
  <c r="K1369" i="11"/>
  <c r="Q1369" i="11" s="1"/>
  <c r="L1369" i="11"/>
  <c r="R1369" i="11" s="1"/>
  <c r="M1369" i="11"/>
  <c r="K1370" i="11"/>
  <c r="Q1370" i="11" s="1"/>
  <c r="L1370" i="11"/>
  <c r="R1370" i="11" s="1"/>
  <c r="M1370" i="11"/>
  <c r="S1370" i="11" s="1"/>
  <c r="K1371" i="11"/>
  <c r="Q1371" i="11" s="1"/>
  <c r="L1371" i="11"/>
  <c r="R1371" i="11" s="1"/>
  <c r="M1371" i="11"/>
  <c r="K1372" i="11"/>
  <c r="Q1372" i="11" s="1"/>
  <c r="L1372" i="11"/>
  <c r="R1372" i="11" s="1"/>
  <c r="M1372" i="11"/>
  <c r="S1372" i="11" s="1"/>
  <c r="O1372" i="11"/>
  <c r="Z1372" i="11" s="1"/>
  <c r="K1373" i="11"/>
  <c r="Q1373" i="11" s="1"/>
  <c r="L1373" i="11"/>
  <c r="R1373" i="11" s="1"/>
  <c r="M1373" i="11"/>
  <c r="K1374" i="11"/>
  <c r="Q1374" i="11" s="1"/>
  <c r="L1374" i="11"/>
  <c r="R1374" i="11" s="1"/>
  <c r="M1374" i="11"/>
  <c r="S1374" i="11" s="1"/>
  <c r="K1375" i="11"/>
  <c r="Q1375" i="11" s="1"/>
  <c r="L1375" i="11"/>
  <c r="R1375" i="11" s="1"/>
  <c r="M1375" i="11"/>
  <c r="K1376" i="11"/>
  <c r="Q1376" i="11" s="1"/>
  <c r="L1376" i="11"/>
  <c r="R1376" i="11" s="1"/>
  <c r="M1376" i="11"/>
  <c r="S1376" i="11" s="1"/>
  <c r="K1377" i="11"/>
  <c r="Q1377" i="11" s="1"/>
  <c r="L1377" i="11"/>
  <c r="R1377" i="11" s="1"/>
  <c r="M1377" i="11"/>
  <c r="K1378" i="11"/>
  <c r="Q1378" i="11" s="1"/>
  <c r="L1378" i="11"/>
  <c r="R1378" i="11" s="1"/>
  <c r="M1378" i="11"/>
  <c r="S1378" i="11" s="1"/>
  <c r="O1378" i="11"/>
  <c r="Z1378" i="11" s="1"/>
  <c r="K1379" i="11"/>
  <c r="Q1379" i="11" s="1"/>
  <c r="L1379" i="11"/>
  <c r="R1379" i="11" s="1"/>
  <c r="M1379" i="11"/>
  <c r="K1380" i="11"/>
  <c r="Q1380" i="11" s="1"/>
  <c r="L1380" i="11"/>
  <c r="R1380" i="11" s="1"/>
  <c r="M1380" i="11"/>
  <c r="S1380" i="11" s="1"/>
  <c r="K1381" i="11"/>
  <c r="Q1381" i="11" s="1"/>
  <c r="L1381" i="11"/>
  <c r="R1381" i="11" s="1"/>
  <c r="M1381" i="11"/>
  <c r="K1382" i="11"/>
  <c r="Q1382" i="11" s="1"/>
  <c r="L1382" i="11"/>
  <c r="R1382" i="11" s="1"/>
  <c r="M1382" i="11"/>
  <c r="S1382" i="11" s="1"/>
  <c r="O1382" i="11"/>
  <c r="AB1382" i="11" s="1"/>
  <c r="Z1382" i="11"/>
  <c r="AD1382" i="11"/>
  <c r="K1383" i="11"/>
  <c r="Q1383" i="11" s="1"/>
  <c r="L1383" i="11"/>
  <c r="R1383" i="11" s="1"/>
  <c r="M1383" i="11"/>
  <c r="K1384" i="11"/>
  <c r="Q1384" i="11" s="1"/>
  <c r="L1384" i="11"/>
  <c r="R1384" i="11" s="1"/>
  <c r="M1384" i="11"/>
  <c r="S1384" i="11" s="1"/>
  <c r="O1384" i="11"/>
  <c r="Z1384" i="11" s="1"/>
  <c r="K1385" i="11"/>
  <c r="Q1385" i="11" s="1"/>
  <c r="L1385" i="11"/>
  <c r="R1385" i="11" s="1"/>
  <c r="M1385" i="11"/>
  <c r="K1386" i="11"/>
  <c r="Q1386" i="11" s="1"/>
  <c r="L1386" i="11"/>
  <c r="R1386" i="11" s="1"/>
  <c r="M1386" i="11"/>
  <c r="S1386" i="11" s="1"/>
  <c r="K1387" i="11"/>
  <c r="Q1387" i="11" s="1"/>
  <c r="L1387" i="11"/>
  <c r="R1387" i="11" s="1"/>
  <c r="M1387" i="11"/>
  <c r="K1388" i="11"/>
  <c r="L1388" i="11"/>
  <c r="M1388" i="11"/>
  <c r="O1388" i="11"/>
  <c r="K1389" i="11"/>
  <c r="Q1389" i="11" s="1"/>
  <c r="L1389" i="11"/>
  <c r="R1389" i="11" s="1"/>
  <c r="M1389" i="11"/>
  <c r="K1390" i="11"/>
  <c r="Q1390" i="11" s="1"/>
  <c r="L1390" i="11"/>
  <c r="R1390" i="11" s="1"/>
  <c r="M1390" i="11"/>
  <c r="S1390" i="11" s="1"/>
  <c r="K1391" i="11"/>
  <c r="Q1391" i="11" s="1"/>
  <c r="L1391" i="11"/>
  <c r="R1391" i="11" s="1"/>
  <c r="M1391" i="11"/>
  <c r="K1392" i="11"/>
  <c r="Q1392" i="11" s="1"/>
  <c r="L1392" i="11"/>
  <c r="R1392" i="11" s="1"/>
  <c r="M1392" i="11"/>
  <c r="S1392" i="11" s="1"/>
  <c r="K1393" i="11"/>
  <c r="Q1393" i="11" s="1"/>
  <c r="L1393" i="11"/>
  <c r="R1393" i="11" s="1"/>
  <c r="M1393" i="11"/>
  <c r="K1394" i="11"/>
  <c r="Q1394" i="11" s="1"/>
  <c r="L1394" i="11"/>
  <c r="R1394" i="11" s="1"/>
  <c r="M1394" i="11"/>
  <c r="S1394" i="11" s="1"/>
  <c r="O1394" i="11"/>
  <c r="Z1394" i="11" s="1"/>
  <c r="AB1394" i="11"/>
  <c r="AD1394" i="11"/>
  <c r="AE1394" i="11"/>
  <c r="K1395" i="11"/>
  <c r="Q1395" i="11" s="1"/>
  <c r="L1395" i="11"/>
  <c r="R1395" i="11" s="1"/>
  <c r="M1395" i="11"/>
  <c r="K1396" i="11"/>
  <c r="L1396" i="11"/>
  <c r="M1396" i="11"/>
  <c r="K1397" i="11"/>
  <c r="L1397" i="11"/>
  <c r="AA1397" i="11" s="1"/>
  <c r="M1397" i="11"/>
  <c r="O1397" i="11" s="1"/>
  <c r="AB1397" i="11"/>
  <c r="AD1397" i="11"/>
  <c r="K1398" i="11"/>
  <c r="L1398" i="11"/>
  <c r="M1398" i="11"/>
  <c r="O1398" i="11" s="1"/>
  <c r="K1399" i="11"/>
  <c r="Q1399" i="11" s="1"/>
  <c r="L1399" i="11"/>
  <c r="R1399" i="11" s="1"/>
  <c r="M1399" i="11"/>
  <c r="K1400" i="11"/>
  <c r="Q1400" i="11" s="1"/>
  <c r="L1400" i="11"/>
  <c r="R1400" i="11" s="1"/>
  <c r="M1400" i="11"/>
  <c r="S1400" i="11" s="1"/>
  <c r="K1401" i="11"/>
  <c r="Q1401" i="11" s="1"/>
  <c r="L1401" i="11"/>
  <c r="R1401" i="11" s="1"/>
  <c r="M1401" i="11"/>
  <c r="K1402" i="11"/>
  <c r="Q1402" i="11" s="1"/>
  <c r="L1402" i="11"/>
  <c r="R1402" i="11" s="1"/>
  <c r="M1402" i="11"/>
  <c r="S1402" i="11" s="1"/>
  <c r="K1403" i="11"/>
  <c r="Q1403" i="11" s="1"/>
  <c r="L1403" i="11"/>
  <c r="R1403" i="11" s="1"/>
  <c r="M1403" i="11"/>
  <c r="K1404" i="11"/>
  <c r="Q1404" i="11" s="1"/>
  <c r="L1404" i="11"/>
  <c r="R1404" i="11" s="1"/>
  <c r="M1404" i="11"/>
  <c r="S1404" i="11" s="1"/>
  <c r="O1404" i="11"/>
  <c r="Z1404" i="11" s="1"/>
  <c r="K1405" i="11"/>
  <c r="Q1405" i="11" s="1"/>
  <c r="L1405" i="11"/>
  <c r="R1405" i="11" s="1"/>
  <c r="M1405" i="11"/>
  <c r="K1406" i="11"/>
  <c r="Q1406" i="11" s="1"/>
  <c r="L1406" i="11"/>
  <c r="R1406" i="11" s="1"/>
  <c r="M1406" i="11"/>
  <c r="S1406" i="11" s="1"/>
  <c r="K1407" i="11"/>
  <c r="Q1407" i="11" s="1"/>
  <c r="L1407" i="11"/>
  <c r="R1407" i="11" s="1"/>
  <c r="M1407" i="11"/>
  <c r="K1408" i="11"/>
  <c r="Q1408" i="11" s="1"/>
  <c r="L1408" i="11"/>
  <c r="R1408" i="11" s="1"/>
  <c r="M1408" i="11"/>
  <c r="S1408" i="11" s="1"/>
  <c r="K1409" i="11"/>
  <c r="Q1409" i="11" s="1"/>
  <c r="L1409" i="11"/>
  <c r="R1409" i="11" s="1"/>
  <c r="M1409" i="11"/>
  <c r="K1410" i="11"/>
  <c r="Q1410" i="11" s="1"/>
  <c r="L1410" i="11"/>
  <c r="R1410" i="11" s="1"/>
  <c r="M1410" i="11"/>
  <c r="S1410" i="11" s="1"/>
  <c r="O1410" i="11"/>
  <c r="Z1410" i="11" s="1"/>
  <c r="K1411" i="11"/>
  <c r="Q1411" i="11" s="1"/>
  <c r="L1411" i="11"/>
  <c r="R1411" i="11" s="1"/>
  <c r="M1411" i="11"/>
  <c r="K1412" i="11"/>
  <c r="Q1412" i="11" s="1"/>
  <c r="L1412" i="11"/>
  <c r="R1412" i="11" s="1"/>
  <c r="M1412" i="11"/>
  <c r="S1412" i="11" s="1"/>
  <c r="K1413" i="11"/>
  <c r="Q1413" i="11" s="1"/>
  <c r="L1413" i="11"/>
  <c r="R1413" i="11" s="1"/>
  <c r="M1413" i="11"/>
  <c r="K1414" i="11"/>
  <c r="L1414" i="11"/>
  <c r="M1414" i="11"/>
  <c r="O1414" i="11"/>
  <c r="AD1414" i="11" s="1"/>
  <c r="Z1414" i="11"/>
  <c r="AB1414" i="11"/>
  <c r="K1415" i="11"/>
  <c r="Z1415" i="11" s="1"/>
  <c r="L1415" i="11"/>
  <c r="AA1415" i="11" s="1"/>
  <c r="M1415" i="11"/>
  <c r="O1415" i="11" s="1"/>
  <c r="AB1415" i="11"/>
  <c r="AD1415" i="11"/>
  <c r="K1416" i="11"/>
  <c r="Q1416" i="11" s="1"/>
  <c r="L1416" i="11"/>
  <c r="R1416" i="11" s="1"/>
  <c r="M1416" i="11"/>
  <c r="S1416" i="11" s="1"/>
  <c r="O1416" i="11"/>
  <c r="K1417" i="11"/>
  <c r="Q1417" i="11" s="1"/>
  <c r="L1417" i="11"/>
  <c r="R1417" i="11" s="1"/>
  <c r="M1417" i="11"/>
  <c r="K1418" i="11"/>
  <c r="Q1418" i="11" s="1"/>
  <c r="L1418" i="11"/>
  <c r="R1418" i="11" s="1"/>
  <c r="M1418" i="11"/>
  <c r="S1418" i="11" s="1"/>
  <c r="K1419" i="11"/>
  <c r="Q1419" i="11" s="1"/>
  <c r="L1419" i="11"/>
  <c r="R1419" i="11" s="1"/>
  <c r="M1419" i="11"/>
  <c r="K1420" i="11"/>
  <c r="Q1420" i="11" s="1"/>
  <c r="L1420" i="11"/>
  <c r="R1420" i="11" s="1"/>
  <c r="M1420" i="11"/>
  <c r="S1420" i="11" s="1"/>
  <c r="K1421" i="11"/>
  <c r="Q1421" i="11" s="1"/>
  <c r="L1421" i="11"/>
  <c r="R1421" i="11" s="1"/>
  <c r="M1421" i="11"/>
  <c r="K1422" i="11"/>
  <c r="Q1422" i="11" s="1"/>
  <c r="L1422" i="11"/>
  <c r="R1422" i="11" s="1"/>
  <c r="M1422" i="11"/>
  <c r="S1422" i="11" s="1"/>
  <c r="K1423" i="11"/>
  <c r="Q1423" i="11" s="1"/>
  <c r="L1423" i="11"/>
  <c r="R1423" i="11" s="1"/>
  <c r="M1423" i="11"/>
  <c r="K1424" i="11"/>
  <c r="Q1424" i="11" s="1"/>
  <c r="L1424" i="11"/>
  <c r="R1424" i="11" s="1"/>
  <c r="M1424" i="11"/>
  <c r="S1424" i="11" s="1"/>
  <c r="K1425" i="11"/>
  <c r="Q1425" i="11" s="1"/>
  <c r="L1425" i="11"/>
  <c r="R1425" i="11" s="1"/>
  <c r="M1425" i="11"/>
  <c r="K1426" i="11"/>
  <c r="Q1426" i="11" s="1"/>
  <c r="L1426" i="11"/>
  <c r="R1426" i="11" s="1"/>
  <c r="M1426" i="11"/>
  <c r="S1426" i="11" s="1"/>
  <c r="K1427" i="11"/>
  <c r="Q1427" i="11" s="1"/>
  <c r="L1427" i="11"/>
  <c r="R1427" i="11" s="1"/>
  <c r="M1427" i="11"/>
  <c r="K1428" i="11"/>
  <c r="Q1428" i="11" s="1"/>
  <c r="L1428" i="11"/>
  <c r="R1428" i="11" s="1"/>
  <c r="M1428" i="11"/>
  <c r="S1428" i="11" s="1"/>
  <c r="K1429" i="11"/>
  <c r="L1429" i="11"/>
  <c r="M1429" i="11"/>
  <c r="O1429" i="11" s="1"/>
  <c r="AB1429" i="11" s="1"/>
  <c r="AA1429" i="11"/>
  <c r="K1430" i="11"/>
  <c r="Q1430" i="11" s="1"/>
  <c r="L1430" i="11"/>
  <c r="R1430" i="11" s="1"/>
  <c r="M1430" i="11"/>
  <c r="S1430" i="11" s="1"/>
  <c r="O1430" i="11"/>
  <c r="AB1430" i="11" s="1"/>
  <c r="Z1430" i="11"/>
  <c r="AD1430" i="11"/>
  <c r="K1431" i="11"/>
  <c r="Q1431" i="11" s="1"/>
  <c r="L1431" i="11"/>
  <c r="R1431" i="11" s="1"/>
  <c r="M1431" i="11"/>
  <c r="K1432" i="11"/>
  <c r="Q1432" i="11" s="1"/>
  <c r="L1432" i="11"/>
  <c r="R1432" i="11" s="1"/>
  <c r="M1432" i="11"/>
  <c r="S1432" i="11" s="1"/>
  <c r="O1432" i="11"/>
  <c r="K1433" i="11"/>
  <c r="Q1433" i="11" s="1"/>
  <c r="L1433" i="11"/>
  <c r="R1433" i="11" s="1"/>
  <c r="M1433" i="11"/>
  <c r="K1434" i="11"/>
  <c r="Q1434" i="11" s="1"/>
  <c r="L1434" i="11"/>
  <c r="R1434" i="11" s="1"/>
  <c r="M1434" i="11"/>
  <c r="S1434" i="11" s="1"/>
  <c r="K1435" i="11"/>
  <c r="Q1435" i="11" s="1"/>
  <c r="L1435" i="11"/>
  <c r="R1435" i="11" s="1"/>
  <c r="M1435" i="11"/>
  <c r="K1436" i="11"/>
  <c r="L1436" i="11"/>
  <c r="M1436" i="11"/>
  <c r="O1436" i="11"/>
  <c r="K1437" i="11"/>
  <c r="L1437" i="11"/>
  <c r="M1437" i="11"/>
  <c r="O1437" i="11" s="1"/>
  <c r="Z1437" i="11" s="1"/>
  <c r="K1438" i="11"/>
  <c r="L1438" i="11"/>
  <c r="M1438" i="11"/>
  <c r="K1439" i="11"/>
  <c r="Q1439" i="11" s="1"/>
  <c r="L1439" i="11"/>
  <c r="R1439" i="11" s="1"/>
  <c r="M1439" i="11"/>
  <c r="K1440" i="11"/>
  <c r="L1440" i="11"/>
  <c r="M1440" i="11"/>
  <c r="K1441" i="11"/>
  <c r="Q1441" i="11" s="1"/>
  <c r="L1441" i="11"/>
  <c r="R1441" i="11" s="1"/>
  <c r="M1441" i="11"/>
  <c r="K1442" i="11"/>
  <c r="Q1442" i="11" s="1"/>
  <c r="L1442" i="11"/>
  <c r="R1442" i="11" s="1"/>
  <c r="M1442" i="11"/>
  <c r="S1442" i="11" s="1"/>
  <c r="K1443" i="11"/>
  <c r="Q1443" i="11" s="1"/>
  <c r="L1443" i="11"/>
  <c r="R1443" i="11" s="1"/>
  <c r="M1443" i="11"/>
  <c r="K1444" i="11"/>
  <c r="Q1444" i="11" s="1"/>
  <c r="L1444" i="11"/>
  <c r="R1444" i="11" s="1"/>
  <c r="M1444" i="11"/>
  <c r="S1444" i="11" s="1"/>
  <c r="K1445" i="11"/>
  <c r="Q1445" i="11" s="1"/>
  <c r="L1445" i="11"/>
  <c r="R1445" i="11" s="1"/>
  <c r="M1445" i="11"/>
  <c r="K1446" i="11"/>
  <c r="Q1446" i="11" s="1"/>
  <c r="L1446" i="11"/>
  <c r="R1446" i="11" s="1"/>
  <c r="M1446" i="11"/>
  <c r="S1446" i="11" s="1"/>
  <c r="K1447" i="11"/>
  <c r="L1447" i="11"/>
  <c r="M1447" i="11"/>
  <c r="O1447" i="11" s="1"/>
  <c r="AD1447" i="11" s="1"/>
  <c r="Z1447" i="11"/>
  <c r="AB1447" i="11"/>
  <c r="K1448" i="11"/>
  <c r="L1448" i="11"/>
  <c r="M1448" i="11"/>
  <c r="O1448" i="11"/>
  <c r="Z1448" i="11" s="1"/>
  <c r="K1449" i="11"/>
  <c r="L1449" i="11"/>
  <c r="M1449" i="11"/>
  <c r="O1449" i="11" s="1"/>
  <c r="Z1449" i="11" s="1"/>
  <c r="K1450" i="11"/>
  <c r="L1450" i="11"/>
  <c r="M1450" i="11"/>
  <c r="K1451" i="11"/>
  <c r="L1451" i="11"/>
  <c r="M1451" i="11"/>
  <c r="O1451" i="11" s="1"/>
  <c r="AB1451" i="11" s="1"/>
  <c r="Z1451" i="11"/>
  <c r="K1452" i="11"/>
  <c r="L1452" i="11"/>
  <c r="M1452" i="11"/>
  <c r="O1452" i="11"/>
  <c r="K1453" i="11"/>
  <c r="L1453" i="11"/>
  <c r="M1453" i="11"/>
  <c r="O1453" i="11" s="1"/>
  <c r="K1454" i="11"/>
  <c r="L1454" i="11"/>
  <c r="M1454" i="11"/>
  <c r="K1455" i="11"/>
  <c r="L1455" i="11"/>
  <c r="M1455" i="11"/>
  <c r="O1455" i="11" s="1"/>
  <c r="Z1455" i="11" s="1"/>
  <c r="AD1455" i="11"/>
  <c r="K1456" i="11"/>
  <c r="L1456" i="11"/>
  <c r="M1456" i="11"/>
  <c r="K1457" i="11"/>
  <c r="L1457" i="11"/>
  <c r="M1457" i="11"/>
  <c r="O1457" i="11" s="1"/>
  <c r="AD1457" i="11"/>
  <c r="K1458" i="11"/>
  <c r="L1458" i="11"/>
  <c r="M1458" i="11"/>
  <c r="O1458" i="11" s="1"/>
  <c r="K1459" i="11"/>
  <c r="L1459" i="11"/>
  <c r="M1459" i="11"/>
  <c r="O1459" i="11" s="1"/>
  <c r="AB1459" i="11"/>
  <c r="K1460" i="11"/>
  <c r="L1460" i="11"/>
  <c r="M1460" i="11"/>
  <c r="K1461" i="11"/>
  <c r="L1461" i="11"/>
  <c r="M1461" i="11"/>
  <c r="O1461" i="11" s="1"/>
  <c r="AB1461" i="11" s="1"/>
  <c r="K1462" i="11"/>
  <c r="L1462" i="11"/>
  <c r="M1462" i="11"/>
  <c r="O1462" i="11"/>
  <c r="AB1462" i="11" s="1"/>
  <c r="K1463" i="11"/>
  <c r="Q1463" i="11" s="1"/>
  <c r="L1463" i="11"/>
  <c r="R1463" i="11" s="1"/>
  <c r="M1463" i="11"/>
  <c r="K1464" i="11"/>
  <c r="Q1464" i="11" s="1"/>
  <c r="L1464" i="11"/>
  <c r="R1464" i="11" s="1"/>
  <c r="M1464" i="11"/>
  <c r="S1464" i="11" s="1"/>
  <c r="K1465" i="11"/>
  <c r="Q1465" i="11" s="1"/>
  <c r="L1465" i="11"/>
  <c r="R1465" i="11" s="1"/>
  <c r="M1465" i="11"/>
  <c r="K1466" i="11"/>
  <c r="Q1466" i="11" s="1"/>
  <c r="L1466" i="11"/>
  <c r="R1466" i="11" s="1"/>
  <c r="M1466" i="11"/>
  <c r="S1466" i="11" s="1"/>
  <c r="K1467" i="11"/>
  <c r="Q1467" i="11" s="1"/>
  <c r="L1467" i="11"/>
  <c r="R1467" i="11" s="1"/>
  <c r="M1467" i="11"/>
  <c r="K1468" i="11"/>
  <c r="Q1468" i="11" s="1"/>
  <c r="L1468" i="11"/>
  <c r="R1468" i="11" s="1"/>
  <c r="M1468" i="11"/>
  <c r="S1468" i="11" s="1"/>
  <c r="O1468" i="11"/>
  <c r="Z1468" i="11" s="1"/>
  <c r="K1469" i="11"/>
  <c r="Q1469" i="11" s="1"/>
  <c r="L1469" i="11"/>
  <c r="R1469" i="11" s="1"/>
  <c r="M1469" i="11"/>
  <c r="K1470" i="11"/>
  <c r="Q1470" i="11" s="1"/>
  <c r="L1470" i="11"/>
  <c r="R1470" i="11" s="1"/>
  <c r="M1470" i="11"/>
  <c r="S1470" i="11" s="1"/>
  <c r="K1471" i="11"/>
  <c r="L1471" i="11"/>
  <c r="M1471" i="11"/>
  <c r="O1471" i="11" s="1"/>
  <c r="AD1471" i="11"/>
  <c r="K1472" i="11"/>
  <c r="L1472" i="11"/>
  <c r="M1472" i="11"/>
  <c r="K1473" i="11"/>
  <c r="Q1473" i="11" s="1"/>
  <c r="L1473" i="11"/>
  <c r="R1473" i="11" s="1"/>
  <c r="M1473" i="11"/>
  <c r="K1474" i="11"/>
  <c r="Q1474" i="11" s="1"/>
  <c r="L1474" i="11"/>
  <c r="R1474" i="11" s="1"/>
  <c r="M1474" i="11"/>
  <c r="S1474" i="11" s="1"/>
  <c r="O1474" i="11"/>
  <c r="Z1474" i="11" s="1"/>
  <c r="AB1474" i="11"/>
  <c r="AE1474" i="11"/>
  <c r="K1475" i="11"/>
  <c r="Q1475" i="11" s="1"/>
  <c r="L1475" i="11"/>
  <c r="R1475" i="11" s="1"/>
  <c r="M1475" i="11"/>
  <c r="K1476" i="11"/>
  <c r="Q1476" i="11" s="1"/>
  <c r="L1476" i="11"/>
  <c r="R1476" i="11" s="1"/>
  <c r="M1476" i="11"/>
  <c r="S1476" i="11" s="1"/>
  <c r="K1477" i="11"/>
  <c r="Q1477" i="11" s="1"/>
  <c r="L1477" i="11"/>
  <c r="R1477" i="11" s="1"/>
  <c r="M1477" i="11"/>
  <c r="K1478" i="11"/>
  <c r="Q1478" i="11" s="1"/>
  <c r="L1478" i="11"/>
  <c r="R1478" i="11" s="1"/>
  <c r="M1478" i="11"/>
  <c r="S1478" i="11" s="1"/>
  <c r="O1478" i="11"/>
  <c r="AB1478" i="11" s="1"/>
  <c r="Z1478" i="11"/>
  <c r="AD1478" i="11"/>
  <c r="K1479" i="11"/>
  <c r="Q1479" i="11" s="1"/>
  <c r="L1479" i="11"/>
  <c r="R1479" i="11" s="1"/>
  <c r="M1479" i="11"/>
  <c r="K1480" i="11"/>
  <c r="Q1480" i="11" s="1"/>
  <c r="L1480" i="11"/>
  <c r="R1480" i="11" s="1"/>
  <c r="M1480" i="11"/>
  <c r="S1480" i="11" s="1"/>
  <c r="O1480" i="11"/>
  <c r="Z1480" i="11" s="1"/>
  <c r="K1481" i="11"/>
  <c r="Q1481" i="11" s="1"/>
  <c r="L1481" i="11"/>
  <c r="R1481" i="11" s="1"/>
  <c r="M1481" i="11"/>
  <c r="K1482" i="11"/>
  <c r="Q1482" i="11" s="1"/>
  <c r="L1482" i="11"/>
  <c r="R1482" i="11" s="1"/>
  <c r="M1482" i="11"/>
  <c r="S1482" i="11" s="1"/>
  <c r="K1483" i="11"/>
  <c r="Q1483" i="11" s="1"/>
  <c r="L1483" i="11"/>
  <c r="R1483" i="11" s="1"/>
  <c r="M1483" i="11"/>
  <c r="K1484" i="11"/>
  <c r="Q1484" i="11" s="1"/>
  <c r="L1484" i="11"/>
  <c r="R1484" i="11" s="1"/>
  <c r="M1484" i="11"/>
  <c r="S1484" i="11" s="1"/>
  <c r="O1484" i="11"/>
  <c r="K1485" i="11"/>
  <c r="Q1485" i="11" s="1"/>
  <c r="L1485" i="11"/>
  <c r="R1485" i="11" s="1"/>
  <c r="M1485" i="11"/>
  <c r="K1486" i="11"/>
  <c r="Q1486" i="11" s="1"/>
  <c r="L1486" i="11"/>
  <c r="R1486" i="11" s="1"/>
  <c r="M1486" i="11"/>
  <c r="S1486" i="11" s="1"/>
  <c r="K1487" i="11"/>
  <c r="Q1487" i="11" s="1"/>
  <c r="L1487" i="11"/>
  <c r="R1487" i="11" s="1"/>
  <c r="M1487" i="11"/>
  <c r="K1488" i="11"/>
  <c r="Q1488" i="11" s="1"/>
  <c r="L1488" i="11"/>
  <c r="R1488" i="11" s="1"/>
  <c r="M1488" i="11"/>
  <c r="S1488" i="11" s="1"/>
  <c r="K1489" i="11"/>
  <c r="Q1489" i="11" s="1"/>
  <c r="L1489" i="11"/>
  <c r="R1489" i="11" s="1"/>
  <c r="M1489" i="11"/>
  <c r="K1490" i="11"/>
  <c r="Q1490" i="11" s="1"/>
  <c r="L1490" i="11"/>
  <c r="R1490" i="11" s="1"/>
  <c r="M1490" i="11"/>
  <c r="S1490" i="11" s="1"/>
  <c r="K1491" i="11"/>
  <c r="Q1491" i="11" s="1"/>
  <c r="L1491" i="11"/>
  <c r="R1491" i="11" s="1"/>
  <c r="M1491" i="11"/>
  <c r="K1492" i="11"/>
  <c r="Q1492" i="11" s="1"/>
  <c r="L1492" i="11"/>
  <c r="R1492" i="11" s="1"/>
  <c r="M1492" i="11"/>
  <c r="S1492" i="11" s="1"/>
  <c r="K1493" i="11"/>
  <c r="Q1493" i="11" s="1"/>
  <c r="L1493" i="11"/>
  <c r="R1493" i="11" s="1"/>
  <c r="M1493" i="11"/>
  <c r="K1494" i="11"/>
  <c r="Q1494" i="11" s="1"/>
  <c r="L1494" i="11"/>
  <c r="R1494" i="11" s="1"/>
  <c r="M1494" i="11"/>
  <c r="S1494" i="11" s="1"/>
  <c r="K1495" i="11"/>
  <c r="Q1495" i="11" s="1"/>
  <c r="L1495" i="11"/>
  <c r="R1495" i="11" s="1"/>
  <c r="M1495" i="11"/>
  <c r="K1496" i="11"/>
  <c r="Q1496" i="11" s="1"/>
  <c r="L1496" i="11"/>
  <c r="R1496" i="11" s="1"/>
  <c r="M1496" i="11"/>
  <c r="S1496" i="11" s="1"/>
  <c r="K1497" i="11"/>
  <c r="Q1497" i="11" s="1"/>
  <c r="L1497" i="11"/>
  <c r="R1497" i="11" s="1"/>
  <c r="M1497" i="11"/>
  <c r="S1497" i="11" s="1"/>
  <c r="K1498" i="11"/>
  <c r="Q1498" i="11" s="1"/>
  <c r="L1498" i="11"/>
  <c r="R1498" i="11" s="1"/>
  <c r="M1498" i="11"/>
  <c r="S1498" i="11" s="1"/>
  <c r="K1499" i="11"/>
  <c r="Q1499" i="11" s="1"/>
  <c r="L1499" i="11"/>
  <c r="R1499" i="11" s="1"/>
  <c r="M1499" i="11"/>
  <c r="K1500" i="11"/>
  <c r="Q1500" i="11" s="1"/>
  <c r="L1500" i="11"/>
  <c r="R1500" i="11" s="1"/>
  <c r="M1500" i="11"/>
  <c r="S1500" i="11" s="1"/>
  <c r="K1501" i="11"/>
  <c r="Q1501" i="11" s="1"/>
  <c r="L1501" i="11"/>
  <c r="R1501" i="11" s="1"/>
  <c r="M1501" i="11"/>
  <c r="K1502" i="11"/>
  <c r="L1502" i="11"/>
  <c r="M1502" i="11"/>
  <c r="K1503" i="11"/>
  <c r="L1503" i="11"/>
  <c r="M1503" i="11"/>
  <c r="O1503" i="11" s="1"/>
  <c r="AD1503" i="11" s="1"/>
  <c r="K1504" i="11"/>
  <c r="L1504" i="11"/>
  <c r="M1504" i="11"/>
  <c r="K1505" i="11"/>
  <c r="L1505" i="11"/>
  <c r="M1505" i="11"/>
  <c r="O1505" i="11" s="1"/>
  <c r="AD1505" i="11"/>
  <c r="K1506" i="11"/>
  <c r="L1506" i="11"/>
  <c r="M1506" i="11"/>
  <c r="O1506" i="11"/>
  <c r="Z1506" i="11" s="1"/>
  <c r="AB1506" i="11"/>
  <c r="K1507" i="11"/>
  <c r="Q1507" i="11" s="1"/>
  <c r="L1507" i="11"/>
  <c r="R1507" i="11" s="1"/>
  <c r="M1507" i="11"/>
  <c r="K1508" i="11"/>
  <c r="Q1508" i="11" s="1"/>
  <c r="L1508" i="11"/>
  <c r="R1508" i="11" s="1"/>
  <c r="M1508" i="11"/>
  <c r="S1508" i="11" s="1"/>
  <c r="K1509" i="11"/>
  <c r="Q1509" i="11" s="1"/>
  <c r="L1509" i="11"/>
  <c r="R1509" i="11" s="1"/>
  <c r="M1509" i="11"/>
  <c r="K1510" i="11"/>
  <c r="Q1510" i="11" s="1"/>
  <c r="L1510" i="11"/>
  <c r="R1510" i="11" s="1"/>
  <c r="M1510" i="11"/>
  <c r="S1510" i="11" s="1"/>
  <c r="O1510" i="11"/>
  <c r="AE1510" i="11" s="1"/>
  <c r="Z1510" i="11"/>
  <c r="AB1510" i="11"/>
  <c r="AD1510" i="11"/>
  <c r="K1511" i="11"/>
  <c r="Q1511" i="11" s="1"/>
  <c r="L1511" i="11"/>
  <c r="R1511" i="11" s="1"/>
  <c r="M1511" i="11"/>
  <c r="K1512" i="11"/>
  <c r="Q1512" i="11" s="1"/>
  <c r="L1512" i="11"/>
  <c r="R1512" i="11" s="1"/>
  <c r="M1512" i="11"/>
  <c r="S1512" i="11" s="1"/>
  <c r="O1512" i="11"/>
  <c r="K1513" i="11"/>
  <c r="L1513" i="11"/>
  <c r="M1513" i="11"/>
  <c r="K1514" i="11"/>
  <c r="L1514" i="11"/>
  <c r="M1514" i="11"/>
  <c r="K1515" i="11"/>
  <c r="Q1515" i="11" s="1"/>
  <c r="L1515" i="11"/>
  <c r="R1515" i="11" s="1"/>
  <c r="M1515" i="11"/>
  <c r="K1516" i="11"/>
  <c r="Q1516" i="11" s="1"/>
  <c r="L1516" i="11"/>
  <c r="R1516" i="11" s="1"/>
  <c r="M1516" i="11"/>
  <c r="S1516" i="11" s="1"/>
  <c r="K1517" i="11"/>
  <c r="Q1517" i="11" s="1"/>
  <c r="L1517" i="11"/>
  <c r="R1517" i="11" s="1"/>
  <c r="M1517" i="11"/>
  <c r="K1518" i="11"/>
  <c r="Q1518" i="11" s="1"/>
  <c r="L1518" i="11"/>
  <c r="R1518" i="11" s="1"/>
  <c r="M1518" i="11"/>
  <c r="S1518" i="11" s="1"/>
  <c r="K1519" i="11"/>
  <c r="Q1519" i="11" s="1"/>
  <c r="L1519" i="11"/>
  <c r="R1519" i="11" s="1"/>
  <c r="M1519" i="11"/>
  <c r="K1520" i="11"/>
  <c r="Q1520" i="11" s="1"/>
  <c r="L1520" i="11"/>
  <c r="R1520" i="11" s="1"/>
  <c r="M1520" i="11"/>
  <c r="S1520" i="11" s="1"/>
  <c r="K1521" i="11"/>
  <c r="Q1521" i="11" s="1"/>
  <c r="L1521" i="11"/>
  <c r="R1521" i="11" s="1"/>
  <c r="M1521" i="11"/>
  <c r="K1522" i="11"/>
  <c r="Q1522" i="11" s="1"/>
  <c r="L1522" i="11"/>
  <c r="R1522" i="11" s="1"/>
  <c r="M1522" i="11"/>
  <c r="S1522" i="11" s="1"/>
  <c r="K1523" i="11"/>
  <c r="Q1523" i="11" s="1"/>
  <c r="L1523" i="11"/>
  <c r="R1523" i="11" s="1"/>
  <c r="M1523" i="11"/>
  <c r="K1524" i="11"/>
  <c r="Q1524" i="11" s="1"/>
  <c r="L1524" i="11"/>
  <c r="R1524" i="11" s="1"/>
  <c r="M1524" i="11"/>
  <c r="S1524" i="11" s="1"/>
  <c r="K1525" i="11"/>
  <c r="Q1525" i="11" s="1"/>
  <c r="L1525" i="11"/>
  <c r="R1525" i="11" s="1"/>
  <c r="M1525" i="11"/>
  <c r="K1526" i="11"/>
  <c r="Q1526" i="11" s="1"/>
  <c r="L1526" i="11"/>
  <c r="R1526" i="11" s="1"/>
  <c r="M1526" i="11"/>
  <c r="S1526" i="11" s="1"/>
  <c r="O1526" i="11"/>
  <c r="AB1526" i="11" s="1"/>
  <c r="Z1526" i="11"/>
  <c r="AD1526" i="11"/>
  <c r="K1527" i="11"/>
  <c r="Q1527" i="11" s="1"/>
  <c r="L1527" i="11"/>
  <c r="R1527" i="11" s="1"/>
  <c r="M1527" i="11"/>
  <c r="K1528" i="11"/>
  <c r="Q1528" i="11" s="1"/>
  <c r="L1528" i="11"/>
  <c r="R1528" i="11" s="1"/>
  <c r="M1528" i="11"/>
  <c r="S1528" i="11" s="1"/>
  <c r="O1528" i="11"/>
  <c r="AB1528" i="11" s="1"/>
  <c r="Z1528" i="11"/>
  <c r="K1529" i="11"/>
  <c r="Q1529" i="11" s="1"/>
  <c r="L1529" i="11"/>
  <c r="R1529" i="11" s="1"/>
  <c r="M1529" i="11"/>
  <c r="K1530" i="11"/>
  <c r="L1530" i="11"/>
  <c r="M1530" i="11"/>
  <c r="K1531" i="11"/>
  <c r="L1531" i="11"/>
  <c r="M1531" i="11"/>
  <c r="K1532" i="11"/>
  <c r="Q1532" i="11" s="1"/>
  <c r="L1532" i="11"/>
  <c r="R1532" i="11" s="1"/>
  <c r="M1532" i="11"/>
  <c r="S1532" i="11" s="1"/>
  <c r="K1533" i="11"/>
  <c r="Q1533" i="11" s="1"/>
  <c r="L1533" i="11"/>
  <c r="R1533" i="11" s="1"/>
  <c r="M1533" i="11"/>
  <c r="S1533" i="11" s="1"/>
  <c r="K1534" i="11"/>
  <c r="Q1534" i="11" s="1"/>
  <c r="L1534" i="11"/>
  <c r="R1534" i="11" s="1"/>
  <c r="M1534" i="11"/>
  <c r="S1534" i="11" s="1"/>
  <c r="K1535" i="11"/>
  <c r="Q1535" i="11" s="1"/>
  <c r="L1535" i="11"/>
  <c r="R1535" i="11" s="1"/>
  <c r="M1535" i="11"/>
  <c r="S1535" i="11" s="1"/>
  <c r="K1536" i="11"/>
  <c r="Q1536" i="11" s="1"/>
  <c r="L1536" i="11"/>
  <c r="R1536" i="11" s="1"/>
  <c r="M1536" i="11"/>
  <c r="S1536" i="11" s="1"/>
  <c r="K1537" i="11"/>
  <c r="Q1537" i="11" s="1"/>
  <c r="L1537" i="11"/>
  <c r="R1537" i="11" s="1"/>
  <c r="M1537" i="11"/>
  <c r="K1538" i="11"/>
  <c r="Q1538" i="11" s="1"/>
  <c r="L1538" i="11"/>
  <c r="R1538" i="11" s="1"/>
  <c r="M1538" i="11"/>
  <c r="S1538" i="11" s="1"/>
  <c r="K1539" i="11"/>
  <c r="Q1539" i="11" s="1"/>
  <c r="L1539" i="11"/>
  <c r="R1539" i="11" s="1"/>
  <c r="M1539" i="11"/>
  <c r="K1540" i="11"/>
  <c r="Q1540" i="11" s="1"/>
  <c r="L1540" i="11"/>
  <c r="R1540" i="11" s="1"/>
  <c r="M1540" i="11"/>
  <c r="S1540" i="11" s="1"/>
  <c r="K1541" i="11"/>
  <c r="L1541" i="11"/>
  <c r="M1541" i="11"/>
  <c r="O1541" i="11" s="1"/>
  <c r="AB1541" i="11" s="1"/>
  <c r="K1542" i="11"/>
  <c r="L1542" i="11"/>
  <c r="M1542" i="11"/>
  <c r="O1542" i="11"/>
  <c r="AB1542" i="11" s="1"/>
  <c r="K1543" i="11"/>
  <c r="L1543" i="11"/>
  <c r="M1543" i="11"/>
  <c r="O1543" i="11" s="1"/>
  <c r="K1544" i="11"/>
  <c r="Q1544" i="11" s="1"/>
  <c r="L1544" i="11"/>
  <c r="R1544" i="11" s="1"/>
  <c r="M1544" i="11"/>
  <c r="S1544" i="11" s="1"/>
  <c r="K1545" i="11"/>
  <c r="Q1545" i="11" s="1"/>
  <c r="L1545" i="11"/>
  <c r="R1545" i="11" s="1"/>
  <c r="M1545" i="11"/>
  <c r="K1546" i="11"/>
  <c r="Q1546" i="11" s="1"/>
  <c r="L1546" i="11"/>
  <c r="R1546" i="11" s="1"/>
  <c r="M1546" i="11"/>
  <c r="S1546" i="11" s="1"/>
  <c r="K1547" i="11"/>
  <c r="Q1547" i="11" s="1"/>
  <c r="L1547" i="11"/>
  <c r="R1547" i="11" s="1"/>
  <c r="M1547" i="11"/>
  <c r="S1547" i="11" s="1"/>
  <c r="K1548" i="11"/>
  <c r="Q1548" i="11" s="1"/>
  <c r="L1548" i="11"/>
  <c r="R1548" i="11" s="1"/>
  <c r="M1548" i="11"/>
  <c r="S1548" i="11" s="1"/>
  <c r="K1549" i="11"/>
  <c r="Q1549" i="11" s="1"/>
  <c r="L1549" i="11"/>
  <c r="R1549" i="11" s="1"/>
  <c r="M1549" i="11"/>
  <c r="S1549" i="11" s="1"/>
  <c r="K1550" i="11"/>
  <c r="Q1550" i="11" s="1"/>
  <c r="L1550" i="11"/>
  <c r="R1550" i="11" s="1"/>
  <c r="M1550" i="11"/>
  <c r="S1550" i="11" s="1"/>
  <c r="K1551" i="11"/>
  <c r="Q1551" i="11" s="1"/>
  <c r="L1551" i="11"/>
  <c r="R1551" i="11" s="1"/>
  <c r="M1551" i="11"/>
  <c r="S1551" i="11" s="1"/>
  <c r="K1552" i="11"/>
  <c r="Q1552" i="11" s="1"/>
  <c r="L1552" i="11"/>
  <c r="R1552" i="11" s="1"/>
  <c r="M1552" i="11"/>
  <c r="S1552" i="11" s="1"/>
  <c r="K1553" i="11"/>
  <c r="Q1553" i="11" s="1"/>
  <c r="L1553" i="11"/>
  <c r="R1553" i="11" s="1"/>
  <c r="M1553" i="11"/>
  <c r="K1554" i="11"/>
  <c r="Q1554" i="11" s="1"/>
  <c r="L1554" i="11"/>
  <c r="R1554" i="11" s="1"/>
  <c r="M1554" i="11"/>
  <c r="S1554" i="11" s="1"/>
  <c r="O1554" i="11"/>
  <c r="Z1554" i="11" s="1"/>
  <c r="K1555" i="11"/>
  <c r="L1555" i="11"/>
  <c r="M1555" i="11"/>
  <c r="O1555" i="11" s="1"/>
  <c r="AB1555" i="11"/>
  <c r="AD1555" i="11"/>
  <c r="K1556" i="11"/>
  <c r="L1556" i="11"/>
  <c r="M1556" i="11"/>
  <c r="K1557" i="11"/>
  <c r="L1557" i="11"/>
  <c r="M1557" i="11"/>
  <c r="O1557" i="11" s="1"/>
  <c r="AA1557" i="11"/>
  <c r="AB1557" i="11"/>
  <c r="AD1557" i="11"/>
  <c r="K1558" i="11"/>
  <c r="Q1558" i="11" s="1"/>
  <c r="L1558" i="11"/>
  <c r="R1558" i="11" s="1"/>
  <c r="M1558" i="11"/>
  <c r="S1558" i="11" s="1"/>
  <c r="O1558" i="11"/>
  <c r="AD1558" i="11" s="1"/>
  <c r="Z1558" i="11"/>
  <c r="AB1558" i="11"/>
  <c r="AE1558" i="11"/>
  <c r="K1559" i="11"/>
  <c r="Q1559" i="11" s="1"/>
  <c r="L1559" i="11"/>
  <c r="R1559" i="11" s="1"/>
  <c r="M1559" i="11"/>
  <c r="K1560" i="11"/>
  <c r="Q1560" i="11" s="1"/>
  <c r="L1560" i="11"/>
  <c r="R1560" i="11" s="1"/>
  <c r="M1560" i="11"/>
  <c r="S1560" i="11" s="1"/>
  <c r="O1560" i="11"/>
  <c r="Z1560" i="11" s="1"/>
  <c r="AB1560" i="11"/>
  <c r="K1561" i="11"/>
  <c r="Q1561" i="11" s="1"/>
  <c r="L1561" i="11"/>
  <c r="R1561" i="11" s="1"/>
  <c r="M1561" i="11"/>
  <c r="K1562" i="11"/>
  <c r="Q1562" i="11" s="1"/>
  <c r="L1562" i="11"/>
  <c r="R1562" i="11" s="1"/>
  <c r="M1562" i="11"/>
  <c r="S1562" i="11" s="1"/>
  <c r="O1562" i="11"/>
  <c r="Z1562" i="11" s="1"/>
  <c r="K1563" i="11"/>
  <c r="Q1563" i="11" s="1"/>
  <c r="L1563" i="11"/>
  <c r="R1563" i="11" s="1"/>
  <c r="M1563" i="11"/>
  <c r="S1563" i="11" s="1"/>
  <c r="K1564" i="11"/>
  <c r="Q1564" i="11" s="1"/>
  <c r="L1564" i="11"/>
  <c r="R1564" i="11" s="1"/>
  <c r="M1564" i="11"/>
  <c r="S1564" i="11" s="1"/>
  <c r="K1565" i="11"/>
  <c r="Q1565" i="11" s="1"/>
  <c r="L1565" i="11"/>
  <c r="R1565" i="11" s="1"/>
  <c r="M1565" i="11"/>
  <c r="S1565" i="11" s="1"/>
  <c r="K1566" i="11"/>
  <c r="Q1566" i="11" s="1"/>
  <c r="L1566" i="11"/>
  <c r="R1566" i="11" s="1"/>
  <c r="M1566" i="11"/>
  <c r="S1566" i="11" s="1"/>
  <c r="K1567" i="11"/>
  <c r="Q1567" i="11" s="1"/>
  <c r="L1567" i="11"/>
  <c r="R1567" i="11" s="1"/>
  <c r="M1567" i="11"/>
  <c r="S1567" i="11" s="1"/>
  <c r="K1568" i="11"/>
  <c r="Q1568" i="11" s="1"/>
  <c r="L1568" i="11"/>
  <c r="R1568" i="11" s="1"/>
  <c r="M1568" i="11"/>
  <c r="S1568" i="11" s="1"/>
  <c r="K1569" i="11"/>
  <c r="Q1569" i="11" s="1"/>
  <c r="L1569" i="11"/>
  <c r="R1569" i="11" s="1"/>
  <c r="M1569" i="11"/>
  <c r="K1570" i="11"/>
  <c r="L1570" i="11"/>
  <c r="M1570" i="11"/>
  <c r="O1570" i="11" s="1"/>
  <c r="K1571" i="11"/>
  <c r="Q1571" i="11" s="1"/>
  <c r="L1571" i="11"/>
  <c r="R1571" i="11" s="1"/>
  <c r="M1571" i="11"/>
  <c r="K1572" i="11"/>
  <c r="Q1572" i="11" s="1"/>
  <c r="L1572" i="11"/>
  <c r="R1572" i="11" s="1"/>
  <c r="M1572" i="11"/>
  <c r="S1572" i="11" s="1"/>
  <c r="K1573" i="11"/>
  <c r="Q1573" i="11" s="1"/>
  <c r="L1573" i="11"/>
  <c r="R1573" i="11" s="1"/>
  <c r="M1573" i="11"/>
  <c r="K1574" i="11"/>
  <c r="Q1574" i="11" s="1"/>
  <c r="L1574" i="11"/>
  <c r="R1574" i="11" s="1"/>
  <c r="M1574" i="11"/>
  <c r="S1574" i="11" s="1"/>
  <c r="O1574" i="11"/>
  <c r="AB1574" i="11" s="1"/>
  <c r="Z1574" i="11"/>
  <c r="K1575" i="11"/>
  <c r="Q1575" i="11" s="1"/>
  <c r="L1575" i="11"/>
  <c r="R1575" i="11" s="1"/>
  <c r="M1575" i="11"/>
  <c r="K1576" i="11"/>
  <c r="Q1576" i="11" s="1"/>
  <c r="L1576" i="11"/>
  <c r="R1576" i="11" s="1"/>
  <c r="M1576" i="11"/>
  <c r="S1576" i="11" s="1"/>
  <c r="O1576" i="11"/>
  <c r="AB1576" i="11"/>
  <c r="K1577" i="11"/>
  <c r="Q1577" i="11" s="1"/>
  <c r="L1577" i="11"/>
  <c r="R1577" i="11" s="1"/>
  <c r="M1577" i="11"/>
  <c r="K1578" i="11"/>
  <c r="Q1578" i="11" s="1"/>
  <c r="L1578" i="11"/>
  <c r="R1578" i="11" s="1"/>
  <c r="M1578" i="11"/>
  <c r="S1578" i="11" s="1"/>
  <c r="O1578" i="11"/>
  <c r="Z1578" i="11" s="1"/>
  <c r="K1579" i="11"/>
  <c r="Q1579" i="11" s="1"/>
  <c r="L1579" i="11"/>
  <c r="R1579" i="11" s="1"/>
  <c r="M1579" i="11"/>
  <c r="S1579" i="11" s="1"/>
  <c r="K1580" i="11"/>
  <c r="Q1580" i="11" s="1"/>
  <c r="L1580" i="11"/>
  <c r="R1580" i="11" s="1"/>
  <c r="M1580" i="11"/>
  <c r="S1580" i="11" s="1"/>
  <c r="K1581" i="11"/>
  <c r="Q1581" i="11" s="1"/>
  <c r="L1581" i="11"/>
  <c r="R1581" i="11" s="1"/>
  <c r="M1581" i="11"/>
  <c r="S1581" i="11" s="1"/>
  <c r="K1582" i="11"/>
  <c r="Q1582" i="11" s="1"/>
  <c r="L1582" i="11"/>
  <c r="R1582" i="11" s="1"/>
  <c r="M1582" i="11"/>
  <c r="S1582" i="11" s="1"/>
  <c r="K1583" i="11"/>
  <c r="Q1583" i="11" s="1"/>
  <c r="L1583" i="11"/>
  <c r="R1583" i="11" s="1"/>
  <c r="M1583" i="11"/>
  <c r="S1583" i="11" s="1"/>
  <c r="K1584" i="11"/>
  <c r="Q1584" i="11" s="1"/>
  <c r="L1584" i="11"/>
  <c r="R1584" i="11" s="1"/>
  <c r="M1584" i="11"/>
  <c r="S1584" i="11" s="1"/>
  <c r="K1585" i="11"/>
  <c r="Q1585" i="11" s="1"/>
  <c r="L1585" i="11"/>
  <c r="R1585" i="11" s="1"/>
  <c r="M1585" i="11"/>
  <c r="K1586" i="11"/>
  <c r="L1586" i="11"/>
  <c r="M1586" i="11"/>
  <c r="O1586" i="11"/>
  <c r="AB1586" i="11"/>
  <c r="AD1586" i="11"/>
  <c r="K1587" i="11"/>
  <c r="Q1587" i="11" s="1"/>
  <c r="L1587" i="11"/>
  <c r="R1587" i="11" s="1"/>
  <c r="M1587" i="11"/>
  <c r="K1588" i="11"/>
  <c r="Q1588" i="11" s="1"/>
  <c r="L1588" i="11"/>
  <c r="R1588" i="11" s="1"/>
  <c r="M1588" i="11"/>
  <c r="S1588" i="11" s="1"/>
  <c r="K1589" i="11"/>
  <c r="Q1589" i="11" s="1"/>
  <c r="L1589" i="11"/>
  <c r="R1589" i="11" s="1"/>
  <c r="M1589" i="11"/>
  <c r="K1590" i="11"/>
  <c r="Q1590" i="11" s="1"/>
  <c r="L1590" i="11"/>
  <c r="R1590" i="11" s="1"/>
  <c r="M1590" i="11"/>
  <c r="S1590" i="11" s="1"/>
  <c r="O1590" i="11"/>
  <c r="Z1590" i="11" s="1"/>
  <c r="K1591" i="11"/>
  <c r="Q1591" i="11" s="1"/>
  <c r="L1591" i="11"/>
  <c r="R1591" i="11" s="1"/>
  <c r="M1591" i="11"/>
  <c r="K1592" i="11"/>
  <c r="L1592" i="11"/>
  <c r="M1592" i="11"/>
  <c r="O1592" i="11"/>
  <c r="AB1592" i="11" s="1"/>
  <c r="Z1592" i="11"/>
  <c r="K1593" i="11"/>
  <c r="Q1593" i="11" s="1"/>
  <c r="L1593" i="11"/>
  <c r="R1593" i="11" s="1"/>
  <c r="M1593" i="11"/>
  <c r="K1594" i="11"/>
  <c r="Q1594" i="11" s="1"/>
  <c r="L1594" i="11"/>
  <c r="R1594" i="11" s="1"/>
  <c r="M1594" i="11"/>
  <c r="S1594" i="11" s="1"/>
  <c r="K1595" i="11"/>
  <c r="Q1595" i="11" s="1"/>
  <c r="L1595" i="11"/>
  <c r="R1595" i="11" s="1"/>
  <c r="M1595" i="11"/>
  <c r="S1595" i="11" s="1"/>
  <c r="K1596" i="11"/>
  <c r="Q1596" i="11" s="1"/>
  <c r="L1596" i="11"/>
  <c r="R1596" i="11" s="1"/>
  <c r="M1596" i="11"/>
  <c r="S1596" i="11" s="1"/>
  <c r="K1597" i="11"/>
  <c r="Q1597" i="11" s="1"/>
  <c r="L1597" i="11"/>
  <c r="R1597" i="11" s="1"/>
  <c r="M1597" i="11"/>
  <c r="K1598" i="11"/>
  <c r="Q1598" i="11" s="1"/>
  <c r="L1598" i="11"/>
  <c r="R1598" i="11" s="1"/>
  <c r="M1598" i="11"/>
  <c r="S1598" i="11" s="1"/>
  <c r="O1598" i="11"/>
  <c r="AB1598" i="11" s="1"/>
  <c r="K1599" i="11"/>
  <c r="Q1599" i="11" s="1"/>
  <c r="L1599" i="11"/>
  <c r="R1599" i="11" s="1"/>
  <c r="M1599" i="11"/>
  <c r="S1599" i="11" s="1"/>
  <c r="O1599" i="11"/>
  <c r="AD1599" i="11" s="1"/>
  <c r="K1600" i="11"/>
  <c r="L1600" i="11"/>
  <c r="AA1600" i="11" s="1"/>
  <c r="M1600" i="11"/>
  <c r="O1600" i="11"/>
  <c r="AD1600" i="11"/>
  <c r="K1601" i="11"/>
  <c r="L1601" i="11"/>
  <c r="M1601" i="11"/>
  <c r="O1601" i="11"/>
  <c r="AA1601" i="11" s="1"/>
  <c r="K1602" i="11"/>
  <c r="L1602" i="11"/>
  <c r="M1602" i="11"/>
  <c r="K1603" i="11"/>
  <c r="Q1603" i="11" s="1"/>
  <c r="L1603" i="11"/>
  <c r="R1603" i="11" s="1"/>
  <c r="M1603" i="11"/>
  <c r="K1604" i="11"/>
  <c r="Q1604" i="11" s="1"/>
  <c r="L1604" i="11"/>
  <c r="R1604" i="11" s="1"/>
  <c r="M1604" i="11"/>
  <c r="S1604" i="11" s="1"/>
  <c r="O1604" i="11"/>
  <c r="K1605" i="11"/>
  <c r="Q1605" i="11" s="1"/>
  <c r="L1605" i="11"/>
  <c r="R1605" i="11" s="1"/>
  <c r="M1605" i="11"/>
  <c r="S1605" i="11" s="1"/>
  <c r="O1605" i="11"/>
  <c r="Z1605" i="11" s="1"/>
  <c r="AA1605" i="11"/>
  <c r="K1606" i="11"/>
  <c r="Q1606" i="11" s="1"/>
  <c r="L1606" i="11"/>
  <c r="R1606" i="11" s="1"/>
  <c r="M1606" i="11"/>
  <c r="S1606" i="11" s="1"/>
  <c r="O1606" i="11"/>
  <c r="AB1606" i="11"/>
  <c r="AD1606" i="11"/>
  <c r="K1607" i="11"/>
  <c r="Q1607" i="11" s="1"/>
  <c r="L1607" i="11"/>
  <c r="R1607" i="11" s="1"/>
  <c r="M1607" i="11"/>
  <c r="S1607" i="11" s="1"/>
  <c r="O1607" i="11"/>
  <c r="AA1607" i="11" s="1"/>
  <c r="K1608" i="11"/>
  <c r="Q1608" i="11" s="1"/>
  <c r="L1608" i="11"/>
  <c r="R1608" i="11" s="1"/>
  <c r="M1608" i="11"/>
  <c r="S1608" i="11" s="1"/>
  <c r="O1608" i="11"/>
  <c r="AA1608" i="11" s="1"/>
  <c r="K1609" i="11"/>
  <c r="Q1609" i="11" s="1"/>
  <c r="L1609" i="11"/>
  <c r="R1609" i="11" s="1"/>
  <c r="M1609" i="11"/>
  <c r="S1609" i="11" s="1"/>
  <c r="K1610" i="11"/>
  <c r="Q1610" i="11" s="1"/>
  <c r="L1610" i="11"/>
  <c r="R1610" i="11" s="1"/>
  <c r="M1610" i="11"/>
  <c r="S1610" i="11" s="1"/>
  <c r="K1611" i="11"/>
  <c r="Q1611" i="11" s="1"/>
  <c r="L1611" i="11"/>
  <c r="R1611" i="11" s="1"/>
  <c r="M1611" i="11"/>
  <c r="S1611" i="11" s="1"/>
  <c r="O1611" i="11"/>
  <c r="AA1611" i="11"/>
  <c r="AB1611" i="11"/>
  <c r="AD1611" i="11"/>
  <c r="K1612" i="11"/>
  <c r="Q1612" i="11" s="1"/>
  <c r="L1612" i="11"/>
  <c r="R1612" i="11" s="1"/>
  <c r="M1612" i="11"/>
  <c r="S1612" i="11" s="1"/>
  <c r="O1612" i="11"/>
  <c r="AA1612" i="11" s="1"/>
  <c r="K1613" i="11"/>
  <c r="Q1613" i="11" s="1"/>
  <c r="L1613" i="11"/>
  <c r="R1613" i="11" s="1"/>
  <c r="M1613" i="11"/>
  <c r="S1613" i="11" s="1"/>
  <c r="O1613" i="11"/>
  <c r="AB1613" i="11" s="1"/>
  <c r="K1614" i="11"/>
  <c r="Q1614" i="11" s="1"/>
  <c r="L1614" i="11"/>
  <c r="R1614" i="11" s="1"/>
  <c r="M1614" i="11"/>
  <c r="S1614" i="11" s="1"/>
  <c r="K1615" i="11"/>
  <c r="Q1615" i="11" s="1"/>
  <c r="L1615" i="11"/>
  <c r="R1615" i="11" s="1"/>
  <c r="M1615" i="11"/>
  <c r="S1615" i="11" s="1"/>
  <c r="O1615" i="11"/>
  <c r="Z1615" i="11" s="1"/>
  <c r="K1616" i="11"/>
  <c r="Q1616" i="11" s="1"/>
  <c r="L1616" i="11"/>
  <c r="R1616" i="11" s="1"/>
  <c r="M1616" i="11"/>
  <c r="S1616" i="11" s="1"/>
  <c r="K1617" i="11"/>
  <c r="Q1617" i="11" s="1"/>
  <c r="L1617" i="11"/>
  <c r="R1617" i="11" s="1"/>
  <c r="M1617" i="11"/>
  <c r="S1617" i="11" s="1"/>
  <c r="K1618" i="11"/>
  <c r="Q1618" i="11" s="1"/>
  <c r="L1618" i="11"/>
  <c r="R1618" i="11" s="1"/>
  <c r="M1618" i="11"/>
  <c r="K1619" i="11"/>
  <c r="Q1619" i="11" s="1"/>
  <c r="L1619" i="11"/>
  <c r="R1619" i="11" s="1"/>
  <c r="M1619" i="11"/>
  <c r="S1619" i="11" s="1"/>
  <c r="O1619" i="11"/>
  <c r="AD1619" i="11" s="1"/>
  <c r="AB1619" i="11"/>
  <c r="K1620" i="11"/>
  <c r="Q1620" i="11" s="1"/>
  <c r="L1620" i="11"/>
  <c r="R1620" i="11" s="1"/>
  <c r="M1620" i="11"/>
  <c r="S1620" i="11" s="1"/>
  <c r="K1621" i="11"/>
  <c r="Q1621" i="11" s="1"/>
  <c r="L1621" i="11"/>
  <c r="R1621" i="11" s="1"/>
  <c r="M1621" i="11"/>
  <c r="K1622" i="11"/>
  <c r="Q1622" i="11" s="1"/>
  <c r="L1622" i="11"/>
  <c r="R1622" i="11" s="1"/>
  <c r="M1622" i="11"/>
  <c r="K1623" i="11"/>
  <c r="Q1623" i="11" s="1"/>
  <c r="L1623" i="11"/>
  <c r="R1623" i="11" s="1"/>
  <c r="M1623" i="11"/>
  <c r="S1623" i="11" s="1"/>
  <c r="O1623" i="11"/>
  <c r="AB1623" i="11" s="1"/>
  <c r="K1624" i="11"/>
  <c r="Q1624" i="11" s="1"/>
  <c r="L1624" i="11"/>
  <c r="R1624" i="11" s="1"/>
  <c r="M1624" i="11"/>
  <c r="S1624" i="11" s="1"/>
  <c r="K1625" i="11"/>
  <c r="Q1625" i="11" s="1"/>
  <c r="L1625" i="11"/>
  <c r="R1625" i="11" s="1"/>
  <c r="M1625" i="11"/>
  <c r="K1626" i="11"/>
  <c r="Q1626" i="11" s="1"/>
  <c r="L1626" i="11"/>
  <c r="R1626" i="11" s="1"/>
  <c r="M1626" i="11"/>
  <c r="S1626" i="11" s="1"/>
  <c r="O1626" i="11"/>
  <c r="K1627" i="11"/>
  <c r="Q1627" i="11" s="1"/>
  <c r="L1627" i="11"/>
  <c r="R1627" i="11" s="1"/>
  <c r="M1627" i="11"/>
  <c r="S1627" i="11" s="1"/>
  <c r="K1628" i="11"/>
  <c r="Q1628" i="11" s="1"/>
  <c r="L1628" i="11"/>
  <c r="R1628" i="11" s="1"/>
  <c r="M1628" i="11"/>
  <c r="S1628" i="11" s="1"/>
  <c r="O1628" i="11"/>
  <c r="Z1628" i="11"/>
  <c r="AB1628" i="11"/>
  <c r="K1629" i="11"/>
  <c r="Q1629" i="11" s="1"/>
  <c r="L1629" i="11"/>
  <c r="R1629" i="11" s="1"/>
  <c r="M1629" i="11"/>
  <c r="S1629" i="11" s="1"/>
  <c r="O1629" i="11"/>
  <c r="AA1629" i="11"/>
  <c r="K1630" i="11"/>
  <c r="Q1630" i="11" s="1"/>
  <c r="L1630" i="11"/>
  <c r="R1630" i="11" s="1"/>
  <c r="M1630" i="11"/>
  <c r="S1630" i="11" s="1"/>
  <c r="K1631" i="11"/>
  <c r="Q1631" i="11" s="1"/>
  <c r="L1631" i="11"/>
  <c r="R1631" i="11" s="1"/>
  <c r="M1631" i="11"/>
  <c r="S1631" i="11" s="1"/>
  <c r="O1631" i="11"/>
  <c r="Z1631" i="11" s="1"/>
  <c r="K1632" i="11"/>
  <c r="Q1632" i="11" s="1"/>
  <c r="L1632" i="11"/>
  <c r="R1632" i="11" s="1"/>
  <c r="M1632" i="11"/>
  <c r="S1632" i="11" s="1"/>
  <c r="O1632" i="11"/>
  <c r="K1633" i="11"/>
  <c r="Q1633" i="11" s="1"/>
  <c r="L1633" i="11"/>
  <c r="R1633" i="11" s="1"/>
  <c r="M1633" i="11"/>
  <c r="S1633" i="11" s="1"/>
  <c r="K1634" i="11"/>
  <c r="Q1634" i="11" s="1"/>
  <c r="L1634" i="11"/>
  <c r="R1634" i="11" s="1"/>
  <c r="M1634" i="11"/>
  <c r="K1635" i="11"/>
  <c r="Q1635" i="11" s="1"/>
  <c r="L1635" i="11"/>
  <c r="R1635" i="11" s="1"/>
  <c r="M1635" i="11"/>
  <c r="S1635" i="11" s="1"/>
  <c r="O1635" i="11"/>
  <c r="AD1635" i="11" s="1"/>
  <c r="K1636" i="11"/>
  <c r="L1636" i="11"/>
  <c r="M1636" i="11"/>
  <c r="O1636" i="11"/>
  <c r="K1637" i="11"/>
  <c r="Q1637" i="11" s="1"/>
  <c r="L1637" i="11"/>
  <c r="R1637" i="11" s="1"/>
  <c r="M1637" i="11"/>
  <c r="K1638" i="11"/>
  <c r="Q1638" i="11" s="1"/>
  <c r="L1638" i="11"/>
  <c r="R1638" i="11" s="1"/>
  <c r="M1638" i="11"/>
  <c r="K1639" i="11"/>
  <c r="Q1639" i="11" s="1"/>
  <c r="L1639" i="11"/>
  <c r="R1639" i="11" s="1"/>
  <c r="M1639" i="11"/>
  <c r="S1639" i="11" s="1"/>
  <c r="K1640" i="11"/>
  <c r="Q1640" i="11" s="1"/>
  <c r="L1640" i="11"/>
  <c r="R1640" i="11" s="1"/>
  <c r="M1640" i="11"/>
  <c r="S1640" i="11" s="1"/>
  <c r="K1641" i="11"/>
  <c r="Q1641" i="11" s="1"/>
  <c r="L1641" i="11"/>
  <c r="R1641" i="11" s="1"/>
  <c r="M1641" i="11"/>
  <c r="K1642" i="11"/>
  <c r="Q1642" i="11" s="1"/>
  <c r="L1642" i="11"/>
  <c r="R1642" i="11" s="1"/>
  <c r="M1642" i="11"/>
  <c r="S1642" i="11" s="1"/>
  <c r="O1642" i="11"/>
  <c r="K1643" i="11"/>
  <c r="Q1643" i="11" s="1"/>
  <c r="L1643" i="11"/>
  <c r="R1643" i="11" s="1"/>
  <c r="M1643" i="11"/>
  <c r="S1643" i="11" s="1"/>
  <c r="K1644" i="11"/>
  <c r="Q1644" i="11" s="1"/>
  <c r="L1644" i="11"/>
  <c r="R1644" i="11" s="1"/>
  <c r="M1644" i="11"/>
  <c r="S1644" i="11" s="1"/>
  <c r="O1644" i="11"/>
  <c r="Z1644" i="11"/>
  <c r="AA1644" i="11"/>
  <c r="AB1644" i="11"/>
  <c r="K1645" i="11"/>
  <c r="Q1645" i="11" s="1"/>
  <c r="L1645" i="11"/>
  <c r="R1645" i="11" s="1"/>
  <c r="M1645" i="11"/>
  <c r="S1645" i="11" s="1"/>
  <c r="K1646" i="11"/>
  <c r="Q1646" i="11" s="1"/>
  <c r="L1646" i="11"/>
  <c r="R1646" i="11" s="1"/>
  <c r="M1646" i="11"/>
  <c r="S1646" i="11" s="1"/>
  <c r="O1646" i="11"/>
  <c r="K1647" i="11"/>
  <c r="Q1647" i="11" s="1"/>
  <c r="L1647" i="11"/>
  <c r="R1647" i="11" s="1"/>
  <c r="M1647" i="11"/>
  <c r="S1647" i="11" s="1"/>
  <c r="O1647" i="11"/>
  <c r="Z1647" i="11" s="1"/>
  <c r="AA1647" i="11"/>
  <c r="AB1647" i="11"/>
  <c r="AD1647" i="11"/>
  <c r="K1648" i="11"/>
  <c r="Q1648" i="11" s="1"/>
  <c r="L1648" i="11"/>
  <c r="R1648" i="11" s="1"/>
  <c r="M1648" i="11"/>
  <c r="S1648" i="11" s="1"/>
  <c r="O1648" i="11"/>
  <c r="Z1648" i="11"/>
  <c r="K1649" i="11"/>
  <c r="Q1649" i="11" s="1"/>
  <c r="L1649" i="11"/>
  <c r="R1649" i="11" s="1"/>
  <c r="M1649" i="11"/>
  <c r="S1649" i="11" s="1"/>
  <c r="K1650" i="11"/>
  <c r="Q1650" i="11" s="1"/>
  <c r="L1650" i="11"/>
  <c r="R1650" i="11" s="1"/>
  <c r="M1650" i="11"/>
  <c r="K1651" i="11"/>
  <c r="Q1651" i="11" s="1"/>
  <c r="L1651" i="11"/>
  <c r="R1651" i="11" s="1"/>
  <c r="M1651" i="11"/>
  <c r="S1651" i="11" s="1"/>
  <c r="K1652" i="11"/>
  <c r="Q1652" i="11" s="1"/>
  <c r="L1652" i="11"/>
  <c r="R1652" i="11" s="1"/>
  <c r="M1652" i="11"/>
  <c r="S1652" i="11" s="1"/>
  <c r="O1652" i="11"/>
  <c r="K1653" i="11"/>
  <c r="Q1653" i="11" s="1"/>
  <c r="L1653" i="11"/>
  <c r="R1653" i="11" s="1"/>
  <c r="M1653" i="11"/>
  <c r="K1654" i="11"/>
  <c r="Q1654" i="11" s="1"/>
  <c r="L1654" i="11"/>
  <c r="R1654" i="11" s="1"/>
  <c r="M1654" i="11"/>
  <c r="K1655" i="11"/>
  <c r="Q1655" i="11" s="1"/>
  <c r="L1655" i="11"/>
  <c r="R1655" i="11" s="1"/>
  <c r="M1655" i="11"/>
  <c r="S1655" i="11" s="1"/>
  <c r="K1656" i="11"/>
  <c r="Q1656" i="11" s="1"/>
  <c r="L1656" i="11"/>
  <c r="R1656" i="11" s="1"/>
  <c r="M1656" i="11"/>
  <c r="S1656" i="11" s="1"/>
  <c r="K1657" i="11"/>
  <c r="Q1657" i="11" s="1"/>
  <c r="L1657" i="11"/>
  <c r="R1657" i="11" s="1"/>
  <c r="M1657" i="11"/>
  <c r="K1658" i="11"/>
  <c r="Q1658" i="11" s="1"/>
  <c r="L1658" i="11"/>
  <c r="R1658" i="11" s="1"/>
  <c r="M1658" i="11"/>
  <c r="S1658" i="11" s="1"/>
  <c r="O1658" i="11"/>
  <c r="K1659" i="11"/>
  <c r="Q1659" i="11" s="1"/>
  <c r="L1659" i="11"/>
  <c r="R1659" i="11" s="1"/>
  <c r="M1659" i="11"/>
  <c r="S1659" i="11" s="1"/>
  <c r="K1660" i="11"/>
  <c r="Q1660" i="11" s="1"/>
  <c r="L1660" i="11"/>
  <c r="R1660" i="11" s="1"/>
  <c r="M1660" i="11"/>
  <c r="S1660" i="11" s="1"/>
  <c r="O1660" i="11"/>
  <c r="Z1660" i="11"/>
  <c r="K1661" i="11"/>
  <c r="Q1661" i="11" s="1"/>
  <c r="L1661" i="11"/>
  <c r="R1661" i="11" s="1"/>
  <c r="M1661" i="11"/>
  <c r="S1661" i="11" s="1"/>
  <c r="K1662" i="11"/>
  <c r="Q1662" i="11" s="1"/>
  <c r="L1662" i="11"/>
  <c r="R1662" i="11" s="1"/>
  <c r="M1662" i="11"/>
  <c r="S1662" i="11" s="1"/>
  <c r="K1663" i="11"/>
  <c r="Q1663" i="11" s="1"/>
  <c r="L1663" i="11"/>
  <c r="R1663" i="11" s="1"/>
  <c r="M1663" i="11"/>
  <c r="S1663" i="11" s="1"/>
  <c r="O1663" i="11"/>
  <c r="Z1663" i="11" s="1"/>
  <c r="K1664" i="11"/>
  <c r="Q1664" i="11" s="1"/>
  <c r="L1664" i="11"/>
  <c r="R1664" i="11" s="1"/>
  <c r="M1664" i="11"/>
  <c r="S1664" i="11" s="1"/>
  <c r="O1664" i="11"/>
  <c r="Z1664" i="11"/>
  <c r="K1665" i="11"/>
  <c r="Q1665" i="11" s="1"/>
  <c r="L1665" i="11"/>
  <c r="R1665" i="11" s="1"/>
  <c r="M1665" i="11"/>
  <c r="S1665" i="11" s="1"/>
  <c r="K1666" i="11"/>
  <c r="Q1666" i="11" s="1"/>
  <c r="L1666" i="11"/>
  <c r="R1666" i="11" s="1"/>
  <c r="M1666" i="11"/>
  <c r="K1667" i="11"/>
  <c r="Q1667" i="11" s="1"/>
  <c r="L1667" i="11"/>
  <c r="R1667" i="11" s="1"/>
  <c r="M1667" i="11"/>
  <c r="S1667" i="11" s="1"/>
  <c r="O1667" i="11"/>
  <c r="AD1667" i="11" s="1"/>
  <c r="AB1667" i="11"/>
  <c r="K1668" i="11"/>
  <c r="Q1668" i="11" s="1"/>
  <c r="L1668" i="11"/>
  <c r="R1668" i="11" s="1"/>
  <c r="M1668" i="11"/>
  <c r="S1668" i="11" s="1"/>
  <c r="O1668" i="11"/>
  <c r="K1669" i="11"/>
  <c r="Q1669" i="11" s="1"/>
  <c r="L1669" i="11"/>
  <c r="R1669" i="11" s="1"/>
  <c r="M1669" i="11"/>
  <c r="K1670" i="11"/>
  <c r="Q1670" i="11" s="1"/>
  <c r="L1670" i="11"/>
  <c r="R1670" i="11" s="1"/>
  <c r="M1670" i="11"/>
  <c r="K1671" i="11"/>
  <c r="Q1671" i="11" s="1"/>
  <c r="L1671" i="11"/>
  <c r="R1671" i="11" s="1"/>
  <c r="M1671" i="11"/>
  <c r="S1671" i="11" s="1"/>
  <c r="O1671" i="11"/>
  <c r="AB1671" i="11" s="1"/>
  <c r="K1672" i="11"/>
  <c r="Q1672" i="11" s="1"/>
  <c r="L1672" i="11"/>
  <c r="R1672" i="11" s="1"/>
  <c r="M1672" i="11"/>
  <c r="S1672" i="11" s="1"/>
  <c r="K1673" i="11"/>
  <c r="Q1673" i="11" s="1"/>
  <c r="L1673" i="11"/>
  <c r="R1673" i="11" s="1"/>
  <c r="M1673" i="11"/>
  <c r="K1674" i="11"/>
  <c r="Q1674" i="11" s="1"/>
  <c r="L1674" i="11"/>
  <c r="R1674" i="11" s="1"/>
  <c r="M1674" i="11"/>
  <c r="S1674" i="11" s="1"/>
  <c r="O1674" i="11"/>
  <c r="K1675" i="11"/>
  <c r="Q1675" i="11" s="1"/>
  <c r="L1675" i="11"/>
  <c r="R1675" i="11" s="1"/>
  <c r="M1675" i="11"/>
  <c r="S1675" i="11" s="1"/>
  <c r="K1676" i="11"/>
  <c r="Q1676" i="11" s="1"/>
  <c r="L1676" i="11"/>
  <c r="R1676" i="11" s="1"/>
  <c r="M1676" i="11"/>
  <c r="S1676" i="11" s="1"/>
  <c r="O1676" i="11"/>
  <c r="Z1676" i="11"/>
  <c r="AA1676" i="11"/>
  <c r="K1677" i="11"/>
  <c r="Q1677" i="11" s="1"/>
  <c r="L1677" i="11"/>
  <c r="R1677" i="11" s="1"/>
  <c r="M1677" i="11"/>
  <c r="S1677" i="11" s="1"/>
  <c r="O1677" i="11"/>
  <c r="Z1677" i="11"/>
  <c r="AA1677" i="11"/>
  <c r="K1678" i="11"/>
  <c r="Q1678" i="11" s="1"/>
  <c r="L1678" i="11"/>
  <c r="R1678" i="11" s="1"/>
  <c r="M1678" i="11"/>
  <c r="S1678" i="11" s="1"/>
  <c r="K1679" i="11"/>
  <c r="Q1679" i="11" s="1"/>
  <c r="L1679" i="11"/>
  <c r="R1679" i="11" s="1"/>
  <c r="M1679" i="11"/>
  <c r="S1679" i="11" s="1"/>
  <c r="O1679" i="11"/>
  <c r="Z1679" i="11" s="1"/>
  <c r="AA1679" i="11"/>
  <c r="AB1679" i="11"/>
  <c r="AD1679" i="11"/>
  <c r="K1680" i="11"/>
  <c r="Q1680" i="11" s="1"/>
  <c r="L1680" i="11"/>
  <c r="R1680" i="11" s="1"/>
  <c r="M1680" i="11"/>
  <c r="S1680" i="11" s="1"/>
  <c r="O1680" i="11"/>
  <c r="Z1680" i="11"/>
  <c r="K1681" i="11"/>
  <c r="Q1681" i="11" s="1"/>
  <c r="L1681" i="11"/>
  <c r="R1681" i="11" s="1"/>
  <c r="M1681" i="11"/>
  <c r="S1681" i="11" s="1"/>
  <c r="K1682" i="11"/>
  <c r="Q1682" i="11" s="1"/>
  <c r="L1682" i="11"/>
  <c r="R1682" i="11" s="1"/>
  <c r="M1682" i="11"/>
  <c r="K1683" i="11"/>
  <c r="Q1683" i="11" s="1"/>
  <c r="L1683" i="11"/>
  <c r="R1683" i="11" s="1"/>
  <c r="M1683" i="11"/>
  <c r="S1683" i="11" s="1"/>
  <c r="K1684" i="11"/>
  <c r="Q1684" i="11" s="1"/>
  <c r="L1684" i="11"/>
  <c r="R1684" i="11" s="1"/>
  <c r="M1684" i="11"/>
  <c r="S1684" i="11" s="1"/>
  <c r="O1684" i="11"/>
  <c r="K1685" i="11"/>
  <c r="Q1685" i="11" s="1"/>
  <c r="L1685" i="11"/>
  <c r="R1685" i="11" s="1"/>
  <c r="M1685" i="11"/>
  <c r="K1686" i="11"/>
  <c r="Q1686" i="11" s="1"/>
  <c r="L1686" i="11"/>
  <c r="R1686" i="11" s="1"/>
  <c r="M1686" i="11"/>
  <c r="K1687" i="11"/>
  <c r="Q1687" i="11" s="1"/>
  <c r="L1687" i="11"/>
  <c r="R1687" i="11" s="1"/>
  <c r="M1687" i="11"/>
  <c r="S1687" i="11" s="1"/>
  <c r="K1688" i="11"/>
  <c r="Q1688" i="11" s="1"/>
  <c r="L1688" i="11"/>
  <c r="R1688" i="11" s="1"/>
  <c r="M1688" i="11"/>
  <c r="S1688" i="11" s="1"/>
  <c r="K1689" i="11"/>
  <c r="Q1689" i="11" s="1"/>
  <c r="L1689" i="11"/>
  <c r="R1689" i="11" s="1"/>
  <c r="M1689" i="11"/>
  <c r="K1690" i="11"/>
  <c r="Q1690" i="11" s="1"/>
  <c r="L1690" i="11"/>
  <c r="R1690" i="11" s="1"/>
  <c r="M1690" i="11"/>
  <c r="S1690" i="11" s="1"/>
  <c r="O1690" i="11"/>
  <c r="K1691" i="11"/>
  <c r="Q1691" i="11" s="1"/>
  <c r="L1691" i="11"/>
  <c r="R1691" i="11" s="1"/>
  <c r="M1691" i="11"/>
  <c r="S1691" i="11" s="1"/>
  <c r="K1692" i="11"/>
  <c r="Q1692" i="11" s="1"/>
  <c r="L1692" i="11"/>
  <c r="R1692" i="11" s="1"/>
  <c r="M1692" i="11"/>
  <c r="S1692" i="11" s="1"/>
  <c r="O1692" i="11"/>
  <c r="Z1692" i="11"/>
  <c r="K1693" i="11"/>
  <c r="Q1693" i="11" s="1"/>
  <c r="L1693" i="11"/>
  <c r="R1693" i="11" s="1"/>
  <c r="M1693" i="11"/>
  <c r="K1694" i="11"/>
  <c r="Q1694" i="11" s="1"/>
  <c r="L1694" i="11"/>
  <c r="R1694" i="11" s="1"/>
  <c r="M1694" i="11"/>
  <c r="S1694" i="11" s="1"/>
  <c r="K1695" i="11"/>
  <c r="Q1695" i="11" s="1"/>
  <c r="L1695" i="11"/>
  <c r="R1695" i="11" s="1"/>
  <c r="M1695" i="11"/>
  <c r="S1695" i="11" s="1"/>
  <c r="O1695" i="11"/>
  <c r="Z1695" i="11" s="1"/>
  <c r="AA1695" i="11"/>
  <c r="AD1695" i="11"/>
  <c r="K1696" i="11"/>
  <c r="Q1696" i="11" s="1"/>
  <c r="L1696" i="11"/>
  <c r="R1696" i="11" s="1"/>
  <c r="M1696" i="11"/>
  <c r="S1696" i="11" s="1"/>
  <c r="O1696" i="11"/>
  <c r="Z1696" i="11"/>
  <c r="K1697" i="11"/>
  <c r="Q1697" i="11" s="1"/>
  <c r="L1697" i="11"/>
  <c r="R1697" i="11" s="1"/>
  <c r="M1697" i="11"/>
  <c r="S1697" i="11" s="1"/>
  <c r="K1698" i="11"/>
  <c r="Q1698" i="11" s="1"/>
  <c r="L1698" i="11"/>
  <c r="R1698" i="11" s="1"/>
  <c r="M1698" i="11"/>
  <c r="K1699" i="11"/>
  <c r="Q1699" i="11" s="1"/>
  <c r="L1699" i="11"/>
  <c r="R1699" i="11" s="1"/>
  <c r="M1699" i="11"/>
  <c r="S1699" i="11" s="1"/>
  <c r="O1699" i="11"/>
  <c r="AD1699" i="11" s="1"/>
  <c r="AA1699" i="11"/>
  <c r="K1700" i="11"/>
  <c r="Q1700" i="11" s="1"/>
  <c r="L1700" i="11"/>
  <c r="R1700" i="11" s="1"/>
  <c r="M1700" i="11"/>
  <c r="S1700" i="11" s="1"/>
  <c r="O1700" i="11"/>
  <c r="K1701" i="11"/>
  <c r="Q1701" i="11" s="1"/>
  <c r="L1701" i="11"/>
  <c r="R1701" i="11" s="1"/>
  <c r="M1701" i="11"/>
  <c r="K1702" i="11"/>
  <c r="Q1702" i="11" s="1"/>
  <c r="L1702" i="11"/>
  <c r="R1702" i="11" s="1"/>
  <c r="M1702" i="11"/>
  <c r="K1703" i="11"/>
  <c r="Q1703" i="11" s="1"/>
  <c r="L1703" i="11"/>
  <c r="R1703" i="11" s="1"/>
  <c r="M1703" i="11"/>
  <c r="S1703" i="11" s="1"/>
  <c r="O1703" i="11"/>
  <c r="AB1703" i="11" s="1"/>
  <c r="K1704" i="11"/>
  <c r="Q1704" i="11" s="1"/>
  <c r="L1704" i="11"/>
  <c r="R1704" i="11" s="1"/>
  <c r="M1704" i="11"/>
  <c r="S1704" i="11" s="1"/>
  <c r="K1705" i="11"/>
  <c r="Q1705" i="11" s="1"/>
  <c r="L1705" i="11"/>
  <c r="R1705" i="11" s="1"/>
  <c r="M1705" i="11"/>
  <c r="K1706" i="11"/>
  <c r="Q1706" i="11" s="1"/>
  <c r="L1706" i="11"/>
  <c r="R1706" i="11" s="1"/>
  <c r="M1706" i="11"/>
  <c r="S1706" i="11" s="1"/>
  <c r="K1707" i="11"/>
  <c r="Q1707" i="11" s="1"/>
  <c r="L1707" i="11"/>
  <c r="R1707" i="11" s="1"/>
  <c r="M1707" i="11"/>
  <c r="S1707" i="11" s="1"/>
  <c r="K1708" i="11"/>
  <c r="Q1708" i="11" s="1"/>
  <c r="L1708" i="11"/>
  <c r="R1708" i="11" s="1"/>
  <c r="M1708" i="11"/>
  <c r="S1708" i="11" s="1"/>
  <c r="O1708" i="11"/>
  <c r="K1709" i="11"/>
  <c r="Q1709" i="11" s="1"/>
  <c r="L1709" i="11"/>
  <c r="R1709" i="11" s="1"/>
  <c r="M1709" i="11"/>
  <c r="K1710" i="11"/>
  <c r="Q1710" i="11" s="1"/>
  <c r="L1710" i="11"/>
  <c r="R1710" i="11" s="1"/>
  <c r="M1710" i="11"/>
  <c r="S1710" i="11" s="1"/>
  <c r="K1711" i="11"/>
  <c r="Q1711" i="11" s="1"/>
  <c r="L1711" i="11"/>
  <c r="R1711" i="11" s="1"/>
  <c r="M1711" i="11"/>
  <c r="S1711" i="11" s="1"/>
  <c r="O1711" i="11"/>
  <c r="Z1711" i="11" s="1"/>
  <c r="K1712" i="11"/>
  <c r="Q1712" i="11" s="1"/>
  <c r="L1712" i="11"/>
  <c r="R1712" i="11" s="1"/>
  <c r="M1712" i="11"/>
  <c r="S1712" i="11" s="1"/>
  <c r="O1712" i="11"/>
  <c r="K1713" i="11"/>
  <c r="Q1713" i="11" s="1"/>
  <c r="L1713" i="11"/>
  <c r="R1713" i="11" s="1"/>
  <c r="M1713" i="11"/>
  <c r="S1713" i="11" s="1"/>
  <c r="K1714" i="11"/>
  <c r="Q1714" i="11" s="1"/>
  <c r="L1714" i="11"/>
  <c r="R1714" i="11" s="1"/>
  <c r="M1714" i="11"/>
  <c r="K1715" i="11"/>
  <c r="Q1715" i="11" s="1"/>
  <c r="L1715" i="11"/>
  <c r="R1715" i="11" s="1"/>
  <c r="M1715" i="11"/>
  <c r="S1715" i="11" s="1"/>
  <c r="O1715" i="11"/>
  <c r="AD1715" i="11" s="1"/>
  <c r="K1716" i="11"/>
  <c r="Q1716" i="11" s="1"/>
  <c r="L1716" i="11"/>
  <c r="R1716" i="11" s="1"/>
  <c r="M1716" i="11"/>
  <c r="S1716" i="11" s="1"/>
  <c r="K1717" i="11"/>
  <c r="Q1717" i="11" s="1"/>
  <c r="L1717" i="11"/>
  <c r="R1717" i="11" s="1"/>
  <c r="M1717" i="11"/>
  <c r="K1718" i="11"/>
  <c r="Q1718" i="11" s="1"/>
  <c r="L1718" i="11"/>
  <c r="R1718" i="11" s="1"/>
  <c r="M1718" i="11"/>
  <c r="K1719" i="11"/>
  <c r="Q1719" i="11" s="1"/>
  <c r="L1719" i="11"/>
  <c r="R1719" i="11" s="1"/>
  <c r="M1719" i="11"/>
  <c r="S1719" i="11" s="1"/>
  <c r="O1719" i="11"/>
  <c r="AB1719" i="11" s="1"/>
  <c r="K1720" i="11"/>
  <c r="Q1720" i="11" s="1"/>
  <c r="L1720" i="11"/>
  <c r="R1720" i="11" s="1"/>
  <c r="M1720" i="11"/>
  <c r="S1720" i="11" s="1"/>
  <c r="K1721" i="11"/>
  <c r="Q1721" i="11" s="1"/>
  <c r="L1721" i="11"/>
  <c r="R1721" i="11" s="1"/>
  <c r="M1721" i="11"/>
  <c r="K1722" i="11"/>
  <c r="Q1722" i="11" s="1"/>
  <c r="L1722" i="11"/>
  <c r="R1722" i="11" s="1"/>
  <c r="M1722" i="11"/>
  <c r="S1722" i="11" s="1"/>
  <c r="K1723" i="11"/>
  <c r="Q1723" i="11" s="1"/>
  <c r="L1723" i="11"/>
  <c r="R1723" i="11" s="1"/>
  <c r="M1723" i="11"/>
  <c r="S1723" i="11" s="1"/>
  <c r="K1724" i="11"/>
  <c r="Q1724" i="11" s="1"/>
  <c r="L1724" i="11"/>
  <c r="R1724" i="11" s="1"/>
  <c r="M1724" i="11"/>
  <c r="S1724" i="11" s="1"/>
  <c r="O1724" i="11"/>
  <c r="K1725" i="11"/>
  <c r="Q1725" i="11" s="1"/>
  <c r="L1725" i="11"/>
  <c r="R1725" i="11" s="1"/>
  <c r="M1725" i="11"/>
  <c r="K1726" i="11"/>
  <c r="Q1726" i="11" s="1"/>
  <c r="L1726" i="11"/>
  <c r="R1726" i="11" s="1"/>
  <c r="M1726" i="11"/>
  <c r="S1726" i="11" s="1"/>
  <c r="K1727" i="11"/>
  <c r="Q1727" i="11" s="1"/>
  <c r="L1727" i="11"/>
  <c r="R1727" i="11" s="1"/>
  <c r="M1727" i="11"/>
  <c r="S1727" i="11" s="1"/>
  <c r="O1727" i="11"/>
  <c r="Z1727" i="11" s="1"/>
  <c r="K1728" i="11"/>
  <c r="Q1728" i="11" s="1"/>
  <c r="L1728" i="11"/>
  <c r="R1728" i="11" s="1"/>
  <c r="M1728" i="11"/>
  <c r="S1728" i="11" s="1"/>
  <c r="O1728" i="11"/>
  <c r="K1729" i="11"/>
  <c r="Q1729" i="11" s="1"/>
  <c r="L1729" i="11"/>
  <c r="R1729" i="11" s="1"/>
  <c r="M1729" i="11"/>
  <c r="S1729" i="11" s="1"/>
  <c r="K1730" i="11"/>
  <c r="Q1730" i="11" s="1"/>
  <c r="L1730" i="11"/>
  <c r="R1730" i="11" s="1"/>
  <c r="M1730" i="11"/>
  <c r="K1731" i="11"/>
  <c r="Q1731" i="11" s="1"/>
  <c r="L1731" i="11"/>
  <c r="R1731" i="11" s="1"/>
  <c r="M1731" i="11"/>
  <c r="S1731" i="11" s="1"/>
  <c r="O1731" i="11"/>
  <c r="AD1731" i="11" s="1"/>
  <c r="K1732" i="11"/>
  <c r="Q1732" i="11" s="1"/>
  <c r="L1732" i="11"/>
  <c r="R1732" i="11" s="1"/>
  <c r="M1732" i="11"/>
  <c r="S1732" i="11" s="1"/>
  <c r="K1733" i="11"/>
  <c r="Q1733" i="11" s="1"/>
  <c r="L1733" i="11"/>
  <c r="R1733" i="11" s="1"/>
  <c r="M1733" i="11"/>
  <c r="K1734" i="11"/>
  <c r="Q1734" i="11" s="1"/>
  <c r="L1734" i="11"/>
  <c r="R1734" i="11" s="1"/>
  <c r="M1734" i="11"/>
  <c r="K1735" i="11"/>
  <c r="Q1735" i="11" s="1"/>
  <c r="L1735" i="11"/>
  <c r="R1735" i="11" s="1"/>
  <c r="M1735" i="11"/>
  <c r="S1735" i="11" s="1"/>
  <c r="K1736" i="11"/>
  <c r="Q1736" i="11" s="1"/>
  <c r="L1736" i="11"/>
  <c r="R1736" i="11" s="1"/>
  <c r="M1736" i="11"/>
  <c r="S1736" i="11" s="1"/>
  <c r="K1737" i="11"/>
  <c r="Q1737" i="11" s="1"/>
  <c r="L1737" i="11"/>
  <c r="R1737" i="11" s="1"/>
  <c r="M1737" i="11"/>
  <c r="K1738" i="11"/>
  <c r="Q1738" i="11" s="1"/>
  <c r="L1738" i="11"/>
  <c r="R1738" i="11" s="1"/>
  <c r="M1738" i="11"/>
  <c r="S1738" i="11" s="1"/>
  <c r="K1739" i="11"/>
  <c r="Q1739" i="11" s="1"/>
  <c r="L1739" i="11"/>
  <c r="R1739" i="11" s="1"/>
  <c r="M1739" i="11"/>
  <c r="S1739" i="11" s="1"/>
  <c r="K1740" i="11"/>
  <c r="Q1740" i="11" s="1"/>
  <c r="L1740" i="11"/>
  <c r="R1740" i="11" s="1"/>
  <c r="M1740" i="11"/>
  <c r="S1740" i="11" s="1"/>
  <c r="O1740" i="11"/>
  <c r="AA1740" i="11"/>
  <c r="AB1740" i="11"/>
  <c r="K1741" i="11"/>
  <c r="Q1741" i="11" s="1"/>
  <c r="L1741" i="11"/>
  <c r="R1741" i="11" s="1"/>
  <c r="M1741" i="11"/>
  <c r="K1742" i="11"/>
  <c r="Q1742" i="11" s="1"/>
  <c r="L1742" i="11"/>
  <c r="R1742" i="11" s="1"/>
  <c r="M1742" i="11"/>
  <c r="S1742" i="11" s="1"/>
  <c r="K1743" i="11"/>
  <c r="Q1743" i="11" s="1"/>
  <c r="L1743" i="11"/>
  <c r="R1743" i="11" s="1"/>
  <c r="M1743" i="11"/>
  <c r="S1743" i="11" s="1"/>
  <c r="O1743" i="11"/>
  <c r="Z1743" i="11" s="1"/>
  <c r="AA1743" i="11"/>
  <c r="K1744" i="11"/>
  <c r="Q1744" i="11" s="1"/>
  <c r="L1744" i="11"/>
  <c r="R1744" i="11" s="1"/>
  <c r="M1744" i="11"/>
  <c r="S1744" i="11" s="1"/>
  <c r="K1745" i="11"/>
  <c r="Q1745" i="11" s="1"/>
  <c r="L1745" i="11"/>
  <c r="R1745" i="11" s="1"/>
  <c r="M1745" i="11"/>
  <c r="S1745" i="11" s="1"/>
  <c r="K1746" i="11"/>
  <c r="Q1746" i="11" s="1"/>
  <c r="L1746" i="11"/>
  <c r="R1746" i="11" s="1"/>
  <c r="M1746" i="11"/>
  <c r="K1747" i="11"/>
  <c r="Q1747" i="11" s="1"/>
  <c r="L1747" i="11"/>
  <c r="R1747" i="11" s="1"/>
  <c r="M1747" i="11"/>
  <c r="S1747" i="11" s="1"/>
  <c r="K1748" i="11"/>
  <c r="Q1748" i="11" s="1"/>
  <c r="L1748" i="11"/>
  <c r="R1748" i="11" s="1"/>
  <c r="M1748" i="11"/>
  <c r="S1748" i="11" s="1"/>
  <c r="O1748" i="11"/>
  <c r="K1749" i="11"/>
  <c r="Q1749" i="11" s="1"/>
  <c r="L1749" i="11"/>
  <c r="R1749" i="11" s="1"/>
  <c r="M1749" i="11"/>
  <c r="K1750" i="11"/>
  <c r="Q1750" i="11" s="1"/>
  <c r="L1750" i="11"/>
  <c r="R1750" i="11" s="1"/>
  <c r="M1750" i="11"/>
  <c r="K1751" i="11"/>
  <c r="Q1751" i="11" s="1"/>
  <c r="L1751" i="11"/>
  <c r="R1751" i="11" s="1"/>
  <c r="M1751" i="11"/>
  <c r="S1751" i="11" s="1"/>
  <c r="O1751" i="11"/>
  <c r="K1752" i="11"/>
  <c r="Q1752" i="11" s="1"/>
  <c r="L1752" i="11"/>
  <c r="R1752" i="11" s="1"/>
  <c r="M1752" i="11"/>
  <c r="S1752" i="11" s="1"/>
  <c r="K1753" i="11"/>
  <c r="Q1753" i="11" s="1"/>
  <c r="L1753" i="11"/>
  <c r="R1753" i="11" s="1"/>
  <c r="M1753" i="11"/>
  <c r="K1754" i="11"/>
  <c r="Q1754" i="11" s="1"/>
  <c r="L1754" i="11"/>
  <c r="R1754" i="11" s="1"/>
  <c r="M1754" i="11"/>
  <c r="S1754" i="11" s="1"/>
  <c r="K1755" i="11"/>
  <c r="Q1755" i="11" s="1"/>
  <c r="L1755" i="11"/>
  <c r="R1755" i="11" s="1"/>
  <c r="M1755" i="11"/>
  <c r="S1755" i="11" s="1"/>
  <c r="K1756" i="11"/>
  <c r="Q1756" i="11" s="1"/>
  <c r="L1756" i="11"/>
  <c r="R1756" i="11" s="1"/>
  <c r="M1756" i="11"/>
  <c r="S1756" i="11" s="1"/>
  <c r="O1756" i="11"/>
  <c r="K1757" i="11"/>
  <c r="Q1757" i="11" s="1"/>
  <c r="L1757" i="11"/>
  <c r="R1757" i="11" s="1"/>
  <c r="M1757" i="11"/>
  <c r="K1758" i="11"/>
  <c r="Q1758" i="11" s="1"/>
  <c r="L1758" i="11"/>
  <c r="R1758" i="11" s="1"/>
  <c r="M1758" i="11"/>
  <c r="S1758" i="11" s="1"/>
  <c r="K1759" i="11"/>
  <c r="Q1759" i="11" s="1"/>
  <c r="L1759" i="11"/>
  <c r="R1759" i="11" s="1"/>
  <c r="M1759" i="11"/>
  <c r="S1759" i="11" s="1"/>
  <c r="O1759" i="11"/>
  <c r="Z1759" i="11" s="1"/>
  <c r="AA1759" i="11"/>
  <c r="AD1759" i="11"/>
  <c r="K1760" i="11"/>
  <c r="Q1760" i="11" s="1"/>
  <c r="L1760" i="11"/>
  <c r="R1760" i="11" s="1"/>
  <c r="M1760" i="11"/>
  <c r="S1760" i="11" s="1"/>
  <c r="K1761" i="11"/>
  <c r="Q1761" i="11" s="1"/>
  <c r="L1761" i="11"/>
  <c r="R1761" i="11" s="1"/>
  <c r="M1761" i="11"/>
  <c r="S1761" i="11" s="1"/>
  <c r="K1762" i="11"/>
  <c r="Q1762" i="11" s="1"/>
  <c r="L1762" i="11"/>
  <c r="R1762" i="11" s="1"/>
  <c r="M1762" i="11"/>
  <c r="K1763" i="11"/>
  <c r="Q1763" i="11" s="1"/>
  <c r="L1763" i="11"/>
  <c r="R1763" i="11" s="1"/>
  <c r="M1763" i="11"/>
  <c r="S1763" i="11" s="1"/>
  <c r="O1763" i="11"/>
  <c r="AA1763" i="11" s="1"/>
  <c r="K1764" i="11"/>
  <c r="Q1764" i="11" s="1"/>
  <c r="L1764" i="11"/>
  <c r="R1764" i="11" s="1"/>
  <c r="M1764" i="11"/>
  <c r="S1764" i="11" s="1"/>
  <c r="O1764" i="11"/>
  <c r="AD1764" i="11" s="1"/>
  <c r="K1765" i="11"/>
  <c r="Q1765" i="11" s="1"/>
  <c r="L1765" i="11"/>
  <c r="R1765" i="11" s="1"/>
  <c r="M1765" i="11"/>
  <c r="K1766" i="11"/>
  <c r="Q1766" i="11" s="1"/>
  <c r="L1766" i="11"/>
  <c r="R1766" i="11" s="1"/>
  <c r="M1766" i="11"/>
  <c r="K1767" i="11"/>
  <c r="Q1767" i="11" s="1"/>
  <c r="L1767" i="11"/>
  <c r="R1767" i="11" s="1"/>
  <c r="M1767" i="11"/>
  <c r="S1767" i="11" s="1"/>
  <c r="K1768" i="11"/>
  <c r="Q1768" i="11" s="1"/>
  <c r="L1768" i="11"/>
  <c r="R1768" i="11" s="1"/>
  <c r="M1768" i="11"/>
  <c r="K1769" i="11"/>
  <c r="Q1769" i="11" s="1"/>
  <c r="L1769" i="11"/>
  <c r="R1769" i="11" s="1"/>
  <c r="M1769" i="11"/>
  <c r="K1770" i="11"/>
  <c r="Q1770" i="11" s="1"/>
  <c r="L1770" i="11"/>
  <c r="R1770" i="11" s="1"/>
  <c r="M1770" i="11"/>
  <c r="S1770" i="11" s="1"/>
  <c r="K1771" i="11"/>
  <c r="Q1771" i="11" s="1"/>
  <c r="L1771" i="11"/>
  <c r="R1771" i="11" s="1"/>
  <c r="M1771" i="11"/>
  <c r="S1771" i="11" s="1"/>
  <c r="K1772" i="11"/>
  <c r="Q1772" i="11" s="1"/>
  <c r="L1772" i="11"/>
  <c r="R1772" i="11" s="1"/>
  <c r="M1772" i="11"/>
  <c r="S1772" i="11" s="1"/>
  <c r="O1772" i="11"/>
  <c r="AA1772" i="11" s="1"/>
  <c r="K1773" i="11"/>
  <c r="Q1773" i="11" s="1"/>
  <c r="L1773" i="11"/>
  <c r="R1773" i="11" s="1"/>
  <c r="M1773" i="11"/>
  <c r="S1773" i="11" s="1"/>
  <c r="K1774" i="11"/>
  <c r="Q1774" i="11" s="1"/>
  <c r="L1774" i="11"/>
  <c r="R1774" i="11" s="1"/>
  <c r="M1774" i="11"/>
  <c r="S1774" i="11" s="1"/>
  <c r="K1775" i="11"/>
  <c r="Q1775" i="11" s="1"/>
  <c r="L1775" i="11"/>
  <c r="R1775" i="11" s="1"/>
  <c r="M1775" i="11"/>
  <c r="S1775" i="11" s="1"/>
  <c r="O1775" i="11"/>
  <c r="AD1775" i="11" s="1"/>
  <c r="AA1775" i="11"/>
  <c r="K1776" i="11"/>
  <c r="Q1776" i="11" s="1"/>
  <c r="L1776" i="11"/>
  <c r="R1776" i="11" s="1"/>
  <c r="M1776" i="11"/>
  <c r="S1776" i="11" s="1"/>
  <c r="K1777" i="11"/>
  <c r="Q1777" i="11" s="1"/>
  <c r="L1777" i="11"/>
  <c r="R1777" i="11" s="1"/>
  <c r="M1777" i="11"/>
  <c r="S1777" i="11" s="1"/>
  <c r="O1777" i="11"/>
  <c r="AD1777" i="11" s="1"/>
  <c r="K1778" i="11"/>
  <c r="Q1778" i="11" s="1"/>
  <c r="L1778" i="11"/>
  <c r="R1778" i="11" s="1"/>
  <c r="M1778" i="11"/>
  <c r="K1779" i="11"/>
  <c r="Q1779" i="11" s="1"/>
  <c r="L1779" i="11"/>
  <c r="R1779" i="11" s="1"/>
  <c r="M1779" i="11"/>
  <c r="S1779" i="11" s="1"/>
  <c r="O1779" i="11"/>
  <c r="AA1779" i="11" s="1"/>
  <c r="AB1779" i="11"/>
  <c r="K1780" i="11"/>
  <c r="Q1780" i="11" s="1"/>
  <c r="L1780" i="11"/>
  <c r="R1780" i="11" s="1"/>
  <c r="M1780" i="11"/>
  <c r="S1780" i="11" s="1"/>
  <c r="O1780" i="11"/>
  <c r="AA1780" i="11" s="1"/>
  <c r="K1781" i="11"/>
  <c r="Q1781" i="11" s="1"/>
  <c r="L1781" i="11"/>
  <c r="R1781" i="11" s="1"/>
  <c r="M1781" i="11"/>
  <c r="K1782" i="11"/>
  <c r="Q1782" i="11" s="1"/>
  <c r="L1782" i="11"/>
  <c r="R1782" i="11" s="1"/>
  <c r="M1782" i="11"/>
  <c r="K1783" i="11"/>
  <c r="Q1783" i="11" s="1"/>
  <c r="L1783" i="11"/>
  <c r="R1783" i="11" s="1"/>
  <c r="M1783" i="11"/>
  <c r="S1783" i="11" s="1"/>
  <c r="O1783" i="11"/>
  <c r="AE1783" i="11" s="1"/>
  <c r="K1784" i="11"/>
  <c r="Q1784" i="11" s="1"/>
  <c r="L1784" i="11"/>
  <c r="R1784" i="11" s="1"/>
  <c r="M1784" i="11"/>
  <c r="K1785" i="11"/>
  <c r="Q1785" i="11" s="1"/>
  <c r="L1785" i="11"/>
  <c r="R1785" i="11" s="1"/>
  <c r="M1785" i="11"/>
  <c r="K1786" i="11"/>
  <c r="Q1786" i="11" s="1"/>
  <c r="L1786" i="11"/>
  <c r="R1786" i="11" s="1"/>
  <c r="M1786" i="11"/>
  <c r="S1786" i="11" s="1"/>
  <c r="K1787" i="11"/>
  <c r="Q1787" i="11" s="1"/>
  <c r="L1787" i="11"/>
  <c r="R1787" i="11" s="1"/>
  <c r="M1787" i="11"/>
  <c r="S1787" i="11" s="1"/>
  <c r="K1788" i="11"/>
  <c r="Q1788" i="11" s="1"/>
  <c r="L1788" i="11"/>
  <c r="R1788" i="11" s="1"/>
  <c r="M1788" i="11"/>
  <c r="S1788" i="11" s="1"/>
  <c r="O1788" i="11"/>
  <c r="AA1788" i="11" s="1"/>
  <c r="AB1788" i="11"/>
  <c r="K1789" i="11"/>
  <c r="Q1789" i="11" s="1"/>
  <c r="L1789" i="11"/>
  <c r="R1789" i="11" s="1"/>
  <c r="M1789" i="11"/>
  <c r="S1789" i="11" s="1"/>
  <c r="K1790" i="11"/>
  <c r="Q1790" i="11" s="1"/>
  <c r="L1790" i="11"/>
  <c r="R1790" i="11" s="1"/>
  <c r="M1790" i="11"/>
  <c r="S1790" i="11" s="1"/>
  <c r="K1791" i="11"/>
  <c r="Q1791" i="11" s="1"/>
  <c r="L1791" i="11"/>
  <c r="R1791" i="11" s="1"/>
  <c r="M1791" i="11"/>
  <c r="S1791" i="11" s="1"/>
  <c r="O1791" i="11"/>
  <c r="AA1791" i="11"/>
  <c r="AD1791" i="11"/>
  <c r="K1792" i="11"/>
  <c r="Q1792" i="11" s="1"/>
  <c r="L1792" i="11"/>
  <c r="R1792" i="11" s="1"/>
  <c r="M1792" i="11"/>
  <c r="S1792" i="11" s="1"/>
  <c r="K1793" i="11"/>
  <c r="Q1793" i="11" s="1"/>
  <c r="L1793" i="11"/>
  <c r="R1793" i="11" s="1"/>
  <c r="M1793" i="11"/>
  <c r="S1793" i="11" s="1"/>
  <c r="O1793" i="11"/>
  <c r="AD1793" i="11" s="1"/>
  <c r="K1794" i="11"/>
  <c r="Q1794" i="11" s="1"/>
  <c r="L1794" i="11"/>
  <c r="R1794" i="11" s="1"/>
  <c r="M1794" i="11"/>
  <c r="K1795" i="11"/>
  <c r="Q1795" i="11" s="1"/>
  <c r="L1795" i="11"/>
  <c r="R1795" i="11" s="1"/>
  <c r="M1795" i="11"/>
  <c r="S1795" i="11" s="1"/>
  <c r="O1795" i="11"/>
  <c r="Z1795" i="11" s="1"/>
  <c r="K1796" i="11"/>
  <c r="Q1796" i="11" s="1"/>
  <c r="L1796" i="11"/>
  <c r="R1796" i="11" s="1"/>
  <c r="M1796" i="11"/>
  <c r="K1797" i="11"/>
  <c r="Q1797" i="11" s="1"/>
  <c r="L1797" i="11"/>
  <c r="R1797" i="11" s="1"/>
  <c r="M1797" i="11"/>
  <c r="K1798" i="11"/>
  <c r="Q1798" i="11" s="1"/>
  <c r="L1798" i="11"/>
  <c r="R1798" i="11" s="1"/>
  <c r="M1798" i="11"/>
  <c r="K1799" i="11"/>
  <c r="Q1799" i="11" s="1"/>
  <c r="L1799" i="11"/>
  <c r="R1799" i="11" s="1"/>
  <c r="M1799" i="11"/>
  <c r="S1799" i="11" s="1"/>
  <c r="O1799" i="11"/>
  <c r="AE1799" i="11" s="1"/>
  <c r="K1800" i="11"/>
  <c r="Q1800" i="11" s="1"/>
  <c r="L1800" i="11"/>
  <c r="R1800" i="11" s="1"/>
  <c r="M1800" i="11"/>
  <c r="K1801" i="11"/>
  <c r="Q1801" i="11" s="1"/>
  <c r="L1801" i="11"/>
  <c r="R1801" i="11" s="1"/>
  <c r="M1801" i="11"/>
  <c r="K1802" i="11"/>
  <c r="Q1802" i="11" s="1"/>
  <c r="L1802" i="11"/>
  <c r="R1802" i="11" s="1"/>
  <c r="M1802" i="11"/>
  <c r="S1802" i="11" s="1"/>
  <c r="K1803" i="11"/>
  <c r="Q1803" i="11" s="1"/>
  <c r="L1803" i="11"/>
  <c r="R1803" i="11" s="1"/>
  <c r="M1803" i="11"/>
  <c r="S1803" i="11" s="1"/>
  <c r="K1804" i="11"/>
  <c r="Q1804" i="11" s="1"/>
  <c r="L1804" i="11"/>
  <c r="R1804" i="11" s="1"/>
  <c r="M1804" i="11"/>
  <c r="S1804" i="11" s="1"/>
  <c r="K1805" i="11"/>
  <c r="Q1805" i="11" s="1"/>
  <c r="L1805" i="11"/>
  <c r="R1805" i="11" s="1"/>
  <c r="M1805" i="11"/>
  <c r="S1805" i="11" s="1"/>
  <c r="K1806" i="11"/>
  <c r="Q1806" i="11" s="1"/>
  <c r="L1806" i="11"/>
  <c r="R1806" i="11" s="1"/>
  <c r="M1806" i="11"/>
  <c r="S1806" i="11" s="1"/>
  <c r="O1806" i="11"/>
  <c r="AB1806" i="11" s="1"/>
  <c r="Z1806" i="11"/>
  <c r="K1807" i="11"/>
  <c r="Q1807" i="11" s="1"/>
  <c r="L1807" i="11"/>
  <c r="R1807" i="11" s="1"/>
  <c r="M1807" i="11"/>
  <c r="S1807" i="11" s="1"/>
  <c r="O1807" i="11"/>
  <c r="AB1807" i="11" s="1"/>
  <c r="K1808" i="11"/>
  <c r="Q1808" i="11" s="1"/>
  <c r="L1808" i="11"/>
  <c r="R1808" i="11" s="1"/>
  <c r="M1808" i="11"/>
  <c r="S1808" i="11" s="1"/>
  <c r="K1809" i="11"/>
  <c r="Q1809" i="11" s="1"/>
  <c r="L1809" i="11"/>
  <c r="R1809" i="11" s="1"/>
  <c r="M1809" i="11"/>
  <c r="S1809" i="11" s="1"/>
  <c r="O1809" i="11"/>
  <c r="AE1809" i="11" s="1"/>
  <c r="AB1809" i="11"/>
  <c r="AD1809" i="11"/>
  <c r="K1810" i="11"/>
  <c r="Q1810" i="11" s="1"/>
  <c r="L1810" i="11"/>
  <c r="R1810" i="11" s="1"/>
  <c r="M1810" i="11"/>
  <c r="K1811" i="11"/>
  <c r="Q1811" i="11" s="1"/>
  <c r="L1811" i="11"/>
  <c r="R1811" i="11" s="1"/>
  <c r="M1811" i="11"/>
  <c r="S1811" i="11" s="1"/>
  <c r="O1811" i="11"/>
  <c r="Z1811" i="11" s="1"/>
  <c r="K1812" i="11"/>
  <c r="Q1812" i="11" s="1"/>
  <c r="L1812" i="11"/>
  <c r="R1812" i="11" s="1"/>
  <c r="M1812" i="11"/>
  <c r="K1813" i="11"/>
  <c r="Q1813" i="11" s="1"/>
  <c r="L1813" i="11"/>
  <c r="R1813" i="11" s="1"/>
  <c r="M1813" i="11"/>
  <c r="K1814" i="11"/>
  <c r="Q1814" i="11" s="1"/>
  <c r="L1814" i="11"/>
  <c r="R1814" i="11" s="1"/>
  <c r="M1814" i="11"/>
  <c r="K1815" i="11"/>
  <c r="Q1815" i="11" s="1"/>
  <c r="L1815" i="11"/>
  <c r="R1815" i="11" s="1"/>
  <c r="M1815" i="11"/>
  <c r="S1815" i="11" s="1"/>
  <c r="O1815" i="11"/>
  <c r="AE1815" i="11" s="1"/>
  <c r="K1816" i="11"/>
  <c r="Q1816" i="11" s="1"/>
  <c r="L1816" i="11"/>
  <c r="R1816" i="11" s="1"/>
  <c r="M1816" i="11"/>
  <c r="K1817" i="11"/>
  <c r="Q1817" i="11" s="1"/>
  <c r="L1817" i="11"/>
  <c r="R1817" i="11" s="1"/>
  <c r="M1817" i="11"/>
  <c r="K1818" i="11"/>
  <c r="Q1818" i="11" s="1"/>
  <c r="L1818" i="11"/>
  <c r="R1818" i="11" s="1"/>
  <c r="M1818" i="11"/>
  <c r="S1818" i="11" s="1"/>
  <c r="O1818" i="11"/>
  <c r="AB1818" i="11" s="1"/>
  <c r="K1819" i="11"/>
  <c r="Q1819" i="11" s="1"/>
  <c r="L1819" i="11"/>
  <c r="R1819" i="11" s="1"/>
  <c r="M1819" i="11"/>
  <c r="S1819" i="11" s="1"/>
  <c r="K1820" i="11"/>
  <c r="Q1820" i="11" s="1"/>
  <c r="L1820" i="11"/>
  <c r="R1820" i="11" s="1"/>
  <c r="M1820" i="11"/>
  <c r="S1820" i="11" s="1"/>
  <c r="K1821" i="11"/>
  <c r="Q1821" i="11" s="1"/>
  <c r="L1821" i="11"/>
  <c r="R1821" i="11" s="1"/>
  <c r="M1821" i="11"/>
  <c r="S1821" i="11" s="1"/>
  <c r="K1822" i="11"/>
  <c r="Q1822" i="11" s="1"/>
  <c r="L1822" i="11"/>
  <c r="R1822" i="11" s="1"/>
  <c r="M1822" i="11"/>
  <c r="S1822" i="11" s="1"/>
  <c r="K1823" i="11"/>
  <c r="Q1823" i="11" s="1"/>
  <c r="L1823" i="11"/>
  <c r="R1823" i="11" s="1"/>
  <c r="M1823" i="11"/>
  <c r="S1823" i="11" s="1"/>
  <c r="O1823" i="11"/>
  <c r="AA1823" i="11" s="1"/>
  <c r="AB1823" i="11"/>
  <c r="AD1823" i="11"/>
  <c r="K1824" i="11"/>
  <c r="Q1824" i="11" s="1"/>
  <c r="L1824" i="11"/>
  <c r="R1824" i="11" s="1"/>
  <c r="M1824" i="11"/>
  <c r="S1824" i="11" s="1"/>
  <c r="K1825" i="11"/>
  <c r="Q1825" i="11" s="1"/>
  <c r="L1825" i="11"/>
  <c r="R1825" i="11" s="1"/>
  <c r="M1825" i="11"/>
  <c r="S1825" i="11" s="1"/>
  <c r="K1826" i="11"/>
  <c r="Q1826" i="11" s="1"/>
  <c r="L1826" i="11"/>
  <c r="R1826" i="11" s="1"/>
  <c r="M1826" i="11"/>
  <c r="K1827" i="11"/>
  <c r="Q1827" i="11" s="1"/>
  <c r="L1827" i="11"/>
  <c r="R1827" i="11" s="1"/>
  <c r="M1827" i="11"/>
  <c r="S1827" i="11" s="1"/>
  <c r="O1827" i="11"/>
  <c r="Z1827" i="11" s="1"/>
  <c r="K1828" i="11"/>
  <c r="Q1828" i="11" s="1"/>
  <c r="L1828" i="11"/>
  <c r="R1828" i="11" s="1"/>
  <c r="M1828" i="11"/>
  <c r="K1829" i="11"/>
  <c r="Q1829" i="11" s="1"/>
  <c r="L1829" i="11"/>
  <c r="R1829" i="11" s="1"/>
  <c r="M1829" i="11"/>
  <c r="K1830" i="11"/>
  <c r="Q1830" i="11" s="1"/>
  <c r="L1830" i="11"/>
  <c r="R1830" i="11" s="1"/>
  <c r="M1830" i="11"/>
  <c r="K1831" i="11"/>
  <c r="Q1831" i="11" s="1"/>
  <c r="L1831" i="11"/>
  <c r="R1831" i="11" s="1"/>
  <c r="M1831" i="11"/>
  <c r="S1831" i="11" s="1"/>
  <c r="K1832" i="11"/>
  <c r="Q1832" i="11" s="1"/>
  <c r="L1832" i="11"/>
  <c r="R1832" i="11" s="1"/>
  <c r="M1832" i="11"/>
  <c r="K1833" i="11"/>
  <c r="Q1833" i="11" s="1"/>
  <c r="L1833" i="11"/>
  <c r="R1833" i="11" s="1"/>
  <c r="M1833" i="11"/>
  <c r="K1834" i="11"/>
  <c r="Q1834" i="11" s="1"/>
  <c r="L1834" i="11"/>
  <c r="R1834" i="11" s="1"/>
  <c r="M1834" i="11"/>
  <c r="S1834" i="11" s="1"/>
  <c r="O1834" i="11"/>
  <c r="AB1834" i="11" s="1"/>
  <c r="K1835" i="11"/>
  <c r="Q1835" i="11" s="1"/>
  <c r="L1835" i="11"/>
  <c r="R1835" i="11" s="1"/>
  <c r="M1835" i="11"/>
  <c r="S1835" i="11" s="1"/>
  <c r="K1836" i="11"/>
  <c r="Q1836" i="11" s="1"/>
  <c r="L1836" i="11"/>
  <c r="R1836" i="11" s="1"/>
  <c r="M1836" i="11"/>
  <c r="S1836" i="11" s="1"/>
  <c r="O1836" i="11"/>
  <c r="AA1836" i="11" s="1"/>
  <c r="Z1836" i="11"/>
  <c r="K1837" i="11"/>
  <c r="Q1837" i="11" s="1"/>
  <c r="L1837" i="11"/>
  <c r="R1837" i="11" s="1"/>
  <c r="M1837" i="11"/>
  <c r="S1837" i="11" s="1"/>
  <c r="K1838" i="11"/>
  <c r="Q1838" i="11" s="1"/>
  <c r="L1838" i="11"/>
  <c r="R1838" i="11" s="1"/>
  <c r="M1838" i="11"/>
  <c r="S1838" i="11" s="1"/>
  <c r="O1838" i="11"/>
  <c r="AB1838" i="11" s="1"/>
  <c r="K1839" i="11"/>
  <c r="Q1839" i="11" s="1"/>
  <c r="L1839" i="11"/>
  <c r="R1839" i="11" s="1"/>
  <c r="M1839" i="11"/>
  <c r="S1839" i="11" s="1"/>
  <c r="O1839" i="11"/>
  <c r="AB1839" i="11" s="1"/>
  <c r="AA1839" i="11"/>
  <c r="AD1839" i="11"/>
  <c r="K1840" i="11"/>
  <c r="Q1840" i="11" s="1"/>
  <c r="L1840" i="11"/>
  <c r="R1840" i="11" s="1"/>
  <c r="M1840" i="11"/>
  <c r="S1840" i="11" s="1"/>
  <c r="O1840" i="11"/>
  <c r="AD1840" i="11" s="1"/>
  <c r="K1841" i="11"/>
  <c r="Q1841" i="11" s="1"/>
  <c r="L1841" i="11"/>
  <c r="R1841" i="11" s="1"/>
  <c r="M1841" i="11"/>
  <c r="S1841" i="11" s="1"/>
  <c r="O1841" i="11"/>
  <c r="AE1841" i="11" s="1"/>
  <c r="K1842" i="11"/>
  <c r="Q1842" i="11" s="1"/>
  <c r="L1842" i="11"/>
  <c r="R1842" i="11" s="1"/>
  <c r="M1842" i="11"/>
  <c r="K1843" i="11"/>
  <c r="Q1843" i="11" s="1"/>
  <c r="L1843" i="11"/>
  <c r="R1843" i="11" s="1"/>
  <c r="M1843" i="11"/>
  <c r="S1843" i="11" s="1"/>
  <c r="O1843" i="11"/>
  <c r="AD1843" i="11" s="1"/>
  <c r="K1844" i="11"/>
  <c r="Q1844" i="11" s="1"/>
  <c r="L1844" i="11"/>
  <c r="R1844" i="11" s="1"/>
  <c r="M1844" i="11"/>
  <c r="S1844" i="11" s="1"/>
  <c r="K1845" i="11"/>
  <c r="Q1845" i="11" s="1"/>
  <c r="L1845" i="11"/>
  <c r="R1845" i="11" s="1"/>
  <c r="M1845" i="11"/>
  <c r="K1846" i="11"/>
  <c r="Q1846" i="11" s="1"/>
  <c r="L1846" i="11"/>
  <c r="R1846" i="11" s="1"/>
  <c r="M1846" i="11"/>
  <c r="K1847" i="11"/>
  <c r="Q1847" i="11" s="1"/>
  <c r="L1847" i="11"/>
  <c r="R1847" i="11" s="1"/>
  <c r="M1847" i="11"/>
  <c r="S1847" i="11" s="1"/>
  <c r="K1848" i="11"/>
  <c r="Q1848" i="11" s="1"/>
  <c r="L1848" i="11"/>
  <c r="R1848" i="11" s="1"/>
  <c r="M1848" i="11"/>
  <c r="S1848" i="11" s="1"/>
  <c r="O1848" i="11"/>
  <c r="AE1848" i="11" s="1"/>
  <c r="AA1848" i="11"/>
  <c r="K1849" i="11"/>
  <c r="Q1849" i="11" s="1"/>
  <c r="L1849" i="11"/>
  <c r="R1849" i="11" s="1"/>
  <c r="M1849" i="11"/>
  <c r="K1850" i="11"/>
  <c r="Q1850" i="11" s="1"/>
  <c r="L1850" i="11"/>
  <c r="R1850" i="11" s="1"/>
  <c r="M1850" i="11"/>
  <c r="S1850" i="11" s="1"/>
  <c r="O1850" i="11"/>
  <c r="AB1850" i="11" s="1"/>
  <c r="K1851" i="11"/>
  <c r="Q1851" i="11" s="1"/>
  <c r="L1851" i="11"/>
  <c r="R1851" i="11" s="1"/>
  <c r="M1851" i="11"/>
  <c r="S1851" i="11" s="1"/>
  <c r="O1851" i="11"/>
  <c r="AD1851" i="11" s="1"/>
  <c r="AA1851" i="11"/>
  <c r="K1852" i="11"/>
  <c r="Q1852" i="11" s="1"/>
  <c r="L1852" i="11"/>
  <c r="R1852" i="11" s="1"/>
  <c r="M1852" i="11"/>
  <c r="S1852" i="11" s="1"/>
  <c r="O1852" i="11"/>
  <c r="AD1852" i="11" s="1"/>
  <c r="Z1852" i="11"/>
  <c r="AA1852" i="11"/>
  <c r="AB1852" i="11"/>
  <c r="K1853" i="11"/>
  <c r="Q1853" i="11" s="1"/>
  <c r="L1853" i="11"/>
  <c r="R1853" i="11" s="1"/>
  <c r="M1853" i="11"/>
  <c r="S1853" i="11" s="1"/>
  <c r="O1853" i="11"/>
  <c r="Z1853" i="11" s="1"/>
  <c r="AB1853" i="11"/>
  <c r="K1854" i="11"/>
  <c r="Q1854" i="11" s="1"/>
  <c r="L1854" i="11"/>
  <c r="R1854" i="11" s="1"/>
  <c r="M1854" i="11"/>
  <c r="S1854" i="11" s="1"/>
  <c r="O1854" i="11"/>
  <c r="AB1854" i="11" s="1"/>
  <c r="Z1854" i="11"/>
  <c r="K1855" i="11"/>
  <c r="Q1855" i="11" s="1"/>
  <c r="L1855" i="11"/>
  <c r="R1855" i="11" s="1"/>
  <c r="M1855" i="11"/>
  <c r="S1855" i="11" s="1"/>
  <c r="O1855" i="11"/>
  <c r="Z1855" i="11" s="1"/>
  <c r="AD1855" i="11"/>
  <c r="K1856" i="11"/>
  <c r="Q1856" i="11" s="1"/>
  <c r="L1856" i="11"/>
  <c r="R1856" i="11" s="1"/>
  <c r="M1856" i="11"/>
  <c r="S1856" i="11" s="1"/>
  <c r="O1856" i="11"/>
  <c r="AA1856" i="11" s="1"/>
  <c r="K1857" i="11"/>
  <c r="Q1857" i="11" s="1"/>
  <c r="L1857" i="11"/>
  <c r="R1857" i="11" s="1"/>
  <c r="M1857" i="11"/>
  <c r="K1858" i="11"/>
  <c r="Q1858" i="11" s="1"/>
  <c r="L1858" i="11"/>
  <c r="R1858" i="11" s="1"/>
  <c r="M1858" i="11"/>
  <c r="K1859" i="11"/>
  <c r="Q1859" i="11" s="1"/>
  <c r="L1859" i="11"/>
  <c r="R1859" i="11" s="1"/>
  <c r="M1859" i="11"/>
  <c r="S1859" i="11" s="1"/>
  <c r="O1859" i="11"/>
  <c r="AD1859" i="11" s="1"/>
  <c r="K1860" i="11"/>
  <c r="Q1860" i="11" s="1"/>
  <c r="L1860" i="11"/>
  <c r="R1860" i="11" s="1"/>
  <c r="M1860" i="11"/>
  <c r="S1860" i="11" s="1"/>
  <c r="K1861" i="11"/>
  <c r="Q1861" i="11" s="1"/>
  <c r="L1861" i="11"/>
  <c r="R1861" i="11" s="1"/>
  <c r="M1861" i="11"/>
  <c r="K1862" i="11"/>
  <c r="Q1862" i="11" s="1"/>
  <c r="L1862" i="11"/>
  <c r="R1862" i="11" s="1"/>
  <c r="M1862" i="11"/>
  <c r="S1862" i="11" s="1"/>
  <c r="O1862" i="11"/>
  <c r="AE1862" i="11" s="1"/>
  <c r="AB1862" i="11"/>
  <c r="K1863" i="11"/>
  <c r="Q1863" i="11" s="1"/>
  <c r="L1863" i="11"/>
  <c r="R1863" i="11" s="1"/>
  <c r="M1863" i="11"/>
  <c r="S1863" i="11" s="1"/>
  <c r="K1864" i="11"/>
  <c r="Q1864" i="11" s="1"/>
  <c r="L1864" i="11"/>
  <c r="R1864" i="11" s="1"/>
  <c r="M1864" i="11"/>
  <c r="K1865" i="11"/>
  <c r="Q1865" i="11" s="1"/>
  <c r="L1865" i="11"/>
  <c r="R1865" i="11" s="1"/>
  <c r="M1865" i="11"/>
  <c r="K1866" i="11"/>
  <c r="Q1866" i="11" s="1"/>
  <c r="L1866" i="11"/>
  <c r="R1866" i="11" s="1"/>
  <c r="M1866" i="11"/>
  <c r="S1866" i="11" s="1"/>
  <c r="K1867" i="11"/>
  <c r="Q1867" i="11" s="1"/>
  <c r="L1867" i="11"/>
  <c r="R1867" i="11" s="1"/>
  <c r="M1867" i="11"/>
  <c r="S1867" i="11" s="1"/>
  <c r="K1868" i="11"/>
  <c r="Q1868" i="11" s="1"/>
  <c r="L1868" i="11"/>
  <c r="R1868" i="11" s="1"/>
  <c r="M1868" i="11"/>
  <c r="S1868" i="11" s="1"/>
  <c r="O1868" i="11"/>
  <c r="AD1868" i="11" s="1"/>
  <c r="AB1868" i="11"/>
  <c r="K1869" i="11"/>
  <c r="Q1869" i="11" s="1"/>
  <c r="L1869" i="11"/>
  <c r="R1869" i="11" s="1"/>
  <c r="M1869" i="11"/>
  <c r="K1870" i="11"/>
  <c r="Q1870" i="11" s="1"/>
  <c r="L1870" i="11"/>
  <c r="R1870" i="11" s="1"/>
  <c r="M1870" i="11"/>
  <c r="S1870" i="11" s="1"/>
  <c r="O1870" i="11"/>
  <c r="K1871" i="11"/>
  <c r="Q1871" i="11" s="1"/>
  <c r="L1871" i="11"/>
  <c r="R1871" i="11" s="1"/>
  <c r="M1871" i="11"/>
  <c r="S1871" i="11" s="1"/>
  <c r="K1872" i="11"/>
  <c r="Q1872" i="11" s="1"/>
  <c r="L1872" i="11"/>
  <c r="R1872" i="11" s="1"/>
  <c r="M1872" i="11"/>
  <c r="S1872" i="11" s="1"/>
  <c r="O1872" i="11"/>
  <c r="Z1872" i="11"/>
  <c r="K1873" i="11"/>
  <c r="Q1873" i="11" s="1"/>
  <c r="L1873" i="11"/>
  <c r="R1873" i="11" s="1"/>
  <c r="M1873" i="11"/>
  <c r="S1873" i="11" s="1"/>
  <c r="K1874" i="11"/>
  <c r="Q1874" i="11" s="1"/>
  <c r="L1874" i="11"/>
  <c r="R1874" i="11" s="1"/>
  <c r="M1874" i="11"/>
  <c r="S1874" i="11" s="1"/>
  <c r="O1874" i="11"/>
  <c r="AD1874" i="11"/>
  <c r="K1875" i="11"/>
  <c r="Q1875" i="11" s="1"/>
  <c r="L1875" i="11"/>
  <c r="R1875" i="11" s="1"/>
  <c r="M1875" i="11"/>
  <c r="S1875" i="11" s="1"/>
  <c r="O1875" i="11"/>
  <c r="Z1875" i="11" s="1"/>
  <c r="AA1875" i="11"/>
  <c r="K1876" i="11"/>
  <c r="Q1876" i="11" s="1"/>
  <c r="L1876" i="11"/>
  <c r="R1876" i="11" s="1"/>
  <c r="M1876" i="11"/>
  <c r="S1876" i="11" s="1"/>
  <c r="O1876" i="11"/>
  <c r="Z1876" i="11"/>
  <c r="K1877" i="11"/>
  <c r="Q1877" i="11" s="1"/>
  <c r="L1877" i="11"/>
  <c r="R1877" i="11" s="1"/>
  <c r="M1877" i="11"/>
  <c r="S1877" i="11" s="1"/>
  <c r="K1878" i="11"/>
  <c r="Q1878" i="11" s="1"/>
  <c r="L1878" i="11"/>
  <c r="R1878" i="11" s="1"/>
  <c r="M1878" i="11"/>
  <c r="S1878" i="11" s="1"/>
  <c r="O1878" i="11"/>
  <c r="Z1878" i="11"/>
  <c r="K1879" i="11"/>
  <c r="Q1879" i="11" s="1"/>
  <c r="L1879" i="11"/>
  <c r="R1879" i="11" s="1"/>
  <c r="M1879" i="11"/>
  <c r="S1879" i="11" s="1"/>
  <c r="O1879" i="11"/>
  <c r="AA1879" i="11" s="1"/>
  <c r="AE1879" i="11"/>
  <c r="K1880" i="11"/>
  <c r="Q1880" i="11" s="1"/>
  <c r="L1880" i="11"/>
  <c r="R1880" i="11" s="1"/>
  <c r="M1880" i="11"/>
  <c r="S1880" i="11" s="1"/>
  <c r="O1880" i="11"/>
  <c r="Z1880" i="11"/>
  <c r="AB1880" i="11"/>
  <c r="AE1880" i="11"/>
  <c r="K1881" i="11"/>
  <c r="Q1881" i="11" s="1"/>
  <c r="L1881" i="11"/>
  <c r="R1881" i="11" s="1"/>
  <c r="M1881" i="11"/>
  <c r="S1881" i="11" s="1"/>
  <c r="O1881" i="11"/>
  <c r="AA1881" i="11" s="1"/>
  <c r="AE1881" i="11"/>
  <c r="K1882" i="11"/>
  <c r="Q1882" i="11" s="1"/>
  <c r="L1882" i="11"/>
  <c r="R1882" i="11" s="1"/>
  <c r="M1882" i="11"/>
  <c r="S1882" i="11" s="1"/>
  <c r="K1883" i="11"/>
  <c r="Q1883" i="11" s="1"/>
  <c r="L1883" i="11"/>
  <c r="R1883" i="11" s="1"/>
  <c r="M1883" i="11"/>
  <c r="S1883" i="11" s="1"/>
  <c r="K1884" i="11"/>
  <c r="Q1884" i="11" s="1"/>
  <c r="L1884" i="11"/>
  <c r="R1884" i="11" s="1"/>
  <c r="M1884" i="11"/>
  <c r="S1884" i="11" s="1"/>
  <c r="K1885" i="11"/>
  <c r="Q1885" i="11" s="1"/>
  <c r="L1885" i="11"/>
  <c r="R1885" i="11" s="1"/>
  <c r="M1885" i="11"/>
  <c r="S1885" i="11" s="1"/>
  <c r="K1886" i="11"/>
  <c r="Q1886" i="11" s="1"/>
  <c r="L1886" i="11"/>
  <c r="R1886" i="11" s="1"/>
  <c r="M1886" i="11"/>
  <c r="S1886" i="11" s="1"/>
  <c r="O1886" i="11"/>
  <c r="Z1886" i="11"/>
  <c r="AA1886" i="11"/>
  <c r="AE1886" i="11"/>
  <c r="K1887" i="11"/>
  <c r="Q1887" i="11" s="1"/>
  <c r="L1887" i="11"/>
  <c r="R1887" i="11" s="1"/>
  <c r="M1887" i="11"/>
  <c r="S1887" i="11" s="1"/>
  <c r="O1887" i="11"/>
  <c r="AA1887" i="11" s="1"/>
  <c r="AE1887" i="11"/>
  <c r="K1888" i="11"/>
  <c r="Q1888" i="11" s="1"/>
  <c r="L1888" i="11"/>
  <c r="R1888" i="11" s="1"/>
  <c r="M1888" i="11"/>
  <c r="S1888" i="11" s="1"/>
  <c r="O1888" i="11"/>
  <c r="K1889" i="11"/>
  <c r="Q1889" i="11" s="1"/>
  <c r="L1889" i="11"/>
  <c r="R1889" i="11" s="1"/>
  <c r="M1889" i="11"/>
  <c r="S1889" i="11" s="1"/>
  <c r="O1889" i="11"/>
  <c r="AA1889" i="11" s="1"/>
  <c r="K1890" i="11"/>
  <c r="Q1890" i="11" s="1"/>
  <c r="L1890" i="11"/>
  <c r="R1890" i="11" s="1"/>
  <c r="M1890" i="11"/>
  <c r="S1890" i="11" s="1"/>
  <c r="O1890" i="11"/>
  <c r="AB1890" i="11"/>
  <c r="K1891" i="11"/>
  <c r="Q1891" i="11" s="1"/>
  <c r="L1891" i="11"/>
  <c r="R1891" i="11" s="1"/>
  <c r="M1891" i="11"/>
  <c r="S1891" i="11" s="1"/>
  <c r="O1891" i="11"/>
  <c r="AA1891" i="11" s="1"/>
  <c r="K1892" i="11"/>
  <c r="Q1892" i="11" s="1"/>
  <c r="L1892" i="11"/>
  <c r="R1892" i="11" s="1"/>
  <c r="M1892" i="11"/>
  <c r="S1892" i="11" s="1"/>
  <c r="O1892" i="11"/>
  <c r="Z1892" i="11"/>
  <c r="AA1892" i="11"/>
  <c r="AB1892" i="11"/>
  <c r="K1893" i="11"/>
  <c r="Q1893" i="11" s="1"/>
  <c r="L1893" i="11"/>
  <c r="R1893" i="11" s="1"/>
  <c r="M1893" i="11"/>
  <c r="S1893" i="11" s="1"/>
  <c r="O1893" i="11"/>
  <c r="AA1893" i="11" s="1"/>
  <c r="AE1893" i="11"/>
  <c r="K1894" i="11"/>
  <c r="Q1894" i="11" s="1"/>
  <c r="L1894" i="11"/>
  <c r="R1894" i="11" s="1"/>
  <c r="M1894" i="11"/>
  <c r="S1894" i="11" s="1"/>
  <c r="O1894" i="11"/>
  <c r="Z1894" i="11"/>
  <c r="K1895" i="11"/>
  <c r="Q1895" i="11" s="1"/>
  <c r="L1895" i="11"/>
  <c r="R1895" i="11" s="1"/>
  <c r="M1895" i="11"/>
  <c r="S1895" i="11" s="1"/>
  <c r="O1895" i="11"/>
  <c r="AA1895" i="11" s="1"/>
  <c r="AE1895" i="11"/>
  <c r="K1896" i="11"/>
  <c r="Q1896" i="11" s="1"/>
  <c r="L1896" i="11"/>
  <c r="R1896" i="11" s="1"/>
  <c r="M1896" i="11"/>
  <c r="S1896" i="11" s="1"/>
  <c r="O1896" i="11"/>
  <c r="Z1896" i="11"/>
  <c r="AB1896" i="11"/>
  <c r="AE1896" i="11"/>
  <c r="K1897" i="11"/>
  <c r="Q1897" i="11" s="1"/>
  <c r="L1897" i="11"/>
  <c r="R1897" i="11" s="1"/>
  <c r="M1897" i="11"/>
  <c r="S1897" i="11" s="1"/>
  <c r="O1897" i="11"/>
  <c r="AA1897" i="11" s="1"/>
  <c r="AE1897" i="11"/>
  <c r="K1898" i="11"/>
  <c r="Q1898" i="11" s="1"/>
  <c r="L1898" i="11"/>
  <c r="R1898" i="11" s="1"/>
  <c r="M1898" i="11"/>
  <c r="S1898" i="11" s="1"/>
  <c r="K1899" i="11"/>
  <c r="Q1899" i="11" s="1"/>
  <c r="L1899" i="11"/>
  <c r="R1899" i="11" s="1"/>
  <c r="M1899" i="11"/>
  <c r="S1899" i="11" s="1"/>
  <c r="K1900" i="11"/>
  <c r="Q1900" i="11" s="1"/>
  <c r="L1900" i="11"/>
  <c r="R1900" i="11" s="1"/>
  <c r="M1900" i="11"/>
  <c r="S1900" i="11" s="1"/>
  <c r="K1901" i="11"/>
  <c r="Q1901" i="11" s="1"/>
  <c r="L1901" i="11"/>
  <c r="R1901" i="11" s="1"/>
  <c r="M1901" i="11"/>
  <c r="S1901" i="11" s="1"/>
  <c r="K1902" i="11"/>
  <c r="Q1902" i="11" s="1"/>
  <c r="L1902" i="11"/>
  <c r="R1902" i="11" s="1"/>
  <c r="M1902" i="11"/>
  <c r="S1902" i="11" s="1"/>
  <c r="O1902" i="11"/>
  <c r="Z1902" i="11"/>
  <c r="AB1902" i="11"/>
  <c r="AE1902" i="11"/>
  <c r="K1903" i="11"/>
  <c r="Q1903" i="11" s="1"/>
  <c r="L1903" i="11"/>
  <c r="R1903" i="11" s="1"/>
  <c r="M1903" i="11"/>
  <c r="S1903" i="11" s="1"/>
  <c r="O1903" i="11"/>
  <c r="AA1903" i="11" s="1"/>
  <c r="AB1903" i="11"/>
  <c r="K1904" i="11"/>
  <c r="Q1904" i="11" s="1"/>
  <c r="L1904" i="11"/>
  <c r="R1904" i="11" s="1"/>
  <c r="M1904" i="11"/>
  <c r="S1904" i="11" s="1"/>
  <c r="K1905" i="11"/>
  <c r="Q1905" i="11" s="1"/>
  <c r="L1905" i="11"/>
  <c r="R1905" i="11" s="1"/>
  <c r="M1905" i="11"/>
  <c r="S1905" i="11" s="1"/>
  <c r="K1906" i="11"/>
  <c r="Q1906" i="11" s="1"/>
  <c r="L1906" i="11"/>
  <c r="R1906" i="11" s="1"/>
  <c r="M1906" i="11"/>
  <c r="S1906" i="11" s="1"/>
  <c r="O1906" i="11"/>
  <c r="Z1906" i="11"/>
  <c r="K1907" i="11"/>
  <c r="Q1907" i="11" s="1"/>
  <c r="L1907" i="11"/>
  <c r="R1907" i="11" s="1"/>
  <c r="M1907" i="11"/>
  <c r="S1907" i="11" s="1"/>
  <c r="O1907" i="11"/>
  <c r="AA1907" i="11" s="1"/>
  <c r="AB1907" i="11"/>
  <c r="K1908" i="11"/>
  <c r="Q1908" i="11" s="1"/>
  <c r="L1908" i="11"/>
  <c r="R1908" i="11" s="1"/>
  <c r="M1908" i="11"/>
  <c r="S1908" i="11" s="1"/>
  <c r="O1908" i="11"/>
  <c r="Z1908" i="11"/>
  <c r="AB1908" i="11"/>
  <c r="AE1908" i="11"/>
  <c r="K1909" i="11"/>
  <c r="Q1909" i="11" s="1"/>
  <c r="L1909" i="11"/>
  <c r="R1909" i="11" s="1"/>
  <c r="M1909" i="11"/>
  <c r="S1909" i="11" s="1"/>
  <c r="O1909" i="11"/>
  <c r="AA1909" i="11" s="1"/>
  <c r="AB1909" i="11"/>
  <c r="K1910" i="11"/>
  <c r="Q1910" i="11" s="1"/>
  <c r="L1910" i="11"/>
  <c r="R1910" i="11" s="1"/>
  <c r="M1910" i="11"/>
  <c r="S1910" i="11" s="1"/>
  <c r="O1910" i="11"/>
  <c r="AD1910" i="11" s="1"/>
  <c r="Z1910" i="11"/>
  <c r="AA1910" i="11"/>
  <c r="AB1910" i="11"/>
  <c r="K1911" i="11"/>
  <c r="Q1911" i="11" s="1"/>
  <c r="L1911" i="11"/>
  <c r="R1911" i="11" s="1"/>
  <c r="M1911" i="11"/>
  <c r="S1911" i="11" s="1"/>
  <c r="O1911" i="11"/>
  <c r="AA1911" i="11" s="1"/>
  <c r="AB1911" i="11"/>
  <c r="AE1911" i="11"/>
  <c r="K1912" i="11"/>
  <c r="Q1912" i="11" s="1"/>
  <c r="L1912" i="11"/>
  <c r="R1912" i="11" s="1"/>
  <c r="M1912" i="11"/>
  <c r="S1912" i="11" s="1"/>
  <c r="O1912" i="11"/>
  <c r="AD1912" i="11" s="1"/>
  <c r="K1913" i="11"/>
  <c r="Q1913" i="11" s="1"/>
  <c r="L1913" i="11"/>
  <c r="R1913" i="11" s="1"/>
  <c r="M1913" i="11"/>
  <c r="S1913" i="11" s="1"/>
  <c r="O1913" i="11"/>
  <c r="Z1913" i="11" s="1"/>
  <c r="K1914" i="11"/>
  <c r="Q1914" i="11" s="1"/>
  <c r="L1914" i="11"/>
  <c r="R1914" i="11" s="1"/>
  <c r="M1914" i="11"/>
  <c r="S1914" i="11" s="1"/>
  <c r="K1915" i="11"/>
  <c r="Q1915" i="11" s="1"/>
  <c r="L1915" i="11"/>
  <c r="R1915" i="11" s="1"/>
  <c r="M1915" i="11"/>
  <c r="S1915" i="11" s="1"/>
  <c r="K1916" i="11"/>
  <c r="Q1916" i="11" s="1"/>
  <c r="L1916" i="11"/>
  <c r="R1916" i="11" s="1"/>
  <c r="M1916" i="11"/>
  <c r="S1916" i="11" s="1"/>
  <c r="O1916" i="11"/>
  <c r="AD1916" i="11" s="1"/>
  <c r="Z1916" i="11"/>
  <c r="AB1916" i="11"/>
  <c r="AE1916" i="11"/>
  <c r="K1917" i="11"/>
  <c r="Q1917" i="11" s="1"/>
  <c r="L1917" i="11"/>
  <c r="R1917" i="11" s="1"/>
  <c r="M1917" i="11"/>
  <c r="S1917" i="11" s="1"/>
  <c r="O1917" i="11"/>
  <c r="Z1917" i="11" s="1"/>
  <c r="AB1917" i="11"/>
  <c r="K1918" i="11"/>
  <c r="Q1918" i="11" s="1"/>
  <c r="L1918" i="11"/>
  <c r="R1918" i="11" s="1"/>
  <c r="M1918" i="11"/>
  <c r="S1918" i="11" s="1"/>
  <c r="K1919" i="11"/>
  <c r="Q1919" i="11" s="1"/>
  <c r="L1919" i="11"/>
  <c r="R1919" i="11" s="1"/>
  <c r="M1919" i="11"/>
  <c r="S1919" i="11" s="1"/>
  <c r="K1920" i="11"/>
  <c r="Q1920" i="11" s="1"/>
  <c r="L1920" i="11"/>
  <c r="R1920" i="11" s="1"/>
  <c r="M1920" i="11"/>
  <c r="S1920" i="11" s="1"/>
  <c r="O1920" i="11"/>
  <c r="AE1920" i="11" s="1"/>
  <c r="Z1920" i="11"/>
  <c r="K1921" i="11"/>
  <c r="Q1921" i="11" s="1"/>
  <c r="L1921" i="11"/>
  <c r="R1921" i="11" s="1"/>
  <c r="M1921" i="11"/>
  <c r="S1921" i="11" s="1"/>
  <c r="K8" i="11"/>
  <c r="Q8" i="11" s="1"/>
  <c r="L8" i="11"/>
  <c r="R8" i="11" s="1"/>
  <c r="M8" i="11"/>
  <c r="S8" i="11" s="1"/>
  <c r="Y7" i="11"/>
  <c r="AB1276" i="11" l="1"/>
  <c r="AA1271" i="11"/>
  <c r="AB1271" i="11"/>
  <c r="AD1271" i="11"/>
  <c r="AD1300" i="11"/>
  <c r="AA1300" i="11"/>
  <c r="AB1300" i="11"/>
  <c r="Z1398" i="11"/>
  <c r="AB1398" i="11"/>
  <c r="AD1398" i="11"/>
  <c r="AA1278" i="11"/>
  <c r="AB1570" i="11"/>
  <c r="AD1570" i="11"/>
  <c r="Z1191" i="11"/>
  <c r="AD1191" i="11"/>
  <c r="Z1081" i="11"/>
  <c r="Z1272" i="11"/>
  <c r="Z1458" i="11"/>
  <c r="AB1458" i="11"/>
  <c r="AD1458" i="11"/>
  <c r="AB989" i="11"/>
  <c r="O1701" i="11"/>
  <c r="S1701" i="11"/>
  <c r="O1673" i="11"/>
  <c r="S1673" i="11"/>
  <c r="AA1663" i="11"/>
  <c r="AD1604" i="11"/>
  <c r="O1589" i="11"/>
  <c r="S1589" i="11"/>
  <c r="O1566" i="11"/>
  <c r="AE1566" i="11" s="1"/>
  <c r="O1548" i="11"/>
  <c r="AB1543" i="11"/>
  <c r="Z1542" i="11"/>
  <c r="AA1541" i="11"/>
  <c r="O1538" i="11"/>
  <c r="O1521" i="11"/>
  <c r="S1521" i="11"/>
  <c r="O1516" i="11"/>
  <c r="Z1516" i="11" s="1"/>
  <c r="O1496" i="11"/>
  <c r="O1493" i="11"/>
  <c r="S1493" i="11"/>
  <c r="AE1478" i="11"/>
  <c r="O1469" i="11"/>
  <c r="AE1469" i="11" s="1"/>
  <c r="S1469" i="11"/>
  <c r="Z1462" i="11"/>
  <c r="AA1461" i="11"/>
  <c r="O1442" i="11"/>
  <c r="AD1429" i="11"/>
  <c r="O1425" i="11"/>
  <c r="S1425" i="11"/>
  <c r="O1420" i="11"/>
  <c r="Z1420" i="11" s="1"/>
  <c r="O1407" i="11"/>
  <c r="S1407" i="11"/>
  <c r="O1400" i="11"/>
  <c r="Z1400" i="11" s="1"/>
  <c r="O1395" i="11"/>
  <c r="S1395" i="11"/>
  <c r="AE1382" i="11"/>
  <c r="O1375" i="11"/>
  <c r="S1375" i="11"/>
  <c r="AB1367" i="11"/>
  <c r="Z1366" i="11"/>
  <c r="AB1356" i="11"/>
  <c r="Z1350" i="11"/>
  <c r="O1347" i="11"/>
  <c r="S1347" i="11"/>
  <c r="O1327" i="11"/>
  <c r="S1327" i="11"/>
  <c r="O1322" i="11"/>
  <c r="S1322" i="11"/>
  <c r="AB1315" i="11"/>
  <c r="Z1313" i="11"/>
  <c r="O1309" i="11"/>
  <c r="S1309" i="11"/>
  <c r="O1265" i="11"/>
  <c r="Z1263" i="11"/>
  <c r="O1254" i="11"/>
  <c r="O1235" i="11"/>
  <c r="S1235" i="11"/>
  <c r="AA1227" i="11"/>
  <c r="O1226" i="11"/>
  <c r="O1225" i="11"/>
  <c r="O1219" i="11"/>
  <c r="O1209" i="11"/>
  <c r="S1203" i="11"/>
  <c r="O1203" i="11"/>
  <c r="O1190" i="11"/>
  <c r="S1190" i="11"/>
  <c r="S1173" i="11"/>
  <c r="O1173" i="11"/>
  <c r="Z1173" i="11" s="1"/>
  <c r="O1171" i="11"/>
  <c r="O1141" i="11"/>
  <c r="AB1128" i="11"/>
  <c r="AD1128" i="11"/>
  <c r="O1121" i="11"/>
  <c r="AB1117" i="11"/>
  <c r="AD1117" i="11"/>
  <c r="O1103" i="11"/>
  <c r="O1101" i="11"/>
  <c r="AE1101" i="11" s="1"/>
  <c r="O1100" i="11"/>
  <c r="S1100" i="11"/>
  <c r="AD1084" i="11"/>
  <c r="O1068" i="11"/>
  <c r="S1068" i="11"/>
  <c r="O1005" i="11"/>
  <c r="O986" i="11"/>
  <c r="S986" i="11"/>
  <c r="O982" i="11"/>
  <c r="S982" i="11"/>
  <c r="S975" i="11"/>
  <c r="O975" i="11"/>
  <c r="S973" i="11"/>
  <c r="O973" i="11"/>
  <c r="O948" i="11"/>
  <c r="AB948" i="11" s="1"/>
  <c r="AB926" i="11"/>
  <c r="AA921" i="11"/>
  <c r="AB921" i="11"/>
  <c r="AD870" i="11"/>
  <c r="Z870" i="11"/>
  <c r="AA830" i="11"/>
  <c r="AB830" i="11"/>
  <c r="AE1850" i="11"/>
  <c r="AB1772" i="11"/>
  <c r="O1641" i="11"/>
  <c r="S1641" i="11"/>
  <c r="O1587" i="11"/>
  <c r="S1587" i="11"/>
  <c r="AA1543" i="11"/>
  <c r="O1467" i="11"/>
  <c r="S1467" i="11"/>
  <c r="AD1410" i="11"/>
  <c r="O1409" i="11"/>
  <c r="S1409" i="11"/>
  <c r="O1385" i="11"/>
  <c r="Z1385" i="11" s="1"/>
  <c r="S1385" i="11"/>
  <c r="AD1378" i="11"/>
  <c r="O1377" i="11"/>
  <c r="S1377" i="11"/>
  <c r="O1371" i="11"/>
  <c r="S1371" i="11"/>
  <c r="AA1367" i="11"/>
  <c r="O1365" i="11"/>
  <c r="S1365" i="11"/>
  <c r="O1363" i="11"/>
  <c r="S1363" i="11"/>
  <c r="O1355" i="11"/>
  <c r="S1355" i="11"/>
  <c r="O1349" i="11"/>
  <c r="S1349" i="11"/>
  <c r="O1339" i="11"/>
  <c r="S1339" i="11"/>
  <c r="O1329" i="11"/>
  <c r="S1329" i="11"/>
  <c r="O1325" i="11"/>
  <c r="S1325" i="11"/>
  <c r="AA1309" i="11"/>
  <c r="R1309" i="11"/>
  <c r="AB1287" i="11"/>
  <c r="Z1284" i="11"/>
  <c r="O1267" i="11"/>
  <c r="S1267" i="11"/>
  <c r="O1248" i="11"/>
  <c r="S1248" i="11"/>
  <c r="AB1244" i="11"/>
  <c r="S1205" i="11"/>
  <c r="O1205" i="11"/>
  <c r="Z1205" i="11" s="1"/>
  <c r="O1152" i="11"/>
  <c r="S1152" i="11"/>
  <c r="O1146" i="11"/>
  <c r="S1146" i="11"/>
  <c r="AA1133" i="11"/>
  <c r="AD1133" i="11"/>
  <c r="O1126" i="11"/>
  <c r="S1126" i="11"/>
  <c r="O1060" i="11"/>
  <c r="S1060" i="11"/>
  <c r="O1012" i="11"/>
  <c r="S1012" i="11"/>
  <c r="AA1001" i="11"/>
  <c r="AB1001" i="11"/>
  <c r="AE1001" i="11"/>
  <c r="O968" i="11"/>
  <c r="Z968" i="11" s="1"/>
  <c r="S968" i="11"/>
  <c r="O966" i="11"/>
  <c r="S966" i="11"/>
  <c r="AB957" i="11"/>
  <c r="AD946" i="11"/>
  <c r="Z946" i="11"/>
  <c r="AA946" i="11"/>
  <c r="AD876" i="11"/>
  <c r="AB876" i="11"/>
  <c r="AA876" i="11"/>
  <c r="AD872" i="11"/>
  <c r="AB872" i="11"/>
  <c r="S859" i="11"/>
  <c r="O859" i="11"/>
  <c r="Z799" i="11"/>
  <c r="AD591" i="11"/>
  <c r="AB591" i="11"/>
  <c r="O1797" i="11"/>
  <c r="S1797" i="11"/>
  <c r="AA1890" i="11"/>
  <c r="AA1868" i="11"/>
  <c r="O1864" i="11"/>
  <c r="S1864" i="11"/>
  <c r="AA1862" i="11"/>
  <c r="O1846" i="11"/>
  <c r="AA1846" i="11" s="1"/>
  <c r="S1846" i="11"/>
  <c r="AD1841" i="11"/>
  <c r="O1829" i="11"/>
  <c r="S1829" i="11"/>
  <c r="O1814" i="11"/>
  <c r="S1814" i="11"/>
  <c r="O1812" i="11"/>
  <c r="S1812" i="11"/>
  <c r="O1800" i="11"/>
  <c r="S1800" i="11"/>
  <c r="AB1763" i="11"/>
  <c r="AB1756" i="11"/>
  <c r="O1741" i="11"/>
  <c r="Z1741" i="11" s="1"/>
  <c r="S1741" i="11"/>
  <c r="O1737" i="11"/>
  <c r="AB1737" i="11" s="1"/>
  <c r="S1737" i="11"/>
  <c r="AB1727" i="11"/>
  <c r="AB1711" i="11"/>
  <c r="O1685" i="11"/>
  <c r="S1685" i="11"/>
  <c r="O1653" i="11"/>
  <c r="S1653" i="11"/>
  <c r="AB1631" i="11"/>
  <c r="O1622" i="11"/>
  <c r="S1622" i="11"/>
  <c r="AB1604" i="11"/>
  <c r="O1573" i="11"/>
  <c r="S1573" i="11"/>
  <c r="O1561" i="11"/>
  <c r="Z1561" i="11" s="1"/>
  <c r="S1561" i="11"/>
  <c r="AD1554" i="11"/>
  <c r="O1553" i="11"/>
  <c r="S1553" i="11"/>
  <c r="O1529" i="11"/>
  <c r="S1529" i="11"/>
  <c r="Z1503" i="11"/>
  <c r="O1495" i="11"/>
  <c r="S1495" i="11"/>
  <c r="O1491" i="11"/>
  <c r="S1491" i="11"/>
  <c r="O1481" i="11"/>
  <c r="Z1481" i="11" s="1"/>
  <c r="S1481" i="11"/>
  <c r="O1399" i="11"/>
  <c r="S1399" i="11"/>
  <c r="O1921" i="11"/>
  <c r="AA1916" i="11"/>
  <c r="O1915" i="11"/>
  <c r="O1914" i="11"/>
  <c r="AE1910" i="11"/>
  <c r="AE1909" i="11"/>
  <c r="AA1908" i="11"/>
  <c r="AA1902" i="11"/>
  <c r="O1901" i="11"/>
  <c r="O1900" i="11"/>
  <c r="AA1896" i="11"/>
  <c r="AE1892" i="11"/>
  <c r="AE1891" i="11"/>
  <c r="Z1890" i="11"/>
  <c r="AB1886" i="11"/>
  <c r="O1885" i="11"/>
  <c r="O1884" i="11"/>
  <c r="AA1880" i="11"/>
  <c r="O1873" i="11"/>
  <c r="Z1868" i="11"/>
  <c r="O1866" i="11"/>
  <c r="Z1866" i="11" s="1"/>
  <c r="Z1862" i="11"/>
  <c r="Z1856" i="11"/>
  <c r="AA1855" i="11"/>
  <c r="AE1851" i="11"/>
  <c r="O1844" i="11"/>
  <c r="AA1844" i="11" s="1"/>
  <c r="AB1841" i="11"/>
  <c r="Z1838" i="11"/>
  <c r="O1837" i="11"/>
  <c r="O1825" i="11"/>
  <c r="O1817" i="11"/>
  <c r="Z1817" i="11" s="1"/>
  <c r="S1817" i="11"/>
  <c r="O1808" i="11"/>
  <c r="O1805" i="11"/>
  <c r="AB1793" i="11"/>
  <c r="O1784" i="11"/>
  <c r="S1784" i="11"/>
  <c r="AD1780" i="11"/>
  <c r="AB1777" i="11"/>
  <c r="O1774" i="11"/>
  <c r="O1765" i="11"/>
  <c r="S1765" i="11"/>
  <c r="O1761" i="11"/>
  <c r="AA1756" i="11"/>
  <c r="O1750" i="11"/>
  <c r="Z1750" i="11" s="1"/>
  <c r="S1750" i="11"/>
  <c r="O1744" i="11"/>
  <c r="O1732" i="11"/>
  <c r="Z1728" i="11"/>
  <c r="AA1727" i="11"/>
  <c r="O1725" i="11"/>
  <c r="S1725" i="11"/>
  <c r="O1721" i="11"/>
  <c r="S1721" i="11"/>
  <c r="O1716" i="11"/>
  <c r="Z1712" i="11"/>
  <c r="AA1711" i="11"/>
  <c r="O1709" i="11"/>
  <c r="S1709" i="11"/>
  <c r="AB1695" i="11"/>
  <c r="O1687" i="11"/>
  <c r="AB1687" i="11" s="1"/>
  <c r="O1683" i="11"/>
  <c r="AB1676" i="11"/>
  <c r="O1670" i="11"/>
  <c r="S1670" i="11"/>
  <c r="O1666" i="11"/>
  <c r="S1666" i="11"/>
  <c r="O1661" i="11"/>
  <c r="O1655" i="11"/>
  <c r="AB1655" i="11" s="1"/>
  <c r="O1651" i="11"/>
  <c r="Z1632" i="11"/>
  <c r="AA1631" i="11"/>
  <c r="AA1628" i="11"/>
  <c r="O1618" i="11"/>
  <c r="S1618" i="11"/>
  <c r="O1616" i="11"/>
  <c r="AB1605" i="11"/>
  <c r="AA1604" i="11"/>
  <c r="AA1599" i="11"/>
  <c r="O1591" i="11"/>
  <c r="S1591" i="11"/>
  <c r="O1575" i="11"/>
  <c r="S1575" i="11"/>
  <c r="O1571" i="11"/>
  <c r="S1571" i="11"/>
  <c r="AB1554" i="11"/>
  <c r="O1544" i="11"/>
  <c r="Z1543" i="11"/>
  <c r="O1539" i="11"/>
  <c r="S1539" i="11"/>
  <c r="O1522" i="11"/>
  <c r="AD1506" i="11"/>
  <c r="O1500" i="11"/>
  <c r="Z1500" i="11" s="1"/>
  <c r="AD1474" i="11"/>
  <c r="Z1471" i="11"/>
  <c r="O1464" i="11"/>
  <c r="Z1464" i="11" s="1"/>
  <c r="Z1459" i="11"/>
  <c r="Z1453" i="11"/>
  <c r="AA1447" i="11"/>
  <c r="O1446" i="11"/>
  <c r="O1445" i="11"/>
  <c r="S1445" i="11"/>
  <c r="O1433" i="11"/>
  <c r="Z1433" i="11" s="1"/>
  <c r="S1433" i="11"/>
  <c r="O1426" i="11"/>
  <c r="AB1410" i="11"/>
  <c r="O1389" i="11"/>
  <c r="Z1389" i="11" s="1"/>
  <c r="S1389" i="11"/>
  <c r="AB1378" i="11"/>
  <c r="AB1372" i="11"/>
  <c r="O1368" i="11"/>
  <c r="Z1368" i="11" s="1"/>
  <c r="Z1367" i="11"/>
  <c r="O1352" i="11"/>
  <c r="Z1352" i="11" s="1"/>
  <c r="O1345" i="11"/>
  <c r="S1345" i="11"/>
  <c r="O1340" i="11"/>
  <c r="O1336" i="11"/>
  <c r="Z1336" i="11" s="1"/>
  <c r="O1334" i="11"/>
  <c r="O1331" i="11"/>
  <c r="S1331" i="11"/>
  <c r="O1323" i="11"/>
  <c r="AA1323" i="11" s="1"/>
  <c r="AB1316" i="11"/>
  <c r="O1310" i="11"/>
  <c r="O1305" i="11"/>
  <c r="AD1305" i="11" s="1"/>
  <c r="O1290" i="11"/>
  <c r="S1290" i="11"/>
  <c r="Z1287" i="11"/>
  <c r="AD1268" i="11"/>
  <c r="Z1256" i="11"/>
  <c r="AB1255" i="11"/>
  <c r="O1246" i="11"/>
  <c r="AB1236" i="11"/>
  <c r="O1232" i="11"/>
  <c r="S1232" i="11"/>
  <c r="AA1230" i="11"/>
  <c r="AB1228" i="11"/>
  <c r="AB1196" i="11"/>
  <c r="O1169" i="11"/>
  <c r="S1159" i="11"/>
  <c r="O1159" i="11"/>
  <c r="AD1159" i="11" s="1"/>
  <c r="O1144" i="11"/>
  <c r="S1144" i="11"/>
  <c r="O1122" i="11"/>
  <c r="AB1122" i="11" s="1"/>
  <c r="S1122" i="11"/>
  <c r="S1111" i="11"/>
  <c r="O1111" i="11"/>
  <c r="O1096" i="11"/>
  <c r="S1096" i="11"/>
  <c r="O1088" i="11"/>
  <c r="S1088" i="11"/>
  <c r="AA1084" i="11"/>
  <c r="O1076" i="11"/>
  <c r="S1076" i="11"/>
  <c r="O1048" i="11"/>
  <c r="S1048" i="11"/>
  <c r="AD1032" i="11"/>
  <c r="Z1032" i="11"/>
  <c r="O990" i="11"/>
  <c r="S990" i="11"/>
  <c r="AD917" i="11"/>
  <c r="AA905" i="11"/>
  <c r="AB905" i="11"/>
  <c r="AB901" i="11"/>
  <c r="AD878" i="11"/>
  <c r="AB878" i="11"/>
  <c r="AA821" i="11"/>
  <c r="AB821" i="11"/>
  <c r="O1810" i="11"/>
  <c r="S1810" i="11"/>
  <c r="O1746" i="11"/>
  <c r="AB1746" i="11" s="1"/>
  <c r="S1746" i="11"/>
  <c r="O1485" i="11"/>
  <c r="Z1485" i="11" s="1"/>
  <c r="S1485" i="11"/>
  <c r="O1463" i="11"/>
  <c r="S1463" i="11"/>
  <c r="O1443" i="11"/>
  <c r="S1443" i="11"/>
  <c r="O1417" i="11"/>
  <c r="AE1417" i="11" s="1"/>
  <c r="S1417" i="11"/>
  <c r="O1387" i="11"/>
  <c r="S1387" i="11"/>
  <c r="O1351" i="11"/>
  <c r="S1351" i="11"/>
  <c r="O1335" i="11"/>
  <c r="S1335" i="11"/>
  <c r="O1333" i="11"/>
  <c r="S1333" i="11"/>
  <c r="S1288" i="11"/>
  <c r="O1288" i="11"/>
  <c r="S1252" i="11"/>
  <c r="O1252" i="11"/>
  <c r="O1216" i="11"/>
  <c r="S1216" i="11"/>
  <c r="AB1201" i="11"/>
  <c r="S1181" i="11"/>
  <c r="O1181" i="11"/>
  <c r="O1178" i="11"/>
  <c r="S1178" i="11"/>
  <c r="AD1147" i="11"/>
  <c r="AE1147" i="11"/>
  <c r="S1137" i="11"/>
  <c r="O1137" i="11"/>
  <c r="O1092" i="11"/>
  <c r="S1092" i="11"/>
  <c r="AA1080" i="11"/>
  <c r="AB1080" i="11"/>
  <c r="Z1049" i="11"/>
  <c r="O1008" i="11"/>
  <c r="S1008" i="11"/>
  <c r="AD993" i="11"/>
  <c r="Z993" i="11"/>
  <c r="O978" i="11"/>
  <c r="S978" i="11"/>
  <c r="O952" i="11"/>
  <c r="Z952" i="11" s="1"/>
  <c r="S952" i="11"/>
  <c r="S944" i="11"/>
  <c r="O944" i="11"/>
  <c r="AD930" i="11"/>
  <c r="AA930" i="11"/>
  <c r="AB930" i="11"/>
  <c r="Z930" i="11"/>
  <c r="AB889" i="11"/>
  <c r="AD889" i="11"/>
  <c r="AA889" i="11"/>
  <c r="S862" i="11"/>
  <c r="O862" i="11"/>
  <c r="O1832" i="11"/>
  <c r="S1832" i="11"/>
  <c r="AD1607" i="11"/>
  <c r="O1435" i="11"/>
  <c r="S1435" i="11"/>
  <c r="O1391" i="11"/>
  <c r="S1391" i="11"/>
  <c r="O1264" i="11"/>
  <c r="S1264" i="11"/>
  <c r="O1224" i="11"/>
  <c r="S1224" i="11"/>
  <c r="Z1189" i="11"/>
  <c r="S1185" i="11"/>
  <c r="O1185" i="11"/>
  <c r="O1142" i="11"/>
  <c r="S1142" i="11"/>
  <c r="O1118" i="11"/>
  <c r="S1118" i="11"/>
  <c r="Z1093" i="11"/>
  <c r="Z1089" i="11"/>
  <c r="AB1089" i="11"/>
  <c r="AB1085" i="11"/>
  <c r="Z1077" i="11"/>
  <c r="AB1077" i="11"/>
  <c r="S1073" i="11"/>
  <c r="O1073" i="11"/>
  <c r="Z1061" i="11"/>
  <c r="AB1061" i="11"/>
  <c r="S1053" i="11"/>
  <c r="O1053" i="11"/>
  <c r="Z1051" i="11"/>
  <c r="O1040" i="11"/>
  <c r="S1040" i="11"/>
  <c r="Z1025" i="11"/>
  <c r="AB1025" i="11"/>
  <c r="S947" i="11"/>
  <c r="O947" i="11"/>
  <c r="AA947" i="11" s="1"/>
  <c r="S932" i="11"/>
  <c r="O932" i="11"/>
  <c r="AD910" i="11"/>
  <c r="AB910" i="11"/>
  <c r="AD875" i="11"/>
  <c r="AA873" i="11"/>
  <c r="AD873" i="11"/>
  <c r="O1705" i="11"/>
  <c r="S1705" i="11"/>
  <c r="O1718" i="11"/>
  <c r="S1718" i="11"/>
  <c r="AA1619" i="11"/>
  <c r="O1593" i="11"/>
  <c r="S1593" i="11"/>
  <c r="O1585" i="11"/>
  <c r="S1585" i="11"/>
  <c r="O1525" i="11"/>
  <c r="S1525" i="11"/>
  <c r="AB1912" i="11"/>
  <c r="O1830" i="11"/>
  <c r="S1830" i="11"/>
  <c r="O1826" i="11"/>
  <c r="S1826" i="11"/>
  <c r="AB1811" i="11"/>
  <c r="O1785" i="11"/>
  <c r="S1785" i="11"/>
  <c r="O1769" i="11"/>
  <c r="Z1769" i="11" s="1"/>
  <c r="S1769" i="11"/>
  <c r="O1766" i="11"/>
  <c r="S1766" i="11"/>
  <c r="AB1724" i="11"/>
  <c r="AB1708" i="11"/>
  <c r="O1702" i="11"/>
  <c r="S1702" i="11"/>
  <c r="O1698" i="11"/>
  <c r="S1698" i="11"/>
  <c r="O1669" i="11"/>
  <c r="S1669" i="11"/>
  <c r="AA1667" i="11"/>
  <c r="AD1663" i="11"/>
  <c r="AB1635" i="11"/>
  <c r="Z1619" i="11"/>
  <c r="Z1611" i="11"/>
  <c r="AD1601" i="11"/>
  <c r="O1597" i="11"/>
  <c r="S1597" i="11"/>
  <c r="AD1590" i="11"/>
  <c r="O1577" i="11"/>
  <c r="Z1577" i="11" s="1"/>
  <c r="S1577" i="11"/>
  <c r="AE1574" i="11"/>
  <c r="O1545" i="11"/>
  <c r="S1545" i="11"/>
  <c r="AD1541" i="11"/>
  <c r="O1523" i="11"/>
  <c r="S1523" i="11"/>
  <c r="O1517" i="11"/>
  <c r="Z1517" i="11" s="1"/>
  <c r="S1517" i="11"/>
  <c r="O1515" i="11"/>
  <c r="S1515" i="11"/>
  <c r="O1487" i="11"/>
  <c r="S1487" i="11"/>
  <c r="O1479" i="11"/>
  <c r="S1479" i="11"/>
  <c r="O1477" i="11"/>
  <c r="S1477" i="11"/>
  <c r="AD1461" i="11"/>
  <c r="Z1452" i="11"/>
  <c r="O1439" i="11"/>
  <c r="S1439" i="11"/>
  <c r="Z1432" i="11"/>
  <c r="O1427" i="11"/>
  <c r="S1427" i="11"/>
  <c r="O1421" i="11"/>
  <c r="AE1421" i="11" s="1"/>
  <c r="S1421" i="11"/>
  <c r="O1419" i="11"/>
  <c r="S1419" i="11"/>
  <c r="O1413" i="11"/>
  <c r="S1413" i="11"/>
  <c r="O1401" i="11"/>
  <c r="AE1401" i="11" s="1"/>
  <c r="S1401" i="11"/>
  <c r="O1393" i="11"/>
  <c r="S1393" i="11"/>
  <c r="Z1388" i="11"/>
  <c r="O1383" i="11"/>
  <c r="S1383" i="11"/>
  <c r="O1381" i="11"/>
  <c r="S1381" i="11"/>
  <c r="Z1362" i="11"/>
  <c r="O1357" i="11"/>
  <c r="S1357" i="11"/>
  <c r="O1343" i="11"/>
  <c r="S1343" i="11"/>
  <c r="O1341" i="11"/>
  <c r="S1341" i="11"/>
  <c r="Z1300" i="11"/>
  <c r="O1293" i="11"/>
  <c r="S1293" i="11"/>
  <c r="O1291" i="11"/>
  <c r="AA1291" i="11" s="1"/>
  <c r="S1291" i="11"/>
  <c r="O1206" i="11"/>
  <c r="S1206" i="11"/>
  <c r="O1204" i="11"/>
  <c r="S1204" i="11"/>
  <c r="AB1192" i="11"/>
  <c r="Z1192" i="11"/>
  <c r="O1172" i="11"/>
  <c r="S1172" i="11"/>
  <c r="S1157" i="11"/>
  <c r="O1157" i="11"/>
  <c r="O1153" i="11"/>
  <c r="O1138" i="11"/>
  <c r="S1138" i="11"/>
  <c r="O1120" i="11"/>
  <c r="S1120" i="11"/>
  <c r="Z1115" i="11"/>
  <c r="Q1115" i="11"/>
  <c r="S1071" i="11"/>
  <c r="O1071" i="11"/>
  <c r="Z1041" i="11"/>
  <c r="AB1021" i="11"/>
  <c r="S1017" i="11"/>
  <c r="O1017" i="11"/>
  <c r="Z1013" i="11"/>
  <c r="O949" i="11"/>
  <c r="S949" i="11"/>
  <c r="AD884" i="11"/>
  <c r="AD882" i="11"/>
  <c r="Z882" i="11"/>
  <c r="AA882" i="11"/>
  <c r="AB882" i="11"/>
  <c r="O1473" i="11"/>
  <c r="S1473" i="11"/>
  <c r="O1849" i="11"/>
  <c r="S1849" i="11"/>
  <c r="O1828" i="11"/>
  <c r="S1828" i="11"/>
  <c r="O1730" i="11"/>
  <c r="AB1730" i="11" s="1"/>
  <c r="S1730" i="11"/>
  <c r="O1689" i="11"/>
  <c r="S1689" i="11"/>
  <c r="O1657" i="11"/>
  <c r="S1657" i="11"/>
  <c r="O1634" i="11"/>
  <c r="S1634" i="11"/>
  <c r="O1621" i="11"/>
  <c r="S1621" i="11"/>
  <c r="AB1888" i="11"/>
  <c r="AE1878" i="11"/>
  <c r="AD1875" i="11"/>
  <c r="AA1888" i="11"/>
  <c r="AB1878" i="11"/>
  <c r="AB1872" i="11"/>
  <c r="O1865" i="11"/>
  <c r="S1865" i="11"/>
  <c r="O1845" i="11"/>
  <c r="S1845" i="11"/>
  <c r="O1842" i="11"/>
  <c r="S1842" i="11"/>
  <c r="AB1836" i="11"/>
  <c r="O1833" i="11"/>
  <c r="S1833" i="11"/>
  <c r="O1813" i="11"/>
  <c r="S1813" i="11"/>
  <c r="AA1811" i="11"/>
  <c r="AD1807" i="11"/>
  <c r="AB1795" i="11"/>
  <c r="O1757" i="11"/>
  <c r="S1757" i="11"/>
  <c r="O1749" i="11"/>
  <c r="AD1749" i="11" s="1"/>
  <c r="S1749" i="11"/>
  <c r="AD1743" i="11"/>
  <c r="AB1731" i="11"/>
  <c r="AA1724" i="11"/>
  <c r="AB1715" i="11"/>
  <c r="AA1708" i="11"/>
  <c r="AB1692" i="11"/>
  <c r="O1686" i="11"/>
  <c r="S1686" i="11"/>
  <c r="Y1686" i="11" s="1"/>
  <c r="O1682" i="11"/>
  <c r="S1682" i="11"/>
  <c r="AB1660" i="11"/>
  <c r="O1654" i="11"/>
  <c r="S1654" i="11"/>
  <c r="O1650" i="11"/>
  <c r="S1650" i="11"/>
  <c r="O1637" i="11"/>
  <c r="S1637" i="11"/>
  <c r="AA1635" i="11"/>
  <c r="AD1615" i="11"/>
  <c r="AB1607" i="11"/>
  <c r="AA1606" i="11"/>
  <c r="AB1590" i="11"/>
  <c r="Z1586" i="11"/>
  <c r="AD1574" i="11"/>
  <c r="O1569" i="11"/>
  <c r="S1569" i="11"/>
  <c r="O1559" i="11"/>
  <c r="S1559" i="11"/>
  <c r="AD1543" i="11"/>
  <c r="AD1542" i="11"/>
  <c r="O1537" i="11"/>
  <c r="S1537" i="11"/>
  <c r="O1527" i="11"/>
  <c r="S1527" i="11"/>
  <c r="O1509" i="11"/>
  <c r="S1509" i="11"/>
  <c r="O1489" i="11"/>
  <c r="S1489" i="11"/>
  <c r="Z1484" i="11"/>
  <c r="O1475" i="11"/>
  <c r="S1475" i="11"/>
  <c r="AD1462" i="11"/>
  <c r="O1441" i="11"/>
  <c r="S1441" i="11"/>
  <c r="Z1436" i="11"/>
  <c r="O1431" i="11"/>
  <c r="S1431" i="11"/>
  <c r="Z1416" i="11"/>
  <c r="O1411" i="11"/>
  <c r="S1411" i="11"/>
  <c r="O1405" i="11"/>
  <c r="Z1405" i="11" s="1"/>
  <c r="S1405" i="11"/>
  <c r="O1379" i="11"/>
  <c r="S1379" i="11"/>
  <c r="AD1367" i="11"/>
  <c r="AD1366" i="11"/>
  <c r="O1359" i="11"/>
  <c r="S1359" i="11"/>
  <c r="AD1350" i="11"/>
  <c r="AE1287" i="11"/>
  <c r="AD1284" i="11"/>
  <c r="Z1257" i="11"/>
  <c r="O1251" i="11"/>
  <c r="S1251" i="11"/>
  <c r="AD1233" i="11"/>
  <c r="AA1231" i="11"/>
  <c r="AD1231" i="11"/>
  <c r="O1215" i="11"/>
  <c r="S1215" i="11"/>
  <c r="O1202" i="11"/>
  <c r="S1202" i="11"/>
  <c r="O1182" i="11"/>
  <c r="Z1182" i="11" s="1"/>
  <c r="S1182" i="11"/>
  <c r="S1179" i="11"/>
  <c r="O1179" i="11"/>
  <c r="O1170" i="11"/>
  <c r="S1170" i="11"/>
  <c r="O1160" i="11"/>
  <c r="S1160" i="11"/>
  <c r="AA1149" i="11"/>
  <c r="AE1149" i="11"/>
  <c r="Z1130" i="11"/>
  <c r="AA1128" i="11"/>
  <c r="Z1125" i="11"/>
  <c r="O1116" i="11"/>
  <c r="S1116" i="11"/>
  <c r="Z1083" i="11"/>
  <c r="S1037" i="11"/>
  <c r="O1037" i="11"/>
  <c r="O1000" i="11"/>
  <c r="S1000" i="11"/>
  <c r="O984" i="11"/>
  <c r="S984" i="11"/>
  <c r="O958" i="11"/>
  <c r="S958" i="11"/>
  <c r="AD921" i="11"/>
  <c r="AD914" i="11"/>
  <c r="AA914" i="11"/>
  <c r="AD892" i="11"/>
  <c r="Z892" i="11"/>
  <c r="AA892" i="11"/>
  <c r="AB892" i="11"/>
  <c r="AD886" i="11"/>
  <c r="AB886" i="11"/>
  <c r="AA886" i="11"/>
  <c r="AA812" i="11"/>
  <c r="O1861" i="11"/>
  <c r="S1861" i="11"/>
  <c r="O1796" i="11"/>
  <c r="S1796" i="11"/>
  <c r="O1782" i="11"/>
  <c r="Z1782" i="11" s="1"/>
  <c r="S1782" i="11"/>
  <c r="O1768" i="11"/>
  <c r="S1768" i="11"/>
  <c r="O1734" i="11"/>
  <c r="Z1734" i="11" s="1"/>
  <c r="S1734" i="11"/>
  <c r="O1693" i="11"/>
  <c r="S1693" i="11"/>
  <c r="O1638" i="11"/>
  <c r="S1638" i="11"/>
  <c r="O1483" i="11"/>
  <c r="S1483" i="11"/>
  <c r="AE1912" i="11"/>
  <c r="AE1888" i="11"/>
  <c r="O1869" i="11"/>
  <c r="S1869" i="11"/>
  <c r="O1858" i="11"/>
  <c r="S1858" i="11"/>
  <c r="AE1811" i="11"/>
  <c r="O1801" i="11"/>
  <c r="S1801" i="11"/>
  <c r="O1798" i="11"/>
  <c r="S1798" i="11"/>
  <c r="O1714" i="11"/>
  <c r="S1714" i="11"/>
  <c r="Z1629" i="11"/>
  <c r="Z1612" i="11"/>
  <c r="AE1906" i="11"/>
  <c r="AE1894" i="11"/>
  <c r="AB1920" i="11"/>
  <c r="AE1913" i="11"/>
  <c r="AA1912" i="11"/>
  <c r="AB1906" i="11"/>
  <c r="AB1894" i="11"/>
  <c r="AA1920" i="11"/>
  <c r="O1919" i="11"/>
  <c r="O1918" i="11"/>
  <c r="AB1913" i="11"/>
  <c r="Z1912" i="11"/>
  <c r="AA1906" i="11"/>
  <c r="O1905" i="11"/>
  <c r="O1904" i="11"/>
  <c r="O1899" i="11"/>
  <c r="O1898" i="11"/>
  <c r="AA1894" i="11"/>
  <c r="AE1890" i="11"/>
  <c r="AE1889" i="11"/>
  <c r="Z1888" i="11"/>
  <c r="O1883" i="11"/>
  <c r="O1882" i="11"/>
  <c r="AA1878" i="11"/>
  <c r="AB1875" i="11"/>
  <c r="AA1872" i="11"/>
  <c r="O1857" i="11"/>
  <c r="S1857" i="11"/>
  <c r="AE1855" i="11"/>
  <c r="AE1854" i="11"/>
  <c r="Z1843" i="11"/>
  <c r="O1831" i="11"/>
  <c r="AE1827" i="11"/>
  <c r="O1824" i="11"/>
  <c r="O1820" i="11"/>
  <c r="O1816" i="11"/>
  <c r="S1816" i="11"/>
  <c r="AA1807" i="11"/>
  <c r="O1804" i="11"/>
  <c r="AA1795" i="11"/>
  <c r="O1794" i="11"/>
  <c r="S1794" i="11"/>
  <c r="O1792" i="11"/>
  <c r="O1781" i="11"/>
  <c r="S1781" i="11"/>
  <c r="AE1779" i="11"/>
  <c r="O1778" i="11"/>
  <c r="S1778" i="11"/>
  <c r="O1776" i="11"/>
  <c r="Z1776" i="11" s="1"/>
  <c r="O1767" i="11"/>
  <c r="AE1767" i="11" s="1"/>
  <c r="O1762" i="11"/>
  <c r="Z1762" i="11" s="1"/>
  <c r="S1762" i="11"/>
  <c r="O1760" i="11"/>
  <c r="Z1760" i="11" s="1"/>
  <c r="O1753" i="11"/>
  <c r="S1753" i="11"/>
  <c r="O1747" i="11"/>
  <c r="O1735" i="11"/>
  <c r="O1733" i="11"/>
  <c r="AD1733" i="11" s="1"/>
  <c r="S1733" i="11"/>
  <c r="AA1731" i="11"/>
  <c r="AD1727" i="11"/>
  <c r="Z1724" i="11"/>
  <c r="O1717" i="11"/>
  <c r="S1717" i="11"/>
  <c r="AA1715" i="11"/>
  <c r="AD1711" i="11"/>
  <c r="Z1708" i="11"/>
  <c r="O1706" i="11"/>
  <c r="AB1699" i="11"/>
  <c r="AA1692" i="11"/>
  <c r="AB1663" i="11"/>
  <c r="AA1660" i="11"/>
  <c r="O1645" i="11"/>
  <c r="O1639" i="11"/>
  <c r="AB1639" i="11" s="1"/>
  <c r="Z1635" i="11"/>
  <c r="AD1631" i="11"/>
  <c r="O1630" i="11"/>
  <c r="O1625" i="11"/>
  <c r="S1625" i="11"/>
  <c r="O1620" i="11"/>
  <c r="Z1613" i="11"/>
  <c r="Z1608" i="11"/>
  <c r="O1603" i="11"/>
  <c r="S1603" i="11"/>
  <c r="Z1598" i="11"/>
  <c r="O1546" i="11"/>
  <c r="Z1546" i="11" s="1"/>
  <c r="O1534" i="11"/>
  <c r="O1519" i="11"/>
  <c r="S1519" i="11"/>
  <c r="O1511" i="11"/>
  <c r="S1511" i="11"/>
  <c r="O1507" i="11"/>
  <c r="S1507" i="11"/>
  <c r="O1501" i="11"/>
  <c r="S1501" i="11"/>
  <c r="O1499" i="11"/>
  <c r="S1499" i="11"/>
  <c r="O1494" i="11"/>
  <c r="O1490" i="11"/>
  <c r="O1465" i="11"/>
  <c r="Z1465" i="11" s="1"/>
  <c r="S1465" i="11"/>
  <c r="AD1459" i="11"/>
  <c r="O1423" i="11"/>
  <c r="S1423" i="11"/>
  <c r="O1403" i="11"/>
  <c r="S1403" i="11"/>
  <c r="O1373" i="11"/>
  <c r="S1373" i="11"/>
  <c r="O1369" i="11"/>
  <c r="Z1369" i="11" s="1"/>
  <c r="S1369" i="11"/>
  <c r="O1353" i="11"/>
  <c r="AE1353" i="11" s="1"/>
  <c r="S1353" i="11"/>
  <c r="O1337" i="11"/>
  <c r="Z1337" i="11" s="1"/>
  <c r="S1337" i="11"/>
  <c r="O1319" i="11"/>
  <c r="Z1316" i="11"/>
  <c r="O1312" i="11"/>
  <c r="S1312" i="11"/>
  <c r="AD1287" i="11"/>
  <c r="O1286" i="11"/>
  <c r="AB1284" i="11"/>
  <c r="AD1263" i="11"/>
  <c r="AE1255" i="11"/>
  <c r="Z1240" i="11"/>
  <c r="O1229" i="11"/>
  <c r="S1229" i="11"/>
  <c r="AB1227" i="11"/>
  <c r="O1223" i="11"/>
  <c r="S1223" i="11"/>
  <c r="O1221" i="11"/>
  <c r="O1218" i="11"/>
  <c r="O1217" i="11"/>
  <c r="O1166" i="11"/>
  <c r="AB1166" i="11" s="1"/>
  <c r="S1166" i="11"/>
  <c r="O1158" i="11"/>
  <c r="S1158" i="11"/>
  <c r="O1154" i="11"/>
  <c r="S1154" i="11"/>
  <c r="O1136" i="11"/>
  <c r="S1136" i="11"/>
  <c r="AD1132" i="11"/>
  <c r="AA1132" i="11"/>
  <c r="Z1128" i="11"/>
  <c r="O1114" i="11"/>
  <c r="S1114" i="11"/>
  <c r="O1112" i="11"/>
  <c r="S1112" i="11"/>
  <c r="O1039" i="11"/>
  <c r="S1019" i="11"/>
  <c r="O1019" i="11"/>
  <c r="O1004" i="11"/>
  <c r="S1004" i="11"/>
  <c r="AE963" i="11"/>
  <c r="O943" i="11"/>
  <c r="S943" i="11"/>
  <c r="AA935" i="11"/>
  <c r="S931" i="11"/>
  <c r="O931" i="11"/>
  <c r="AD902" i="11"/>
  <c r="AA902" i="11"/>
  <c r="AB902" i="11"/>
  <c r="AD888" i="11"/>
  <c r="AA888" i="11"/>
  <c r="AB888" i="11"/>
  <c r="AB870" i="11"/>
  <c r="AD866" i="11"/>
  <c r="Z866" i="11"/>
  <c r="AA866" i="11"/>
  <c r="AB866" i="11"/>
  <c r="Z793" i="11"/>
  <c r="Z850" i="11"/>
  <c r="O848" i="11"/>
  <c r="AD848" i="11" s="1"/>
  <c r="AB846" i="11"/>
  <c r="AB834" i="11"/>
  <c r="O831" i="11"/>
  <c r="O825" i="11"/>
  <c r="AA825" i="11" s="1"/>
  <c r="AA822" i="11"/>
  <c r="AA813" i="11"/>
  <c r="Z809" i="11"/>
  <c r="Z808" i="11"/>
  <c r="O803" i="11"/>
  <c r="O802" i="11"/>
  <c r="S802" i="11"/>
  <c r="O798" i="11"/>
  <c r="AA798" i="11" s="1"/>
  <c r="S798" i="11"/>
  <c r="AE795" i="11"/>
  <c r="Z789" i="11"/>
  <c r="O783" i="11"/>
  <c r="Z779" i="11"/>
  <c r="Z767" i="11"/>
  <c r="O757" i="11"/>
  <c r="S753" i="11"/>
  <c r="O753" i="11"/>
  <c r="Z747" i="11"/>
  <c r="O743" i="11"/>
  <c r="O733" i="11"/>
  <c r="O729" i="11"/>
  <c r="S711" i="11"/>
  <c r="O711" i="11"/>
  <c r="O662" i="11"/>
  <c r="Z652" i="11"/>
  <c r="AA652" i="11"/>
  <c r="S637" i="11"/>
  <c r="O637" i="11"/>
  <c r="S635" i="11"/>
  <c r="O635" i="11"/>
  <c r="S619" i="11"/>
  <c r="O619" i="11"/>
  <c r="AD617" i="11"/>
  <c r="AB617" i="11"/>
  <c r="Z605" i="11"/>
  <c r="Q605" i="11"/>
  <c r="Z591" i="11"/>
  <c r="AA573" i="11"/>
  <c r="AB573" i="11"/>
  <c r="AD556" i="11"/>
  <c r="AD528" i="11"/>
  <c r="Z528" i="11"/>
  <c r="AB528" i="11"/>
  <c r="AE528" i="11"/>
  <c r="S513" i="11"/>
  <c r="O513" i="11"/>
  <c r="AB493" i="11"/>
  <c r="S427" i="11"/>
  <c r="O427" i="11"/>
  <c r="S411" i="11"/>
  <c r="O411" i="11"/>
  <c r="S387" i="11"/>
  <c r="O387" i="11"/>
  <c r="Z387" i="11" s="1"/>
  <c r="AA151" i="11"/>
  <c r="AB151" i="11"/>
  <c r="Z151" i="11"/>
  <c r="O853" i="11"/>
  <c r="S853" i="11"/>
  <c r="AD843" i="11"/>
  <c r="AA834" i="11"/>
  <c r="AA802" i="11"/>
  <c r="R802" i="11"/>
  <c r="R798" i="11"/>
  <c r="AB794" i="11"/>
  <c r="O788" i="11"/>
  <c r="S788" i="11"/>
  <c r="O782" i="11"/>
  <c r="S782" i="11"/>
  <c r="O740" i="11"/>
  <c r="S740" i="11"/>
  <c r="AA703" i="11"/>
  <c r="S696" i="11"/>
  <c r="O696" i="11"/>
  <c r="AD692" i="11"/>
  <c r="S689" i="11"/>
  <c r="O689" i="11"/>
  <c r="O642" i="11"/>
  <c r="S642" i="11"/>
  <c r="AD613" i="11"/>
  <c r="AA613" i="11"/>
  <c r="AE613" i="11" s="1"/>
  <c r="AB613" i="11"/>
  <c r="AB599" i="11"/>
  <c r="AD585" i="11"/>
  <c r="Z541" i="11"/>
  <c r="AB541" i="11"/>
  <c r="S504" i="11"/>
  <c r="O504" i="11"/>
  <c r="AD504" i="11" s="1"/>
  <c r="AA454" i="11"/>
  <c r="AB454" i="11"/>
  <c r="AE454" i="11"/>
  <c r="AB437" i="11"/>
  <c r="AA437" i="11"/>
  <c r="AE437" i="11"/>
  <c r="O394" i="11"/>
  <c r="S394" i="11"/>
  <c r="AB385" i="11"/>
  <c r="AD385" i="11"/>
  <c r="AD374" i="11"/>
  <c r="AA374" i="11"/>
  <c r="AB374" i="11"/>
  <c r="S367" i="11"/>
  <c r="O367" i="11"/>
  <c r="S356" i="11"/>
  <c r="O356" i="11"/>
  <c r="AD356" i="11" s="1"/>
  <c r="S332" i="11"/>
  <c r="O332" i="11"/>
  <c r="AD323" i="11"/>
  <c r="Z323" i="11"/>
  <c r="AB269" i="11"/>
  <c r="O1200" i="11"/>
  <c r="S1200" i="11"/>
  <c r="O1180" i="11"/>
  <c r="S1180" i="11"/>
  <c r="O1164" i="11"/>
  <c r="S1164" i="11"/>
  <c r="O1162" i="11"/>
  <c r="Z1162" i="11" s="1"/>
  <c r="S1162" i="11"/>
  <c r="O1140" i="11"/>
  <c r="S1140" i="11"/>
  <c r="O1124" i="11"/>
  <c r="S1124" i="11"/>
  <c r="O1108" i="11"/>
  <c r="S1108" i="11"/>
  <c r="O1020" i="11"/>
  <c r="S1020" i="11"/>
  <c r="O992" i="11"/>
  <c r="S992" i="11"/>
  <c r="O974" i="11"/>
  <c r="S974" i="11"/>
  <c r="O962" i="11"/>
  <c r="S962" i="11"/>
  <c r="O960" i="11"/>
  <c r="S960" i="11"/>
  <c r="AA898" i="11"/>
  <c r="AA879" i="11"/>
  <c r="AA860" i="11"/>
  <c r="AD857" i="11"/>
  <c r="AB856" i="11"/>
  <c r="AB844" i="11"/>
  <c r="O837" i="11"/>
  <c r="S837" i="11"/>
  <c r="O835" i="11"/>
  <c r="Z835" i="11" s="1"/>
  <c r="Z834" i="11"/>
  <c r="O832" i="11"/>
  <c r="AD832" i="11" s="1"/>
  <c r="O823" i="11"/>
  <c r="O817" i="11"/>
  <c r="AA817" i="11" s="1"/>
  <c r="AE815" i="11"/>
  <c r="AA814" i="11"/>
  <c r="Z794" i="11"/>
  <c r="O778" i="11"/>
  <c r="S778" i="11"/>
  <c r="Z775" i="11"/>
  <c r="AD748" i="11"/>
  <c r="O741" i="11"/>
  <c r="S737" i="11"/>
  <c r="O737" i="11"/>
  <c r="Z731" i="11"/>
  <c r="Z727" i="11"/>
  <c r="O726" i="11"/>
  <c r="S726" i="11"/>
  <c r="O720" i="11"/>
  <c r="S720" i="11"/>
  <c r="AD687" i="11"/>
  <c r="AA687" i="11"/>
  <c r="AB687" i="11"/>
  <c r="AA685" i="11"/>
  <c r="Z648" i="11"/>
  <c r="AB648" i="11"/>
  <c r="Z631" i="11"/>
  <c r="AD611" i="11"/>
  <c r="AB611" i="11"/>
  <c r="S606" i="11"/>
  <c r="O606" i="11"/>
  <c r="S604" i="11"/>
  <c r="O604" i="11"/>
  <c r="AB537" i="11"/>
  <c r="AD537" i="11"/>
  <c r="AA480" i="11"/>
  <c r="AB480" i="11"/>
  <c r="AE480" i="11"/>
  <c r="S422" i="11"/>
  <c r="O422" i="11"/>
  <c r="AB417" i="11"/>
  <c r="AA417" i="11"/>
  <c r="S389" i="11"/>
  <c r="O389" i="11"/>
  <c r="Z345" i="11"/>
  <c r="AA336" i="11"/>
  <c r="Z329" i="11"/>
  <c r="AB316" i="11"/>
  <c r="AA316" i="11"/>
  <c r="AA296" i="11"/>
  <c r="AB296" i="11"/>
  <c r="O804" i="11"/>
  <c r="S804" i="11"/>
  <c r="O784" i="11"/>
  <c r="S784" i="11"/>
  <c r="O774" i="11"/>
  <c r="S774" i="11"/>
  <c r="O764" i="11"/>
  <c r="S764" i="11"/>
  <c r="O754" i="11"/>
  <c r="S754" i="11"/>
  <c r="AA726" i="11"/>
  <c r="R726" i="11"/>
  <c r="AD717" i="11"/>
  <c r="Z717" i="11"/>
  <c r="R714" i="11"/>
  <c r="S673" i="11"/>
  <c r="O673" i="11"/>
  <c r="S671" i="11"/>
  <c r="O671" i="11"/>
  <c r="S665" i="11"/>
  <c r="O665" i="11"/>
  <c r="S646" i="11"/>
  <c r="O646" i="11"/>
  <c r="Z646" i="11" s="1"/>
  <c r="AD623" i="11"/>
  <c r="AB623" i="11"/>
  <c r="AD609" i="11"/>
  <c r="AA609" i="11"/>
  <c r="AB609" i="11"/>
  <c r="AE609" i="11"/>
  <c r="AD599" i="11"/>
  <c r="Z599" i="11"/>
  <c r="AE599" i="11"/>
  <c r="AD564" i="11"/>
  <c r="Z564" i="11"/>
  <c r="AB564" i="11"/>
  <c r="S525" i="11"/>
  <c r="O525" i="11"/>
  <c r="AA474" i="11"/>
  <c r="Z474" i="11"/>
  <c r="O465" i="11"/>
  <c r="AA465" i="11" s="1"/>
  <c r="S465" i="11"/>
  <c r="S461" i="11"/>
  <c r="O461" i="11"/>
  <c r="S441" i="11"/>
  <c r="O441" i="11"/>
  <c r="AA441" i="11" s="1"/>
  <c r="S391" i="11"/>
  <c r="O391" i="11"/>
  <c r="AD347" i="11"/>
  <c r="AB347" i="11"/>
  <c r="Z347" i="11"/>
  <c r="AB313" i="11"/>
  <c r="AD313" i="11"/>
  <c r="AD277" i="11"/>
  <c r="Z277" i="11"/>
  <c r="O847" i="11"/>
  <c r="S847" i="11"/>
  <c r="O800" i="11"/>
  <c r="S800" i="11"/>
  <c r="AA794" i="11"/>
  <c r="O790" i="11"/>
  <c r="S790" i="11"/>
  <c r="O758" i="11"/>
  <c r="S758" i="11"/>
  <c r="R754" i="11"/>
  <c r="O744" i="11"/>
  <c r="S744" i="11"/>
  <c r="AA721" i="11"/>
  <c r="AE721" i="11"/>
  <c r="Z721" i="11"/>
  <c r="S715" i="11"/>
  <c r="O715" i="11"/>
  <c r="S701" i="11"/>
  <c r="O701" i="11"/>
  <c r="S695" i="11"/>
  <c r="O695" i="11"/>
  <c r="S669" i="11"/>
  <c r="O669" i="11"/>
  <c r="AD667" i="11"/>
  <c r="Z667" i="11"/>
  <c r="AA667" i="11"/>
  <c r="Z661" i="11"/>
  <c r="AD627" i="11"/>
  <c r="AA627" i="11"/>
  <c r="AD597" i="11"/>
  <c r="Z597" i="11"/>
  <c r="AA597" i="11"/>
  <c r="AD582" i="11"/>
  <c r="AB582" i="11"/>
  <c r="AD580" i="11"/>
  <c r="AB580" i="11"/>
  <c r="AD576" i="11"/>
  <c r="Z576" i="11"/>
  <c r="AA576" i="11"/>
  <c r="AB576" i="11"/>
  <c r="AB553" i="11"/>
  <c r="S529" i="11"/>
  <c r="O529" i="11"/>
  <c r="AD518" i="11"/>
  <c r="AB518" i="11"/>
  <c r="AA518" i="11"/>
  <c r="AD516" i="11"/>
  <c r="AE516" i="11"/>
  <c r="Z516" i="11"/>
  <c r="S510" i="11"/>
  <c r="O510" i="11"/>
  <c r="S492" i="11"/>
  <c r="O492" i="11"/>
  <c r="AD490" i="11"/>
  <c r="AB490" i="11"/>
  <c r="S449" i="11"/>
  <c r="O449" i="11"/>
  <c r="AB419" i="11"/>
  <c r="S403" i="11"/>
  <c r="O403" i="11"/>
  <c r="Z403" i="11" s="1"/>
  <c r="AA393" i="11"/>
  <c r="AD393" i="11"/>
  <c r="Z393" i="11"/>
  <c r="AB393" i="11"/>
  <c r="AE393" i="11"/>
  <c r="S340" i="11"/>
  <c r="O340" i="11"/>
  <c r="O338" i="11"/>
  <c r="S338" i="11"/>
  <c r="AB211" i="11"/>
  <c r="O1064" i="11"/>
  <c r="S1064" i="11"/>
  <c r="Z1029" i="11"/>
  <c r="O976" i="11"/>
  <c r="S976" i="11"/>
  <c r="O972" i="11"/>
  <c r="S972" i="11"/>
  <c r="O954" i="11"/>
  <c r="AA954" i="11" s="1"/>
  <c r="S954" i="11"/>
  <c r="O933" i="11"/>
  <c r="S933" i="11"/>
  <c r="Z845" i="11"/>
  <c r="AA841" i="11"/>
  <c r="AD808" i="11"/>
  <c r="Z807" i="11"/>
  <c r="O796" i="11"/>
  <c r="S796" i="11"/>
  <c r="R790" i="11"/>
  <c r="Z787" i="11"/>
  <c r="AA758" i="11"/>
  <c r="R758" i="11"/>
  <c r="AD746" i="11"/>
  <c r="Z739" i="11"/>
  <c r="O738" i="11"/>
  <c r="S738" i="11"/>
  <c r="S735" i="11"/>
  <c r="O735" i="11"/>
  <c r="R734" i="11"/>
  <c r="Z691" i="11"/>
  <c r="AD683" i="11"/>
  <c r="AA683" i="11"/>
  <c r="AB683" i="11"/>
  <c r="S663" i="11"/>
  <c r="O663" i="11"/>
  <c r="S657" i="11"/>
  <c r="O657" i="11"/>
  <c r="AD621" i="11"/>
  <c r="AA621" i="11"/>
  <c r="S607" i="11"/>
  <c r="O607" i="11"/>
  <c r="AD605" i="11"/>
  <c r="AB605" i="11"/>
  <c r="AD595" i="11"/>
  <c r="AA595" i="11"/>
  <c r="AD572" i="11"/>
  <c r="Z572" i="11"/>
  <c r="AB572" i="11"/>
  <c r="O531" i="11"/>
  <c r="S531" i="11"/>
  <c r="S520" i="11"/>
  <c r="O520" i="11"/>
  <c r="AD520" i="11" s="1"/>
  <c r="S512" i="11"/>
  <c r="O512" i="11"/>
  <c r="S434" i="11"/>
  <c r="O434" i="11"/>
  <c r="AE434" i="11" s="1"/>
  <c r="S430" i="11"/>
  <c r="O430" i="11"/>
  <c r="AA423" i="11"/>
  <c r="AB423" i="11"/>
  <c r="AB421" i="11"/>
  <c r="AA421" i="11"/>
  <c r="AE421" i="11"/>
  <c r="S414" i="11"/>
  <c r="O414" i="11"/>
  <c r="AA347" i="11"/>
  <c r="R347" i="11"/>
  <c r="AD281" i="11"/>
  <c r="AB281" i="11"/>
  <c r="AD174" i="11"/>
  <c r="Z174" i="11"/>
  <c r="AB174" i="11"/>
  <c r="AA1113" i="11"/>
  <c r="O1072" i="11"/>
  <c r="S1072" i="11"/>
  <c r="Z996" i="11"/>
  <c r="O964" i="11"/>
  <c r="S964" i="11"/>
  <c r="Z958" i="11"/>
  <c r="Q958" i="11"/>
  <c r="O956" i="11"/>
  <c r="S956" i="11"/>
  <c r="AA925" i="11"/>
  <c r="AB850" i="11"/>
  <c r="AE834" i="11"/>
  <c r="AA818" i="11"/>
  <c r="AA816" i="11"/>
  <c r="AA810" i="11"/>
  <c r="O806" i="11"/>
  <c r="S806" i="11"/>
  <c r="O772" i="11"/>
  <c r="S772" i="11"/>
  <c r="Z763" i="11"/>
  <c r="O762" i="11"/>
  <c r="S762" i="11"/>
  <c r="AE759" i="11"/>
  <c r="Z759" i="11"/>
  <c r="O742" i="11"/>
  <c r="S742" i="11"/>
  <c r="R738" i="11"/>
  <c r="O710" i="11"/>
  <c r="S710" i="11"/>
  <c r="O704" i="11"/>
  <c r="S704" i="11"/>
  <c r="S688" i="11"/>
  <c r="O688" i="11"/>
  <c r="AA684" i="11"/>
  <c r="AA674" i="11"/>
  <c r="AE672" i="11"/>
  <c r="S655" i="11"/>
  <c r="O655" i="11"/>
  <c r="S643" i="11"/>
  <c r="O643" i="11"/>
  <c r="AD643" i="11" s="1"/>
  <c r="AD639" i="11"/>
  <c r="AB639" i="11"/>
  <c r="AB628" i="11"/>
  <c r="AD628" i="11"/>
  <c r="Z623" i="11"/>
  <c r="AE623" i="11" s="1"/>
  <c r="S612" i="11"/>
  <c r="O612" i="11"/>
  <c r="S600" i="11"/>
  <c r="O600" i="11"/>
  <c r="AB600" i="11" s="1"/>
  <c r="AD589" i="11"/>
  <c r="AB589" i="11"/>
  <c r="AD546" i="11"/>
  <c r="AD542" i="11"/>
  <c r="AD540" i="11"/>
  <c r="AB540" i="11"/>
  <c r="Z540" i="11"/>
  <c r="S522" i="11"/>
  <c r="O522" i="11"/>
  <c r="S507" i="11"/>
  <c r="O507" i="11"/>
  <c r="Z507" i="11" s="1"/>
  <c r="S505" i="11"/>
  <c r="O505" i="11"/>
  <c r="AD498" i="11"/>
  <c r="AA498" i="11"/>
  <c r="S477" i="11"/>
  <c r="O477" i="11"/>
  <c r="AB477" i="11" s="1"/>
  <c r="AD462" i="11"/>
  <c r="AE462" i="11"/>
  <c r="AB462" i="11"/>
  <c r="Z462" i="11"/>
  <c r="S438" i="11"/>
  <c r="O438" i="11"/>
  <c r="S416" i="11"/>
  <c r="O416" i="11"/>
  <c r="S379" i="11"/>
  <c r="O379" i="11"/>
  <c r="S359" i="11"/>
  <c r="O359" i="11"/>
  <c r="AD344" i="11"/>
  <c r="AB344" i="11"/>
  <c r="AD335" i="11"/>
  <c r="AB335" i="11"/>
  <c r="AA335" i="11"/>
  <c r="AB213" i="11"/>
  <c r="AD192" i="11"/>
  <c r="Z192" i="11"/>
  <c r="AB192" i="11"/>
  <c r="O1280" i="11"/>
  <c r="S1280" i="11"/>
  <c r="O1214" i="11"/>
  <c r="S1214" i="11"/>
  <c r="O1210" i="11"/>
  <c r="S1210" i="11"/>
  <c r="O1184" i="11"/>
  <c r="AB1184" i="11" s="1"/>
  <c r="S1184" i="11"/>
  <c r="O1174" i="11"/>
  <c r="S1174" i="11"/>
  <c r="O1150" i="11"/>
  <c r="AA1150" i="11" s="1"/>
  <c r="S1150" i="11"/>
  <c r="O1148" i="11"/>
  <c r="S1148" i="11"/>
  <c r="O1104" i="11"/>
  <c r="S1104" i="11"/>
  <c r="O1052" i="11"/>
  <c r="S1052" i="11"/>
  <c r="O1044" i="11"/>
  <c r="S1044" i="11"/>
  <c r="O1036" i="11"/>
  <c r="S1036" i="11"/>
  <c r="O940" i="11"/>
  <c r="O938" i="11"/>
  <c r="Z938" i="11" s="1"/>
  <c r="O937" i="11"/>
  <c r="O934" i="11"/>
  <c r="AA895" i="11"/>
  <c r="AA850" i="11"/>
  <c r="O842" i="11"/>
  <c r="AD842" i="11" s="1"/>
  <c r="AA806" i="11"/>
  <c r="R806" i="11"/>
  <c r="O786" i="11"/>
  <c r="S786" i="11"/>
  <c r="O777" i="11"/>
  <c r="O773" i="11"/>
  <c r="O756" i="11"/>
  <c r="S756" i="11"/>
  <c r="Z746" i="11"/>
  <c r="R742" i="11"/>
  <c r="O732" i="11"/>
  <c r="S732" i="11"/>
  <c r="O728" i="11"/>
  <c r="S728" i="11"/>
  <c r="S725" i="11"/>
  <c r="O725" i="11"/>
  <c r="O713" i="11"/>
  <c r="O702" i="11"/>
  <c r="S702" i="11"/>
  <c r="AA694" i="11"/>
  <c r="O670" i="11"/>
  <c r="S670" i="11"/>
  <c r="S668" i="11"/>
  <c r="O668" i="11"/>
  <c r="AA668" i="11" s="1"/>
  <c r="AD647" i="11"/>
  <c r="Z647" i="11"/>
  <c r="AD645" i="11"/>
  <c r="Z645" i="11"/>
  <c r="AA639" i="11"/>
  <c r="AD633" i="11"/>
  <c r="AB633" i="11"/>
  <c r="AB631" i="11"/>
  <c r="AA617" i="11"/>
  <c r="O603" i="11"/>
  <c r="S598" i="11"/>
  <c r="O598" i="11"/>
  <c r="AB598" i="11" s="1"/>
  <c r="AB585" i="11"/>
  <c r="AA577" i="11"/>
  <c r="AB556" i="11"/>
  <c r="AD550" i="11"/>
  <c r="AA550" i="11"/>
  <c r="AD544" i="11"/>
  <c r="Z544" i="11"/>
  <c r="AB544" i="11"/>
  <c r="AA528" i="11"/>
  <c r="AD526" i="11"/>
  <c r="S509" i="11"/>
  <c r="O509" i="11"/>
  <c r="AD502" i="11"/>
  <c r="AA502" i="11"/>
  <c r="AB502" i="11"/>
  <c r="S500" i="11"/>
  <c r="O500" i="11"/>
  <c r="O481" i="11"/>
  <c r="S481" i="11"/>
  <c r="AA471" i="11"/>
  <c r="AB471" i="11"/>
  <c r="AD471" i="11"/>
  <c r="AD458" i="11"/>
  <c r="AB458" i="11"/>
  <c r="Z458" i="11"/>
  <c r="AA448" i="11"/>
  <c r="S446" i="11"/>
  <c r="O446" i="11"/>
  <c r="AB444" i="11"/>
  <c r="S425" i="11"/>
  <c r="O425" i="11"/>
  <c r="AA425" i="11" s="1"/>
  <c r="AB397" i="11"/>
  <c r="AD397" i="11"/>
  <c r="AA383" i="11"/>
  <c r="Z383" i="11"/>
  <c r="S381" i="11"/>
  <c r="O381" i="11"/>
  <c r="S365" i="11"/>
  <c r="O365" i="11"/>
  <c r="S361" i="11"/>
  <c r="O361" i="11"/>
  <c r="AB326" i="11"/>
  <c r="AA326" i="11"/>
  <c r="AA317" i="11"/>
  <c r="Z317" i="11"/>
  <c r="AB317" i="11"/>
  <c r="AA699" i="11"/>
  <c r="AA661" i="11"/>
  <c r="AB651" i="11"/>
  <c r="AB641" i="11"/>
  <c r="AA631" i="11"/>
  <c r="AA629" i="11"/>
  <c r="AE629" i="11" s="1"/>
  <c r="AB625" i="11"/>
  <c r="AB615" i="11"/>
  <c r="AA601" i="11"/>
  <c r="AB593" i="11"/>
  <c r="AD569" i="11"/>
  <c r="AB566" i="11"/>
  <c r="AA560" i="11"/>
  <c r="S451" i="11"/>
  <c r="O451" i="11"/>
  <c r="Z409" i="11"/>
  <c r="AA382" i="11"/>
  <c r="AE363" i="11"/>
  <c r="S352" i="11"/>
  <c r="O352" i="11"/>
  <c r="AA352" i="11" s="1"/>
  <c r="R331" i="11"/>
  <c r="O265" i="11"/>
  <c r="Z261" i="11"/>
  <c r="Z180" i="11"/>
  <c r="O169" i="11"/>
  <c r="S169" i="11"/>
  <c r="O137" i="11"/>
  <c r="S137" i="11"/>
  <c r="O123" i="11"/>
  <c r="AA94" i="11"/>
  <c r="S73" i="11"/>
  <c r="O73" i="11"/>
  <c r="Z69" i="11"/>
  <c r="S50" i="11"/>
  <c r="O50" i="11"/>
  <c r="O45" i="11"/>
  <c r="O31" i="11"/>
  <c r="AA31" i="11" s="1"/>
  <c r="AB191" i="11"/>
  <c r="AD191" i="11"/>
  <c r="O158" i="11"/>
  <c r="S158" i="11"/>
  <c r="S126" i="11"/>
  <c r="O126" i="11"/>
  <c r="O105" i="11"/>
  <c r="S105" i="11"/>
  <c r="AE65" i="11"/>
  <c r="Z65" i="11"/>
  <c r="AA65" i="11"/>
  <c r="Z62" i="11"/>
  <c r="AE62" i="11"/>
  <c r="AA48" i="11"/>
  <c r="Y1921" i="11"/>
  <c r="O700" i="11"/>
  <c r="S700" i="11"/>
  <c r="O690" i="11"/>
  <c r="S690" i="11"/>
  <c r="AA680" i="11"/>
  <c r="Z664" i="11"/>
  <c r="Z595" i="11"/>
  <c r="Z589" i="11"/>
  <c r="AD579" i="11"/>
  <c r="AB567" i="11"/>
  <c r="S530" i="11"/>
  <c r="O530" i="11"/>
  <c r="AD530" i="11" s="1"/>
  <c r="O519" i="11"/>
  <c r="S519" i="11"/>
  <c r="AD506" i="11"/>
  <c r="Z506" i="11"/>
  <c r="O499" i="11"/>
  <c r="S499" i="11"/>
  <c r="S456" i="11"/>
  <c r="O456" i="11"/>
  <c r="S435" i="11"/>
  <c r="O435" i="11"/>
  <c r="AE429" i="11"/>
  <c r="S412" i="11"/>
  <c r="O412" i="11"/>
  <c r="AD410" i="11"/>
  <c r="S401" i="11"/>
  <c r="O401" i="11"/>
  <c r="O380" i="11"/>
  <c r="S380" i="11"/>
  <c r="AB375" i="11"/>
  <c r="AB363" i="11"/>
  <c r="S357" i="11"/>
  <c r="O357" i="11"/>
  <c r="O350" i="11"/>
  <c r="S350" i="11"/>
  <c r="S343" i="11"/>
  <c r="O343" i="11"/>
  <c r="AD341" i="11"/>
  <c r="AB341" i="11"/>
  <c r="Z339" i="11"/>
  <c r="S259" i="11"/>
  <c r="O259" i="11"/>
  <c r="AA196" i="11"/>
  <c r="AB196" i="11"/>
  <c r="Z165" i="11"/>
  <c r="AE165" i="11"/>
  <c r="O162" i="11"/>
  <c r="S162" i="11"/>
  <c r="Z140" i="11"/>
  <c r="O121" i="11"/>
  <c r="S121" i="11"/>
  <c r="AB57" i="11"/>
  <c r="AE57" i="11"/>
  <c r="Y1884" i="11"/>
  <c r="O776" i="11"/>
  <c r="S776" i="11"/>
  <c r="AA770" i="11"/>
  <c r="O734" i="11"/>
  <c r="S734" i="11"/>
  <c r="O722" i="11"/>
  <c r="S722" i="11"/>
  <c r="O716" i="11"/>
  <c r="S716" i="11"/>
  <c r="O712" i="11"/>
  <c r="S712" i="11"/>
  <c r="O686" i="11"/>
  <c r="S686" i="11"/>
  <c r="Z617" i="11"/>
  <c r="AA611" i="11"/>
  <c r="R611" i="11"/>
  <c r="Z607" i="11"/>
  <c r="Q607" i="11"/>
  <c r="AB534" i="11"/>
  <c r="O532" i="11"/>
  <c r="O527" i="11"/>
  <c r="S527" i="11"/>
  <c r="O524" i="11"/>
  <c r="O521" i="11"/>
  <c r="O514" i="11"/>
  <c r="S508" i="11"/>
  <c r="O508" i="11"/>
  <c r="O497" i="11"/>
  <c r="Z497" i="11" s="1"/>
  <c r="O496" i="11"/>
  <c r="O494" i="11"/>
  <c r="O491" i="11"/>
  <c r="O485" i="11"/>
  <c r="O483" i="11"/>
  <c r="AA483" i="11" s="1"/>
  <c r="AE479" i="11"/>
  <c r="S478" i="11"/>
  <c r="O478" i="11"/>
  <c r="O476" i="11"/>
  <c r="AE470" i="11"/>
  <c r="O466" i="11"/>
  <c r="S459" i="11"/>
  <c r="O459" i="11"/>
  <c r="O452" i="11"/>
  <c r="O450" i="11"/>
  <c r="AB448" i="11"/>
  <c r="AA445" i="11"/>
  <c r="AB436" i="11"/>
  <c r="O433" i="11"/>
  <c r="AA433" i="11" s="1"/>
  <c r="O428" i="11"/>
  <c r="AB410" i="11"/>
  <c r="O395" i="11"/>
  <c r="Z395" i="11" s="1"/>
  <c r="AB376" i="11"/>
  <c r="AA363" i="11"/>
  <c r="AB351" i="11"/>
  <c r="O330" i="11"/>
  <c r="AD330" i="11" s="1"/>
  <c r="AD325" i="11"/>
  <c r="AB325" i="11"/>
  <c r="AD309" i="11"/>
  <c r="AB227" i="11"/>
  <c r="AA175" i="11"/>
  <c r="O163" i="11"/>
  <c r="AB155" i="11"/>
  <c r="O145" i="11"/>
  <c r="AD131" i="11"/>
  <c r="O124" i="11"/>
  <c r="O115" i="11"/>
  <c r="O87" i="11"/>
  <c r="Z87" i="11" s="1"/>
  <c r="S87" i="11"/>
  <c r="S81" i="11"/>
  <c r="O81" i="11"/>
  <c r="O72" i="11"/>
  <c r="AB72" i="11" s="1"/>
  <c r="S72" i="11"/>
  <c r="S53" i="11"/>
  <c r="O53" i="11"/>
  <c r="AB49" i="11"/>
  <c r="S25" i="11"/>
  <c r="O25" i="11"/>
  <c r="AA25" i="11" s="1"/>
  <c r="O23" i="11"/>
  <c r="AA23" i="11" s="1"/>
  <c r="O10" i="11"/>
  <c r="Y8" i="11"/>
  <c r="Y1913" i="11"/>
  <c r="Y1912" i="11"/>
  <c r="Y1885" i="11"/>
  <c r="O486" i="11"/>
  <c r="AA478" i="11"/>
  <c r="R478" i="11"/>
  <c r="O468" i="11"/>
  <c r="AA453" i="11"/>
  <c r="O440" i="11"/>
  <c r="AA429" i="11"/>
  <c r="O424" i="11"/>
  <c r="O420" i="11"/>
  <c r="S415" i="11"/>
  <c r="O415" i="11"/>
  <c r="Z410" i="11"/>
  <c r="O390" i="11"/>
  <c r="S390" i="11"/>
  <c r="S378" i="11"/>
  <c r="O378" i="11"/>
  <c r="AB378" i="11" s="1"/>
  <c r="O371" i="11"/>
  <c r="O364" i="11"/>
  <c r="Z363" i="11"/>
  <c r="S360" i="11"/>
  <c r="O360" i="11"/>
  <c r="O358" i="11"/>
  <c r="S358" i="11"/>
  <c r="O353" i="11"/>
  <c r="AA351" i="11"/>
  <c r="S337" i="11"/>
  <c r="O337" i="11"/>
  <c r="AD166" i="11"/>
  <c r="S159" i="11"/>
  <c r="O159" i="11"/>
  <c r="Z155" i="11"/>
  <c r="O136" i="11"/>
  <c r="O125" i="11"/>
  <c r="O109" i="11"/>
  <c r="S109" i="11"/>
  <c r="O104" i="11"/>
  <c r="O101" i="11"/>
  <c r="S101" i="11"/>
  <c r="AB78" i="11"/>
  <c r="O60" i="11"/>
  <c r="R41" i="11"/>
  <c r="AA41" i="11"/>
  <c r="O39" i="11"/>
  <c r="AA39" i="11" s="1"/>
  <c r="O32" i="11"/>
  <c r="AB16" i="11"/>
  <c r="Y1914" i="11"/>
  <c r="Y1910" i="11"/>
  <c r="Y1909" i="11"/>
  <c r="Y1908" i="11"/>
  <c r="O487" i="11"/>
  <c r="S487" i="11"/>
  <c r="AB479" i="11"/>
  <c r="O473" i="11"/>
  <c r="S473" i="11"/>
  <c r="AA460" i="11"/>
  <c r="AE436" i="11"/>
  <c r="AA413" i="11"/>
  <c r="Z376" i="11"/>
  <c r="O366" i="11"/>
  <c r="S366" i="11"/>
  <c r="O342" i="11"/>
  <c r="AA342" i="11" s="1"/>
  <c r="S342" i="11"/>
  <c r="AB328" i="11"/>
  <c r="AB309" i="11"/>
  <c r="Z309" i="11"/>
  <c r="AE249" i="11"/>
  <c r="Z219" i="11"/>
  <c r="AB219" i="11"/>
  <c r="AB197" i="11"/>
  <c r="AB175" i="11"/>
  <c r="AD150" i="11"/>
  <c r="AB150" i="11"/>
  <c r="AB131" i="11"/>
  <c r="AD120" i="11"/>
  <c r="AB120" i="11"/>
  <c r="AA101" i="11"/>
  <c r="R101" i="11"/>
  <c r="O97" i="11"/>
  <c r="S97" i="11"/>
  <c r="O95" i="11"/>
  <c r="S95" i="11"/>
  <c r="O89" i="11"/>
  <c r="Z89" i="11" s="1"/>
  <c r="S89" i="11"/>
  <c r="AA78" i="11"/>
  <c r="AD62" i="11"/>
  <c r="AD61" i="11"/>
  <c r="S51" i="11"/>
  <c r="O51" i="11"/>
  <c r="AA28" i="11"/>
  <c r="AB28" i="11"/>
  <c r="AE26" i="11"/>
  <c r="S18" i="11"/>
  <c r="O18" i="11"/>
  <c r="AA18" i="11" s="1"/>
  <c r="AB14" i="11"/>
  <c r="AA762" i="11"/>
  <c r="R762" i="11"/>
  <c r="O752" i="11"/>
  <c r="S752" i="11"/>
  <c r="AA746" i="11"/>
  <c r="O730" i="11"/>
  <c r="S730" i="11"/>
  <c r="O724" i="11"/>
  <c r="S724" i="11"/>
  <c r="O718" i="11"/>
  <c r="S718" i="11"/>
  <c r="O714" i="11"/>
  <c r="S714" i="11"/>
  <c r="O658" i="11"/>
  <c r="S658" i="11"/>
  <c r="AA623" i="11"/>
  <c r="AA583" i="11"/>
  <c r="S464" i="11"/>
  <c r="O464" i="11"/>
  <c r="O457" i="11"/>
  <c r="S457" i="11"/>
  <c r="O402" i="11"/>
  <c r="S402" i="11"/>
  <c r="S253" i="11"/>
  <c r="O253" i="11"/>
  <c r="O251" i="11"/>
  <c r="AD179" i="11"/>
  <c r="AB179" i="11"/>
  <c r="AA173" i="11"/>
  <c r="AB173" i="11"/>
  <c r="Q145" i="11"/>
  <c r="O130" i="11"/>
  <c r="O127" i="11"/>
  <c r="S127" i="11"/>
  <c r="AA118" i="11"/>
  <c r="R93" i="11"/>
  <c r="Z78" i="11"/>
  <c r="O76" i="11"/>
  <c r="O66" i="11"/>
  <c r="AB66" i="11" s="1"/>
  <c r="S66" i="11"/>
  <c r="O64" i="11"/>
  <c r="AB61" i="11"/>
  <c r="S56" i="11"/>
  <c r="O56" i="11"/>
  <c r="AA54" i="11"/>
  <c r="AA52" i="11"/>
  <c r="O42" i="11"/>
  <c r="O37" i="11"/>
  <c r="AA26" i="11"/>
  <c r="AB20" i="11"/>
  <c r="AA20" i="11"/>
  <c r="Z281" i="11"/>
  <c r="O171" i="11"/>
  <c r="S171" i="11"/>
  <c r="O146" i="11"/>
  <c r="S146" i="11"/>
  <c r="AB144" i="11"/>
  <c r="Z144" i="11"/>
  <c r="AA144" i="11"/>
  <c r="O113" i="11"/>
  <c r="S113" i="11"/>
  <c r="AA100" i="11"/>
  <c r="AE100" i="11"/>
  <c r="O91" i="11"/>
  <c r="S91" i="11"/>
  <c r="AA71" i="11"/>
  <c r="AB71" i="11"/>
  <c r="AB24" i="11"/>
  <c r="AB9" i="11"/>
  <c r="AA9" i="11"/>
  <c r="AE9" i="11"/>
  <c r="O370" i="11"/>
  <c r="S370" i="11"/>
  <c r="O354" i="11"/>
  <c r="S354" i="11"/>
  <c r="AA278" i="11"/>
  <c r="O257" i="11"/>
  <c r="Z245" i="11"/>
  <c r="O233" i="11"/>
  <c r="Z233" i="11" s="1"/>
  <c r="O143" i="11"/>
  <c r="S143" i="11"/>
  <c r="O138" i="11"/>
  <c r="O117" i="11"/>
  <c r="S117" i="11"/>
  <c r="O99" i="11"/>
  <c r="S99" i="11"/>
  <c r="O96" i="11"/>
  <c r="O90" i="11"/>
  <c r="O85" i="11"/>
  <c r="O84" i="11"/>
  <c r="O67" i="11"/>
  <c r="AA47" i="11"/>
  <c r="AA44" i="11"/>
  <c r="O34" i="11"/>
  <c r="AA34" i="11" s="1"/>
  <c r="AA13" i="11"/>
  <c r="AA12" i="11"/>
  <c r="Y1918" i="11"/>
  <c r="Y1917" i="11"/>
  <c r="Y1916" i="11"/>
  <c r="Y1904" i="11"/>
  <c r="Y1899" i="11"/>
  <c r="Y1890" i="11"/>
  <c r="Y1854" i="11"/>
  <c r="Y1845" i="11"/>
  <c r="Y1844" i="11"/>
  <c r="Y1836" i="11"/>
  <c r="Y1830" i="11"/>
  <c r="Z185" i="11"/>
  <c r="O141" i="11"/>
  <c r="S141" i="11"/>
  <c r="O111" i="11"/>
  <c r="S111" i="11"/>
  <c r="O107" i="11"/>
  <c r="S107" i="11"/>
  <c r="O103" i="11"/>
  <c r="S103" i="11"/>
  <c r="O93" i="11"/>
  <c r="AA93" i="11" s="1"/>
  <c r="S93" i="11"/>
  <c r="O68" i="11"/>
  <c r="S68" i="11"/>
  <c r="S36" i="11"/>
  <c r="O36" i="11"/>
  <c r="AA36" i="11" s="1"/>
  <c r="Y1915" i="11"/>
  <c r="Y1898" i="11"/>
  <c r="Y1846" i="11"/>
  <c r="Y1838" i="11"/>
  <c r="Y1820" i="11"/>
  <c r="Y1877" i="11"/>
  <c r="Y1876" i="11"/>
  <c r="Y1878" i="11"/>
  <c r="Y1869" i="11"/>
  <c r="Y1868" i="11"/>
  <c r="Y1907" i="11"/>
  <c r="Y1893" i="11"/>
  <c r="Y1892" i="11"/>
  <c r="Y1886" i="11"/>
  <c r="Y1883" i="11"/>
  <c r="Y1870" i="11"/>
  <c r="Y1861" i="11"/>
  <c r="Y1860" i="11"/>
  <c r="Y1828" i="11"/>
  <c r="O515" i="11"/>
  <c r="S515" i="11"/>
  <c r="O503" i="11"/>
  <c r="S503" i="11"/>
  <c r="O495" i="11"/>
  <c r="S495" i="11"/>
  <c r="Z405" i="11"/>
  <c r="O399" i="11"/>
  <c r="Z399" i="11" s="1"/>
  <c r="O398" i="11"/>
  <c r="S398" i="11"/>
  <c r="O373" i="11"/>
  <c r="O369" i="11"/>
  <c r="O346" i="11"/>
  <c r="AD346" i="11" s="1"/>
  <c r="O331" i="11"/>
  <c r="O154" i="11"/>
  <c r="S154" i="11"/>
  <c r="AA113" i="11"/>
  <c r="R113" i="11"/>
  <c r="AA109" i="11"/>
  <c r="R109" i="11"/>
  <c r="R105" i="11"/>
  <c r="O70" i="11"/>
  <c r="AB70" i="11" s="1"/>
  <c r="S70" i="11"/>
  <c r="Y37" i="11"/>
  <c r="S30" i="11"/>
  <c r="O30" i="11"/>
  <c r="Y1920" i="11"/>
  <c r="Y1906" i="11"/>
  <c r="Y1902" i="11"/>
  <c r="Y1901" i="11"/>
  <c r="Y1900" i="11"/>
  <c r="Y1894" i="11"/>
  <c r="Y1891" i="11"/>
  <c r="Y1882" i="11"/>
  <c r="Y1862" i="11"/>
  <c r="Y1853" i="11"/>
  <c r="Y1852" i="11"/>
  <c r="O63" i="11"/>
  <c r="S63" i="11"/>
  <c r="Y1919" i="11"/>
  <c r="Y1911" i="11"/>
  <c r="Y1903" i="11"/>
  <c r="Y1895" i="11"/>
  <c r="Y1887" i="11"/>
  <c r="Y1879" i="11"/>
  <c r="Y1871" i="11"/>
  <c r="Y1863" i="11"/>
  <c r="Y1855" i="11"/>
  <c r="Y1847" i="11"/>
  <c r="Y1839" i="11"/>
  <c r="Y1831" i="11"/>
  <c r="Y1823" i="11"/>
  <c r="Y1815" i="11"/>
  <c r="Y1807" i="11"/>
  <c r="Y1799" i="11"/>
  <c r="Y1791" i="11"/>
  <c r="Y1783" i="11"/>
  <c r="Y1775" i="11"/>
  <c r="Y1767" i="11"/>
  <c r="Y1759" i="11"/>
  <c r="Y1751" i="11"/>
  <c r="Y1743" i="11"/>
  <c r="Y1735" i="11"/>
  <c r="Y1727" i="11"/>
  <c r="Y1719" i="11"/>
  <c r="Y1711" i="11"/>
  <c r="Y1703" i="11"/>
  <c r="Y1695" i="11"/>
  <c r="Y1687" i="11"/>
  <c r="Y1679" i="11"/>
  <c r="Y1668" i="11"/>
  <c r="Y1654" i="11"/>
  <c r="Y1653" i="11"/>
  <c r="Y1647" i="11"/>
  <c r="Y1643" i="11"/>
  <c r="Y1631" i="11"/>
  <c r="Y1627" i="11"/>
  <c r="Y1615" i="11"/>
  <c r="Y1611" i="11"/>
  <c r="Y1583" i="11"/>
  <c r="Y1579" i="11"/>
  <c r="Y1566" i="11"/>
  <c r="Y1565" i="11"/>
  <c r="Y1535" i="11"/>
  <c r="Y1822" i="11"/>
  <c r="Y1814" i="11"/>
  <c r="Y1806" i="11"/>
  <c r="Y1798" i="11"/>
  <c r="Y1790" i="11"/>
  <c r="Y1782" i="11"/>
  <c r="Y1774" i="11"/>
  <c r="Y1766" i="11"/>
  <c r="Y1758" i="11"/>
  <c r="Y1750" i="11"/>
  <c r="Y1742" i="11"/>
  <c r="Y1734" i="11"/>
  <c r="Y1726" i="11"/>
  <c r="Y1718" i="11"/>
  <c r="Y1710" i="11"/>
  <c r="Y1702" i="11"/>
  <c r="Y1694" i="11"/>
  <c r="Y1678" i="11"/>
  <c r="Y1667" i="11"/>
  <c r="Y1662" i="11"/>
  <c r="Y1661" i="11"/>
  <c r="Y1655" i="11"/>
  <c r="Y1652" i="11"/>
  <c r="Y1567" i="11"/>
  <c r="Y1837" i="11"/>
  <c r="Y1829" i="11"/>
  <c r="Y1821" i="11"/>
  <c r="Y1813" i="11"/>
  <c r="Y1805" i="11"/>
  <c r="Y1797" i="11"/>
  <c r="Y1789" i="11"/>
  <c r="Y1781" i="11"/>
  <c r="Y1773" i="11"/>
  <c r="Y1765" i="11"/>
  <c r="Y1757" i="11"/>
  <c r="Y1749" i="11"/>
  <c r="Y1741" i="11"/>
  <c r="Y1733" i="11"/>
  <c r="Y1725" i="11"/>
  <c r="Y1717" i="11"/>
  <c r="Y1709" i="11"/>
  <c r="Y1701" i="11"/>
  <c r="Y1693" i="11"/>
  <c r="Y1685" i="11"/>
  <c r="Y1677" i="11"/>
  <c r="Y1666" i="11"/>
  <c r="Y1663" i="11"/>
  <c r="Y1660" i="11"/>
  <c r="Y1651" i="11"/>
  <c r="Y1590" i="11"/>
  <c r="Y1589" i="11"/>
  <c r="Y1559" i="11"/>
  <c r="Y1527" i="11"/>
  <c r="Y1812" i="11"/>
  <c r="Y1804" i="11"/>
  <c r="Y1796" i="11"/>
  <c r="Y1788" i="11"/>
  <c r="Y1780" i="11"/>
  <c r="Y1772" i="11"/>
  <c r="Y1764" i="11"/>
  <c r="Y1756" i="11"/>
  <c r="Y1748" i="11"/>
  <c r="Y1740" i="11"/>
  <c r="Y1732" i="11"/>
  <c r="Y1724" i="11"/>
  <c r="Y1716" i="11"/>
  <c r="Y1708" i="11"/>
  <c r="Y1700" i="11"/>
  <c r="Y1692" i="11"/>
  <c r="Y1684" i="11"/>
  <c r="Y1676" i="11"/>
  <c r="Y1659" i="11"/>
  <c r="Y1638" i="11"/>
  <c r="Y1637" i="11"/>
  <c r="Y1622" i="11"/>
  <c r="Y1621" i="11"/>
  <c r="Y1606" i="11"/>
  <c r="Y1605" i="11"/>
  <c r="Y1591" i="11"/>
  <c r="Y1587" i="11"/>
  <c r="Y1574" i="11"/>
  <c r="Y1573" i="11"/>
  <c r="Y1549" i="11"/>
  <c r="Y1875" i="11"/>
  <c r="Y1867" i="11"/>
  <c r="Y1859" i="11"/>
  <c r="Y1851" i="11"/>
  <c r="Y1843" i="11"/>
  <c r="Y1835" i="11"/>
  <c r="Y1827" i="11"/>
  <c r="Y1819" i="11"/>
  <c r="Y1811" i="11"/>
  <c r="Y1803" i="11"/>
  <c r="Y1795" i="11"/>
  <c r="Y1787" i="11"/>
  <c r="Y1779" i="11"/>
  <c r="Y1771" i="11"/>
  <c r="Y1763" i="11"/>
  <c r="Y1755" i="11"/>
  <c r="Y1747" i="11"/>
  <c r="Y1739" i="11"/>
  <c r="Y1731" i="11"/>
  <c r="Y1723" i="11"/>
  <c r="Y1715" i="11"/>
  <c r="Y1707" i="11"/>
  <c r="Y1699" i="11"/>
  <c r="Y1691" i="11"/>
  <c r="Y1683" i="11"/>
  <c r="Y1675" i="11"/>
  <c r="Y1639" i="11"/>
  <c r="Y1635" i="11"/>
  <c r="Y1623" i="11"/>
  <c r="Y1619" i="11"/>
  <c r="Y1607" i="11"/>
  <c r="Y1603" i="11"/>
  <c r="Y1598" i="11"/>
  <c r="Y1597" i="11"/>
  <c r="Y1575" i="11"/>
  <c r="Y1571" i="11"/>
  <c r="Y1874" i="11"/>
  <c r="Y1866" i="11"/>
  <c r="Y1858" i="11"/>
  <c r="Y1850" i="11"/>
  <c r="Y1842" i="11"/>
  <c r="Y1834" i="11"/>
  <c r="Y1826" i="11"/>
  <c r="Y1818" i="11"/>
  <c r="Y1810" i="11"/>
  <c r="Y1802" i="11"/>
  <c r="Y1794" i="11"/>
  <c r="Y1786" i="11"/>
  <c r="Y1778" i="11"/>
  <c r="Y1770" i="11"/>
  <c r="Y1762" i="11"/>
  <c r="Y1754" i="11"/>
  <c r="Y1746" i="11"/>
  <c r="Y1738" i="11"/>
  <c r="Y1730" i="11"/>
  <c r="Y1722" i="11"/>
  <c r="Y1714" i="11"/>
  <c r="Y1706" i="11"/>
  <c r="Y1698" i="11"/>
  <c r="Y1690" i="11"/>
  <c r="Y1682" i="11"/>
  <c r="Y1674" i="11"/>
  <c r="Y1599" i="11"/>
  <c r="Y1595" i="11"/>
  <c r="Y1551" i="11"/>
  <c r="Y1519" i="11"/>
  <c r="Y1905" i="11"/>
  <c r="Y1897" i="11"/>
  <c r="Y1889" i="11"/>
  <c r="Y1881" i="11"/>
  <c r="Y1873" i="11"/>
  <c r="Y1865" i="11"/>
  <c r="Y1857" i="11"/>
  <c r="Y1849" i="11"/>
  <c r="Y1841" i="11"/>
  <c r="Y1833" i="11"/>
  <c r="Y1825" i="11"/>
  <c r="Y1817" i="11"/>
  <c r="Y1809" i="11"/>
  <c r="Y1801" i="11"/>
  <c r="Y1793" i="11"/>
  <c r="Y1785" i="11"/>
  <c r="Y1777" i="11"/>
  <c r="Y1769" i="11"/>
  <c r="Y1761" i="11"/>
  <c r="Y1753" i="11"/>
  <c r="Y1745" i="11"/>
  <c r="Y1737" i="11"/>
  <c r="Y1729" i="11"/>
  <c r="Y1721" i="11"/>
  <c r="Y1713" i="11"/>
  <c r="Y1705" i="11"/>
  <c r="Y1697" i="11"/>
  <c r="Y1689" i="11"/>
  <c r="Y1681" i="11"/>
  <c r="Y1673" i="11"/>
  <c r="Y1533" i="11"/>
  <c r="Y1896" i="11"/>
  <c r="Y1888" i="11"/>
  <c r="Y1880" i="11"/>
  <c r="Y1872" i="11"/>
  <c r="Y1864" i="11"/>
  <c r="Y1856" i="11"/>
  <c r="Y1848" i="11"/>
  <c r="Y1840" i="11"/>
  <c r="Y1832" i="11"/>
  <c r="Y1824" i="11"/>
  <c r="Y1816" i="11"/>
  <c r="Y1808" i="11"/>
  <c r="Y1800" i="11"/>
  <c r="Y1792" i="11"/>
  <c r="Y1784" i="11"/>
  <c r="Y1776" i="11"/>
  <c r="Y1768" i="11"/>
  <c r="Y1760" i="11"/>
  <c r="Y1752" i="11"/>
  <c r="Y1744" i="11"/>
  <c r="Y1736" i="11"/>
  <c r="Y1728" i="11"/>
  <c r="Y1720" i="11"/>
  <c r="Y1712" i="11"/>
  <c r="Y1704" i="11"/>
  <c r="Y1696" i="11"/>
  <c r="Y1688" i="11"/>
  <c r="Y1680" i="11"/>
  <c r="Y1671" i="11"/>
  <c r="Y1670" i="11"/>
  <c r="Y1669" i="11"/>
  <c r="Y1646" i="11"/>
  <c r="Y1645" i="11"/>
  <c r="Y1630" i="11"/>
  <c r="Y1629" i="11"/>
  <c r="Y1614" i="11"/>
  <c r="Y1613" i="11"/>
  <c r="Y1582" i="11"/>
  <c r="Y1581" i="11"/>
  <c r="Y1563" i="11"/>
  <c r="Y1547" i="11"/>
  <c r="Y1539" i="11"/>
  <c r="Y1523" i="11"/>
  <c r="Y1515" i="11"/>
  <c r="Y1507" i="11"/>
  <c r="Y1499" i="11"/>
  <c r="Y1491" i="11"/>
  <c r="Y1483" i="11"/>
  <c r="Y1475" i="11"/>
  <c r="Y1467" i="11"/>
  <c r="Y1443" i="11"/>
  <c r="Y1435" i="11"/>
  <c r="Y1427" i="11"/>
  <c r="Y1419" i="11"/>
  <c r="Y1411" i="11"/>
  <c r="Y1403" i="11"/>
  <c r="Y1395" i="11"/>
  <c r="Y1387" i="11"/>
  <c r="Y1379" i="11"/>
  <c r="Y1371" i="11"/>
  <c r="Y1363" i="11"/>
  <c r="Y1355" i="11"/>
  <c r="Y1347" i="11"/>
  <c r="Y1339" i="11"/>
  <c r="Y1328" i="11"/>
  <c r="Y1297" i="11"/>
  <c r="Y1291" i="11"/>
  <c r="Y1288" i="11"/>
  <c r="Y1279" i="11"/>
  <c r="Y1234" i="11"/>
  <c r="Y1232" i="11"/>
  <c r="Y1658" i="11"/>
  <c r="Y1650" i="11"/>
  <c r="Y1642" i="11"/>
  <c r="Y1634" i="11"/>
  <c r="Y1626" i="11"/>
  <c r="Y1618" i="11"/>
  <c r="Y1610" i="11"/>
  <c r="Y1594" i="11"/>
  <c r="Y1578" i="11"/>
  <c r="Y1562" i="11"/>
  <c r="Y1554" i="11"/>
  <c r="Y1546" i="11"/>
  <c r="Y1538" i="11"/>
  <c r="Y1522" i="11"/>
  <c r="Y1498" i="11"/>
  <c r="Y1490" i="11"/>
  <c r="Y1482" i="11"/>
  <c r="Y1474" i="11"/>
  <c r="Y1466" i="11"/>
  <c r="Y1442" i="11"/>
  <c r="Y1434" i="11"/>
  <c r="Y1426" i="11"/>
  <c r="Y1418" i="11"/>
  <c r="Y1410" i="11"/>
  <c r="Y1402" i="11"/>
  <c r="Y1394" i="11"/>
  <c r="Y1386" i="11"/>
  <c r="Y1378" i="11"/>
  <c r="Y1370" i="11"/>
  <c r="Y1354" i="11"/>
  <c r="Y1346" i="11"/>
  <c r="Y1338" i="11"/>
  <c r="Y1327" i="11"/>
  <c r="Y1305" i="11"/>
  <c r="Y1296" i="11"/>
  <c r="Y1287" i="11"/>
  <c r="Y1235" i="11"/>
  <c r="Y1226" i="11"/>
  <c r="Y1224" i="11"/>
  <c r="Y1665" i="11"/>
  <c r="Y1657" i="11"/>
  <c r="Y1649" i="11"/>
  <c r="Y1641" i="11"/>
  <c r="Y1633" i="11"/>
  <c r="Y1625" i="11"/>
  <c r="Y1617" i="11"/>
  <c r="Y1609" i="11"/>
  <c r="Y1593" i="11"/>
  <c r="Y1585" i="11"/>
  <c r="Y1577" i="11"/>
  <c r="Y1569" i="11"/>
  <c r="Y1561" i="11"/>
  <c r="Y1553" i="11"/>
  <c r="Y1545" i="11"/>
  <c r="Y1537" i="11"/>
  <c r="Y1529" i="11"/>
  <c r="Y1521" i="11"/>
  <c r="Y1497" i="11"/>
  <c r="Y1489" i="11"/>
  <c r="Y1481" i="11"/>
  <c r="Y1473" i="11"/>
  <c r="Y1465" i="11"/>
  <c r="Y1441" i="11"/>
  <c r="Y1433" i="11"/>
  <c r="Y1425" i="11"/>
  <c r="Y1417" i="11"/>
  <c r="Y1409" i="11"/>
  <c r="Y1401" i="11"/>
  <c r="Y1393" i="11"/>
  <c r="Y1385" i="11"/>
  <c r="Y1377" i="11"/>
  <c r="Y1369" i="11"/>
  <c r="Y1353" i="11"/>
  <c r="Y1345" i="11"/>
  <c r="Y1337" i="11"/>
  <c r="Y1325" i="11"/>
  <c r="Y1324" i="11"/>
  <c r="Y1323" i="11"/>
  <c r="Y1295" i="11"/>
  <c r="Y1227" i="11"/>
  <c r="Y1184" i="11"/>
  <c r="Y1672" i="11"/>
  <c r="Y1664" i="11"/>
  <c r="Y1656" i="11"/>
  <c r="Y1648" i="11"/>
  <c r="Y1640" i="11"/>
  <c r="Y1632" i="11"/>
  <c r="Y1624" i="11"/>
  <c r="Y1616" i="11"/>
  <c r="Y1608" i="11"/>
  <c r="Y1584" i="11"/>
  <c r="Y1576" i="11"/>
  <c r="Y1568" i="11"/>
  <c r="Y1560" i="11"/>
  <c r="Y1552" i="11"/>
  <c r="Y1544" i="11"/>
  <c r="Y1536" i="11"/>
  <c r="Y1528" i="11"/>
  <c r="Y1520" i="11"/>
  <c r="Y1512" i="11"/>
  <c r="Y1496" i="11"/>
  <c r="Y1488" i="11"/>
  <c r="Y1480" i="11"/>
  <c r="Y1464" i="11"/>
  <c r="Y1432" i="11"/>
  <c r="Y1424" i="11"/>
  <c r="Y1416" i="11"/>
  <c r="Y1408" i="11"/>
  <c r="Y1400" i="11"/>
  <c r="Y1392" i="11"/>
  <c r="Y1384" i="11"/>
  <c r="Y1376" i="11"/>
  <c r="Y1368" i="11"/>
  <c r="Y1352" i="11"/>
  <c r="Y1344" i="11"/>
  <c r="Y1336" i="11"/>
  <c r="Y1322" i="11"/>
  <c r="Y1313" i="11"/>
  <c r="Y1208" i="11"/>
  <c r="Y1511" i="11"/>
  <c r="Y1495" i="11"/>
  <c r="Y1487" i="11"/>
  <c r="Y1479" i="11"/>
  <c r="Y1463" i="11"/>
  <c r="Y1439" i="11"/>
  <c r="Y1431" i="11"/>
  <c r="Y1423" i="11"/>
  <c r="Y1407" i="11"/>
  <c r="Y1399" i="11"/>
  <c r="Y1391" i="11"/>
  <c r="Y1383" i="11"/>
  <c r="Y1375" i="11"/>
  <c r="Y1359" i="11"/>
  <c r="Y1351" i="11"/>
  <c r="Y1343" i="11"/>
  <c r="Y1335" i="11"/>
  <c r="Y1321" i="11"/>
  <c r="Y1312" i="11"/>
  <c r="Y1250" i="11"/>
  <c r="Y1248" i="11"/>
  <c r="Y1247" i="11"/>
  <c r="Y1558" i="11"/>
  <c r="Y1550" i="11"/>
  <c r="Y1534" i="11"/>
  <c r="Y1526" i="11"/>
  <c r="Y1518" i="11"/>
  <c r="Y1510" i="11"/>
  <c r="Y1494" i="11"/>
  <c r="Y1486" i="11"/>
  <c r="Y1478" i="11"/>
  <c r="Y1470" i="11"/>
  <c r="Y1446" i="11"/>
  <c r="Y1430" i="11"/>
  <c r="Y1422" i="11"/>
  <c r="Y1406" i="11"/>
  <c r="Y1390" i="11"/>
  <c r="Y1382" i="11"/>
  <c r="Y1374" i="11"/>
  <c r="Y1358" i="11"/>
  <c r="Y1350" i="11"/>
  <c r="Y1342" i="11"/>
  <c r="Y1333" i="11"/>
  <c r="Y1332" i="11"/>
  <c r="Y1331" i="11"/>
  <c r="Y1320" i="11"/>
  <c r="Y1311" i="11"/>
  <c r="Y1266" i="11"/>
  <c r="Y1265" i="11"/>
  <c r="Y1251" i="11"/>
  <c r="Y1218" i="11"/>
  <c r="Y1216" i="11"/>
  <c r="Y1210" i="11"/>
  <c r="Y1176" i="11"/>
  <c r="Y1525" i="11"/>
  <c r="Y1517" i="11"/>
  <c r="Y1509" i="11"/>
  <c r="Y1501" i="11"/>
  <c r="Y1493" i="11"/>
  <c r="Y1485" i="11"/>
  <c r="Y1477" i="11"/>
  <c r="Y1469" i="11"/>
  <c r="Y1445" i="11"/>
  <c r="Y1421" i="11"/>
  <c r="Y1413" i="11"/>
  <c r="Y1405" i="11"/>
  <c r="Y1389" i="11"/>
  <c r="Y1381" i="11"/>
  <c r="Y1373" i="11"/>
  <c r="Y1365" i="11"/>
  <c r="Y1357" i="11"/>
  <c r="Y1349" i="11"/>
  <c r="Y1341" i="11"/>
  <c r="Y1330" i="11"/>
  <c r="Y1319" i="11"/>
  <c r="Y1282" i="11"/>
  <c r="Y1281" i="11"/>
  <c r="Y1267" i="11"/>
  <c r="Y1264" i="11"/>
  <c r="Y1256" i="11"/>
  <c r="Y1219" i="11"/>
  <c r="Y1644" i="11"/>
  <c r="Y1628" i="11"/>
  <c r="Y1620" i="11"/>
  <c r="Y1612" i="11"/>
  <c r="Y1604" i="11"/>
  <c r="Y1596" i="11"/>
  <c r="Y1588" i="11"/>
  <c r="Y1580" i="11"/>
  <c r="Y1572" i="11"/>
  <c r="Y1564" i="11"/>
  <c r="Y1548" i="11"/>
  <c r="Y1540" i="11"/>
  <c r="Y1532" i="11"/>
  <c r="Y1524" i="11"/>
  <c r="Y1516" i="11"/>
  <c r="Y1508" i="11"/>
  <c r="Y1500" i="11"/>
  <c r="Y1492" i="11"/>
  <c r="Y1484" i="11"/>
  <c r="Y1476" i="11"/>
  <c r="Y1468" i="11"/>
  <c r="Y1444" i="11"/>
  <c r="Y1428" i="11"/>
  <c r="Y1420" i="11"/>
  <c r="Y1412" i="11"/>
  <c r="Y1404" i="11"/>
  <c r="Y1380" i="11"/>
  <c r="Y1372" i="11"/>
  <c r="Y1364" i="11"/>
  <c r="Y1356" i="11"/>
  <c r="Y1348" i="11"/>
  <c r="Y1340" i="11"/>
  <c r="Y1329" i="11"/>
  <c r="Y1290" i="11"/>
  <c r="Y1289" i="11"/>
  <c r="Y1283" i="11"/>
  <c r="Y1280" i="11"/>
  <c r="Y1255" i="11"/>
  <c r="Y1200" i="11"/>
  <c r="Y1211" i="11"/>
  <c r="Y1203" i="11"/>
  <c r="Y1187" i="11"/>
  <c r="Y1179" i="11"/>
  <c r="Y1171" i="11"/>
  <c r="Y1163" i="11"/>
  <c r="Y1155" i="11"/>
  <c r="Y1147" i="11"/>
  <c r="Y1139" i="11"/>
  <c r="Y1123" i="11"/>
  <c r="Y1115" i="11"/>
  <c r="Y1107" i="11"/>
  <c r="Y1099" i="11"/>
  <c r="Y1091" i="11"/>
  <c r="Y1075" i="11"/>
  <c r="Y1067" i="11"/>
  <c r="Y1059" i="11"/>
  <c r="Y1043" i="11"/>
  <c r="Y1035" i="11"/>
  <c r="Y1019" i="11"/>
  <c r="Y1011" i="11"/>
  <c r="Y1003" i="11"/>
  <c r="Y971" i="11"/>
  <c r="Y963" i="11"/>
  <c r="Y955" i="11"/>
  <c r="Y947" i="11"/>
  <c r="Y939" i="11"/>
  <c r="Y931" i="11"/>
  <c r="Y859" i="11"/>
  <c r="Y842" i="11"/>
  <c r="Y1202" i="11"/>
  <c r="Y1186" i="11"/>
  <c r="Y1178" i="11"/>
  <c r="Y1170" i="11"/>
  <c r="Y1162" i="11"/>
  <c r="Y1154" i="11"/>
  <c r="Y1146" i="11"/>
  <c r="Y1138" i="11"/>
  <c r="Y1122" i="11"/>
  <c r="Y1114" i="11"/>
  <c r="Y1106" i="11"/>
  <c r="Y1098" i="11"/>
  <c r="Y1090" i="11"/>
  <c r="Y1074" i="11"/>
  <c r="Y1066" i="11"/>
  <c r="Y1058" i="11"/>
  <c r="Y1050" i="11"/>
  <c r="Y1042" i="11"/>
  <c r="Y1034" i="11"/>
  <c r="Y1018" i="11"/>
  <c r="Y1010" i="11"/>
  <c r="Y1002" i="11"/>
  <c r="Y994" i="11"/>
  <c r="Y986" i="11"/>
  <c r="Y978" i="11"/>
  <c r="Y962" i="11"/>
  <c r="Y954" i="11"/>
  <c r="Y938" i="11"/>
  <c r="Y930" i="11"/>
  <c r="Y858" i="11"/>
  <c r="Y836" i="11"/>
  <c r="Y835" i="11"/>
  <c r="Y834" i="11"/>
  <c r="Y802" i="11"/>
  <c r="Y1249" i="11"/>
  <c r="Y1233" i="11"/>
  <c r="Y1225" i="11"/>
  <c r="Y1217" i="11"/>
  <c r="Y1209" i="11"/>
  <c r="Y1201" i="11"/>
  <c r="Y1185" i="11"/>
  <c r="Y1177" i="11"/>
  <c r="Y1169" i="11"/>
  <c r="Y1161" i="11"/>
  <c r="Y1153" i="11"/>
  <c r="Y1145" i="11"/>
  <c r="Y1137" i="11"/>
  <c r="Y1121" i="11"/>
  <c r="Y1113" i="11"/>
  <c r="Y1105" i="11"/>
  <c r="Y1097" i="11"/>
  <c r="Y1089" i="11"/>
  <c r="Y1073" i="11"/>
  <c r="Y1065" i="11"/>
  <c r="Y1049" i="11"/>
  <c r="Y1041" i="11"/>
  <c r="Y1017" i="11"/>
  <c r="Y1009" i="11"/>
  <c r="Y1001" i="11"/>
  <c r="Y993" i="11"/>
  <c r="Y985" i="11"/>
  <c r="Y977" i="11"/>
  <c r="Y961" i="11"/>
  <c r="Y953" i="11"/>
  <c r="Y937" i="11"/>
  <c r="Y929" i="11"/>
  <c r="Y857" i="11"/>
  <c r="Y803" i="11"/>
  <c r="Y795" i="11"/>
  <c r="Y1160" i="11"/>
  <c r="Y1152" i="11"/>
  <c r="Y1144" i="11"/>
  <c r="Y1136" i="11"/>
  <c r="Y1120" i="11"/>
  <c r="Y1112" i="11"/>
  <c r="Y1104" i="11"/>
  <c r="Y1096" i="11"/>
  <c r="Y1088" i="11"/>
  <c r="Y1072" i="11"/>
  <c r="Y1064" i="11"/>
  <c r="Y1048" i="11"/>
  <c r="Y1040" i="11"/>
  <c r="Y1008" i="11"/>
  <c r="Y1000" i="11"/>
  <c r="Y992" i="11"/>
  <c r="Y984" i="11"/>
  <c r="Y976" i="11"/>
  <c r="Y968" i="11"/>
  <c r="Y960" i="11"/>
  <c r="Y952" i="11"/>
  <c r="Y944" i="11"/>
  <c r="Y936" i="11"/>
  <c r="Y856" i="11"/>
  <c r="Y855" i="11"/>
  <c r="Y854" i="11"/>
  <c r="Y853" i="11"/>
  <c r="Y822" i="11"/>
  <c r="Y786" i="11"/>
  <c r="Y1231" i="11"/>
  <c r="Y1223" i="11"/>
  <c r="Y1215" i="11"/>
  <c r="Y1207" i="11"/>
  <c r="Y1199" i="11"/>
  <c r="Y1183" i="11"/>
  <c r="Y1175" i="11"/>
  <c r="Y1159" i="11"/>
  <c r="Y1151" i="11"/>
  <c r="Y1143" i="11"/>
  <c r="Y1127" i="11"/>
  <c r="Y1119" i="11"/>
  <c r="Y1111" i="11"/>
  <c r="Y1103" i="11"/>
  <c r="Y1095" i="11"/>
  <c r="Y1087" i="11"/>
  <c r="Y1071" i="11"/>
  <c r="Y1063" i="11"/>
  <c r="Y1047" i="11"/>
  <c r="Y1039" i="11"/>
  <c r="Y1007" i="11"/>
  <c r="Y991" i="11"/>
  <c r="Y983" i="11"/>
  <c r="Y975" i="11"/>
  <c r="Y967" i="11"/>
  <c r="Y959" i="11"/>
  <c r="Y951" i="11"/>
  <c r="Y943" i="11"/>
  <c r="Y935" i="11"/>
  <c r="Y814" i="11"/>
  <c r="Y787" i="11"/>
  <c r="Y778" i="11"/>
  <c r="Y755" i="11"/>
  <c r="Y1334" i="11"/>
  <c r="Y1326" i="11"/>
  <c r="Y1310" i="11"/>
  <c r="Y1294" i="11"/>
  <c r="Y1286" i="11"/>
  <c r="Y1270" i="11"/>
  <c r="Y1254" i="11"/>
  <c r="Y1246" i="11"/>
  <c r="Y1230" i="11"/>
  <c r="Y1222" i="11"/>
  <c r="Y1214" i="11"/>
  <c r="Y1206" i="11"/>
  <c r="Y1190" i="11"/>
  <c r="Y1182" i="11"/>
  <c r="Y1174" i="11"/>
  <c r="Y1166" i="11"/>
  <c r="Y1158" i="11"/>
  <c r="Y1150" i="11"/>
  <c r="Y1142" i="11"/>
  <c r="Y1126" i="11"/>
  <c r="Y1118" i="11"/>
  <c r="Y1094" i="11"/>
  <c r="Y1078" i="11"/>
  <c r="Y1070" i="11"/>
  <c r="Y1054" i="11"/>
  <c r="Y1046" i="11"/>
  <c r="Y1038" i="11"/>
  <c r="Y1030" i="11"/>
  <c r="Y1014" i="11"/>
  <c r="Y1006" i="11"/>
  <c r="Y990" i="11"/>
  <c r="Y982" i="11"/>
  <c r="Y974" i="11"/>
  <c r="Y966" i="11"/>
  <c r="Y958" i="11"/>
  <c r="Y950" i="11"/>
  <c r="Y942" i="11"/>
  <c r="Y934" i="11"/>
  <c r="Y862" i="11"/>
  <c r="Y846" i="11"/>
  <c r="Y845" i="11"/>
  <c r="Y826" i="11"/>
  <c r="Y806" i="11"/>
  <c r="Y779" i="11"/>
  <c r="Y763" i="11"/>
  <c r="Y1309" i="11"/>
  <c r="Y1293" i="11"/>
  <c r="Y1285" i="11"/>
  <c r="Y1269" i="11"/>
  <c r="Y1253" i="11"/>
  <c r="Y1237" i="11"/>
  <c r="Y1229" i="11"/>
  <c r="Y1221" i="11"/>
  <c r="Y1213" i="11"/>
  <c r="Y1205" i="11"/>
  <c r="Y1189" i="11"/>
  <c r="Y1181" i="11"/>
  <c r="Y1173" i="11"/>
  <c r="Y1165" i="11"/>
  <c r="Y1157" i="11"/>
  <c r="Y1149" i="11"/>
  <c r="Y1141" i="11"/>
  <c r="Y1125" i="11"/>
  <c r="Y1117" i="11"/>
  <c r="Y1101" i="11"/>
  <c r="Y1093" i="11"/>
  <c r="Y1077" i="11"/>
  <c r="Y1069" i="11"/>
  <c r="Y1053" i="11"/>
  <c r="Y1045" i="11"/>
  <c r="Y1037" i="11"/>
  <c r="Y1029" i="11"/>
  <c r="Y1021" i="11"/>
  <c r="Y1013" i="11"/>
  <c r="Y1005" i="11"/>
  <c r="Y973" i="11"/>
  <c r="Y965" i="11"/>
  <c r="Y957" i="11"/>
  <c r="Y949" i="11"/>
  <c r="Y941" i="11"/>
  <c r="Y933" i="11"/>
  <c r="Y861" i="11"/>
  <c r="Y847" i="11"/>
  <c r="Y818" i="11"/>
  <c r="Y1292" i="11"/>
  <c r="Y1284" i="11"/>
  <c r="Y1268" i="11"/>
  <c r="Y1252" i="11"/>
  <c r="Y1236" i="11"/>
  <c r="Y1228" i="11"/>
  <c r="Y1212" i="11"/>
  <c r="Y1204" i="11"/>
  <c r="Y1188" i="11"/>
  <c r="Y1180" i="11"/>
  <c r="Y1172" i="11"/>
  <c r="Y1164" i="11"/>
  <c r="Y1148" i="11"/>
  <c r="Y1140" i="11"/>
  <c r="Y1124" i="11"/>
  <c r="Y1116" i="11"/>
  <c r="Y1108" i="11"/>
  <c r="Y1100" i="11"/>
  <c r="Y1092" i="11"/>
  <c r="Y1076" i="11"/>
  <c r="Y1068" i="11"/>
  <c r="Y1060" i="11"/>
  <c r="Y1052" i="11"/>
  <c r="Y1044" i="11"/>
  <c r="Y1036" i="11"/>
  <c r="Y1020" i="11"/>
  <c r="Y1012" i="11"/>
  <c r="Y1004" i="11"/>
  <c r="Y972" i="11"/>
  <c r="Y964" i="11"/>
  <c r="Y956" i="11"/>
  <c r="Y948" i="11"/>
  <c r="Y940" i="11"/>
  <c r="Y932" i="11"/>
  <c r="Y860" i="11"/>
  <c r="Y843" i="11"/>
  <c r="Y849" i="11"/>
  <c r="Y841" i="11"/>
  <c r="Y833" i="11"/>
  <c r="Y825" i="11"/>
  <c r="Y817" i="11"/>
  <c r="Y801" i="11"/>
  <c r="Y785" i="11"/>
  <c r="Y777" i="11"/>
  <c r="Y753" i="11"/>
  <c r="Y737" i="11"/>
  <c r="Y729" i="11"/>
  <c r="Y721" i="11"/>
  <c r="Y713" i="11"/>
  <c r="Y705" i="11"/>
  <c r="Y697" i="11"/>
  <c r="Y689" i="11"/>
  <c r="Y672" i="11"/>
  <c r="Y644" i="11"/>
  <c r="Y640" i="11"/>
  <c r="Y848" i="11"/>
  <c r="Y840" i="11"/>
  <c r="Y832" i="11"/>
  <c r="Y824" i="11"/>
  <c r="Y816" i="11"/>
  <c r="Y800" i="11"/>
  <c r="Y784" i="11"/>
  <c r="Y776" i="11"/>
  <c r="Y752" i="11"/>
  <c r="Y744" i="11"/>
  <c r="Y728" i="11"/>
  <c r="Y720" i="11"/>
  <c r="Y712" i="11"/>
  <c r="Y704" i="11"/>
  <c r="Y696" i="11"/>
  <c r="Y688" i="11"/>
  <c r="Y671" i="11"/>
  <c r="Y602" i="11"/>
  <c r="Y600" i="11"/>
  <c r="Y599" i="11"/>
  <c r="Y831" i="11"/>
  <c r="Y823" i="11"/>
  <c r="Y815" i="11"/>
  <c r="Y807" i="11"/>
  <c r="Y791" i="11"/>
  <c r="Y783" i="11"/>
  <c r="Y775" i="11"/>
  <c r="Y759" i="11"/>
  <c r="Y743" i="11"/>
  <c r="Y735" i="11"/>
  <c r="Y727" i="11"/>
  <c r="Y719" i="11"/>
  <c r="Y711" i="11"/>
  <c r="Y703" i="11"/>
  <c r="Y695" i="11"/>
  <c r="Y687" i="11"/>
  <c r="Y669" i="11"/>
  <c r="Y668" i="11"/>
  <c r="Y667" i="11"/>
  <c r="Y603" i="11"/>
  <c r="Y798" i="11"/>
  <c r="Y790" i="11"/>
  <c r="Y782" i="11"/>
  <c r="Y774" i="11"/>
  <c r="Y758" i="11"/>
  <c r="Y742" i="11"/>
  <c r="Y734" i="11"/>
  <c r="Y726" i="11"/>
  <c r="Y718" i="11"/>
  <c r="Y710" i="11"/>
  <c r="Y702" i="11"/>
  <c r="Y694" i="11"/>
  <c r="Y686" i="11"/>
  <c r="Y678" i="11"/>
  <c r="Y677" i="11"/>
  <c r="Y666" i="11"/>
  <c r="Y659" i="11"/>
  <c r="Y658" i="11"/>
  <c r="Y527" i="11"/>
  <c r="Y837" i="11"/>
  <c r="Y813" i="11"/>
  <c r="Y805" i="11"/>
  <c r="Y797" i="11"/>
  <c r="Y789" i="11"/>
  <c r="Y781" i="11"/>
  <c r="Y773" i="11"/>
  <c r="Y765" i="11"/>
  <c r="Y757" i="11"/>
  <c r="Y741" i="11"/>
  <c r="Y733" i="11"/>
  <c r="Y725" i="11"/>
  <c r="Y709" i="11"/>
  <c r="Y701" i="11"/>
  <c r="Y685" i="11"/>
  <c r="Y665" i="11"/>
  <c r="Y660" i="11"/>
  <c r="Y656" i="11"/>
  <c r="Y655" i="11"/>
  <c r="Y530" i="11"/>
  <c r="Y804" i="11"/>
  <c r="Y796" i="11"/>
  <c r="Y788" i="11"/>
  <c r="Y772" i="11"/>
  <c r="Y764" i="11"/>
  <c r="Y756" i="11"/>
  <c r="Y740" i="11"/>
  <c r="Y732" i="11"/>
  <c r="Y724" i="11"/>
  <c r="Y716" i="11"/>
  <c r="Y700" i="11"/>
  <c r="Y692" i="11"/>
  <c r="Y684" i="11"/>
  <c r="Y663" i="11"/>
  <c r="Y610" i="11"/>
  <c r="Y608" i="11"/>
  <c r="Y607" i="11"/>
  <c r="Y531" i="11"/>
  <c r="Y739" i="11"/>
  <c r="Y731" i="11"/>
  <c r="Y723" i="11"/>
  <c r="Y715" i="11"/>
  <c r="Y699" i="11"/>
  <c r="Y691" i="11"/>
  <c r="Y683" i="11"/>
  <c r="Y651" i="11"/>
  <c r="Y650" i="11"/>
  <c r="Y634" i="11"/>
  <c r="Y618" i="11"/>
  <c r="Y611" i="11"/>
  <c r="Y762" i="11"/>
  <c r="Y754" i="11"/>
  <c r="Y738" i="11"/>
  <c r="Y730" i="11"/>
  <c r="Y722" i="11"/>
  <c r="Y714" i="11"/>
  <c r="Y698" i="11"/>
  <c r="Y690" i="11"/>
  <c r="Y682" i="11"/>
  <c r="Y673" i="11"/>
  <c r="Y643" i="11"/>
  <c r="Y642" i="11"/>
  <c r="Y635" i="11"/>
  <c r="Y619" i="11"/>
  <c r="Y523" i="11"/>
  <c r="Y515" i="11"/>
  <c r="Y507" i="11"/>
  <c r="Y499" i="11"/>
  <c r="Y491" i="11"/>
  <c r="Y477" i="11"/>
  <c r="Y451" i="11"/>
  <c r="Y448" i="11"/>
  <c r="Y416" i="11"/>
  <c r="Y412" i="11"/>
  <c r="Y404" i="11"/>
  <c r="Y351" i="11"/>
  <c r="Y260" i="11"/>
  <c r="Y522" i="11"/>
  <c r="Y514" i="11"/>
  <c r="Y506" i="11"/>
  <c r="Y498" i="11"/>
  <c r="Y490" i="11"/>
  <c r="Y476" i="11"/>
  <c r="Y471" i="11"/>
  <c r="Y470" i="11"/>
  <c r="Y439" i="11"/>
  <c r="Y438" i="11"/>
  <c r="Y411" i="11"/>
  <c r="Y403" i="11"/>
  <c r="Y395" i="11"/>
  <c r="Y373" i="11"/>
  <c r="Y261" i="11"/>
  <c r="Y657" i="11"/>
  <c r="Y641" i="11"/>
  <c r="Y633" i="11"/>
  <c r="Y609" i="11"/>
  <c r="Y601" i="11"/>
  <c r="Y529" i="11"/>
  <c r="Y521" i="11"/>
  <c r="Y513" i="11"/>
  <c r="Y505" i="11"/>
  <c r="Y497" i="11"/>
  <c r="Y489" i="11"/>
  <c r="Y488" i="11"/>
  <c r="Y487" i="11"/>
  <c r="Y486" i="11"/>
  <c r="Y475" i="11"/>
  <c r="Y472" i="11"/>
  <c r="Y469" i="11"/>
  <c r="Y443" i="11"/>
  <c r="Y440" i="11"/>
  <c r="Y437" i="11"/>
  <c r="Y393" i="11"/>
  <c r="Y372" i="11"/>
  <c r="Y528" i="11"/>
  <c r="Y520" i="11"/>
  <c r="Y512" i="11"/>
  <c r="Y504" i="11"/>
  <c r="Y496" i="11"/>
  <c r="Y485" i="11"/>
  <c r="Y468" i="11"/>
  <c r="Y463" i="11"/>
  <c r="Y462" i="11"/>
  <c r="Y436" i="11"/>
  <c r="Y431" i="11"/>
  <c r="Y430" i="11"/>
  <c r="Y332" i="11"/>
  <c r="Y519" i="11"/>
  <c r="Y503" i="11"/>
  <c r="Y495" i="11"/>
  <c r="Y484" i="11"/>
  <c r="Y467" i="11"/>
  <c r="Y464" i="11"/>
  <c r="Y461" i="11"/>
  <c r="Y435" i="11"/>
  <c r="Y432" i="11"/>
  <c r="Y429" i="11"/>
  <c r="Y365" i="11"/>
  <c r="Y364" i="11"/>
  <c r="Y341" i="11"/>
  <c r="Y340" i="11"/>
  <c r="Y333" i="11"/>
  <c r="Y670" i="11"/>
  <c r="Y662" i="11"/>
  <c r="Y646" i="11"/>
  <c r="Y614" i="11"/>
  <c r="Y606" i="11"/>
  <c r="Y598" i="11"/>
  <c r="Y526" i="11"/>
  <c r="Y518" i="11"/>
  <c r="Y510" i="11"/>
  <c r="Y502" i="11"/>
  <c r="Y494" i="11"/>
  <c r="Y483" i="11"/>
  <c r="Y460" i="11"/>
  <c r="Y455" i="11"/>
  <c r="Y454" i="11"/>
  <c r="Y428" i="11"/>
  <c r="Y423" i="11"/>
  <c r="Y422" i="11"/>
  <c r="Y381" i="11"/>
  <c r="Y357" i="11"/>
  <c r="Y356" i="11"/>
  <c r="Y109" i="11"/>
  <c r="Y661" i="11"/>
  <c r="Y645" i="11"/>
  <c r="Y637" i="11"/>
  <c r="Y613" i="11"/>
  <c r="Y605" i="11"/>
  <c r="Y597" i="11"/>
  <c r="Y533" i="11"/>
  <c r="Y525" i="11"/>
  <c r="Y517" i="11"/>
  <c r="Y509" i="11"/>
  <c r="Y501" i="11"/>
  <c r="Y493" i="11"/>
  <c r="Y482" i="11"/>
  <c r="Y459" i="11"/>
  <c r="Y456" i="11"/>
  <c r="Y453" i="11"/>
  <c r="Y427" i="11"/>
  <c r="Y424" i="11"/>
  <c r="Y421" i="11"/>
  <c r="Y398" i="11"/>
  <c r="Y390" i="11"/>
  <c r="Y389" i="11"/>
  <c r="Y380" i="11"/>
  <c r="Y367" i="11"/>
  <c r="Y349" i="11"/>
  <c r="Y348" i="11"/>
  <c r="Y343" i="11"/>
  <c r="Y253" i="11"/>
  <c r="Y636" i="11"/>
  <c r="Y620" i="11"/>
  <c r="Y612" i="11"/>
  <c r="Y604" i="11"/>
  <c r="Y532" i="11"/>
  <c r="Y524" i="11"/>
  <c r="Y516" i="11"/>
  <c r="Y508" i="11"/>
  <c r="Y500" i="11"/>
  <c r="Y492" i="11"/>
  <c r="Y480" i="11"/>
  <c r="Y479" i="11"/>
  <c r="Y478" i="11"/>
  <c r="Y452" i="11"/>
  <c r="Y447" i="11"/>
  <c r="Y446" i="11"/>
  <c r="Y420" i="11"/>
  <c r="Y415" i="11"/>
  <c r="Y414" i="11"/>
  <c r="Y413" i="11"/>
  <c r="Y399" i="11"/>
  <c r="Y391" i="11"/>
  <c r="Y388" i="11"/>
  <c r="Y359" i="11"/>
  <c r="Y400" i="11"/>
  <c r="Y392" i="11"/>
  <c r="Y368" i="11"/>
  <c r="Y360" i="11"/>
  <c r="Y352" i="11"/>
  <c r="Y264" i="11"/>
  <c r="Y256" i="11"/>
  <c r="Y248" i="11"/>
  <c r="Y240" i="11"/>
  <c r="Y232" i="11"/>
  <c r="Y168" i="11"/>
  <c r="Y160" i="11"/>
  <c r="Y144" i="11"/>
  <c r="Y136" i="11"/>
  <c r="Y128" i="11"/>
  <c r="Y120" i="11"/>
  <c r="Y112" i="11"/>
  <c r="Y88" i="11"/>
  <c r="Y85" i="11"/>
  <c r="Y63" i="11"/>
  <c r="Y62" i="11"/>
  <c r="Y263" i="11"/>
  <c r="Y255" i="11"/>
  <c r="Y239" i="11"/>
  <c r="Y231" i="11"/>
  <c r="Y159" i="11"/>
  <c r="Y143" i="11"/>
  <c r="Y135" i="11"/>
  <c r="Y127" i="11"/>
  <c r="Y119" i="11"/>
  <c r="Y111" i="11"/>
  <c r="Y64" i="11"/>
  <c r="Y61" i="11"/>
  <c r="Y366" i="11"/>
  <c r="Y358" i="11"/>
  <c r="Y350" i="11"/>
  <c r="Y342" i="11"/>
  <c r="Y262" i="11"/>
  <c r="Y254" i="11"/>
  <c r="Y238" i="11"/>
  <c r="Y230" i="11"/>
  <c r="Y158" i="11"/>
  <c r="Y142" i="11"/>
  <c r="Y134" i="11"/>
  <c r="Y126" i="11"/>
  <c r="Y118" i="11"/>
  <c r="Y110" i="11"/>
  <c r="Y95" i="11"/>
  <c r="Y32" i="11"/>
  <c r="Y165" i="11"/>
  <c r="Y157" i="11"/>
  <c r="Y141" i="11"/>
  <c r="Y133" i="11"/>
  <c r="Y125" i="11"/>
  <c r="Y117" i="11"/>
  <c r="Y96" i="11"/>
  <c r="Y252" i="11"/>
  <c r="Y164" i="11"/>
  <c r="Y156" i="11"/>
  <c r="Y148" i="11"/>
  <c r="Y140" i="11"/>
  <c r="Y132" i="11"/>
  <c r="Y124" i="11"/>
  <c r="Y116" i="11"/>
  <c r="Y93" i="11"/>
  <c r="Y71" i="11"/>
  <c r="Y70" i="11"/>
  <c r="Y55" i="11"/>
  <c r="Y53" i="11"/>
  <c r="Y387" i="11"/>
  <c r="Y379" i="11"/>
  <c r="Y371" i="11"/>
  <c r="Y363" i="11"/>
  <c r="Y355" i="11"/>
  <c r="Y347" i="11"/>
  <c r="Y339" i="11"/>
  <c r="Y331" i="11"/>
  <c r="Y259" i="11"/>
  <c r="Y251" i="11"/>
  <c r="Y171" i="11"/>
  <c r="Y163" i="11"/>
  <c r="Y155" i="11"/>
  <c r="Y147" i="11"/>
  <c r="Y139" i="11"/>
  <c r="Y131" i="11"/>
  <c r="Y123" i="11"/>
  <c r="Y115" i="11"/>
  <c r="Y72" i="11"/>
  <c r="Y69" i="11"/>
  <c r="Y56" i="11"/>
  <c r="Y24" i="11"/>
  <c r="Y474" i="11"/>
  <c r="Y466" i="11"/>
  <c r="Y458" i="11"/>
  <c r="Y450" i="11"/>
  <c r="Y442" i="11"/>
  <c r="Y434" i="11"/>
  <c r="Y426" i="11"/>
  <c r="Y402" i="11"/>
  <c r="Y394" i="11"/>
  <c r="Y378" i="11"/>
  <c r="Y370" i="11"/>
  <c r="Y362" i="11"/>
  <c r="Y354" i="11"/>
  <c r="Y346" i="11"/>
  <c r="Y338" i="11"/>
  <c r="Y330" i="11"/>
  <c r="Y266" i="11"/>
  <c r="Y258" i="11"/>
  <c r="Y250" i="11"/>
  <c r="Y242" i="11"/>
  <c r="Y234" i="11"/>
  <c r="Y170" i="11"/>
  <c r="Y162" i="11"/>
  <c r="Y154" i="11"/>
  <c r="Y146" i="11"/>
  <c r="Y138" i="11"/>
  <c r="Y130" i="11"/>
  <c r="Y122" i="11"/>
  <c r="Y114" i="11"/>
  <c r="Y103" i="11"/>
  <c r="Y102" i="11"/>
  <c r="Y79" i="11"/>
  <c r="Y78" i="11"/>
  <c r="Y48" i="11"/>
  <c r="Y481" i="11"/>
  <c r="Y473" i="11"/>
  <c r="Y465" i="11"/>
  <c r="Y457" i="11"/>
  <c r="Y449" i="11"/>
  <c r="Y441" i="11"/>
  <c r="Y433" i="11"/>
  <c r="Y425" i="11"/>
  <c r="Y417" i="11"/>
  <c r="Y401" i="11"/>
  <c r="Y377" i="11"/>
  <c r="Y369" i="11"/>
  <c r="Y361" i="11"/>
  <c r="Y353" i="11"/>
  <c r="Y337" i="11"/>
  <c r="Y265" i="11"/>
  <c r="Y257" i="11"/>
  <c r="Y249" i="11"/>
  <c r="Y241" i="11"/>
  <c r="Y233" i="11"/>
  <c r="Y169" i="11"/>
  <c r="Y161" i="11"/>
  <c r="Y153" i="11"/>
  <c r="Y145" i="11"/>
  <c r="Y137" i="11"/>
  <c r="Y129" i="11"/>
  <c r="Y121" i="11"/>
  <c r="Y113" i="11"/>
  <c r="Y104" i="11"/>
  <c r="Y101" i="11"/>
  <c r="Y87" i="11"/>
  <c r="Y86" i="11"/>
  <c r="Y80" i="11"/>
  <c r="Y77" i="11"/>
  <c r="Y40" i="11"/>
  <c r="Y29" i="11"/>
  <c r="Y47" i="11"/>
  <c r="Y39" i="11"/>
  <c r="Y31" i="11"/>
  <c r="Y23" i="11"/>
  <c r="Y54" i="11"/>
  <c r="Y46" i="11"/>
  <c r="Y38" i="11"/>
  <c r="Y30" i="11"/>
  <c r="Y14" i="11"/>
  <c r="Y9" i="11"/>
  <c r="Y45" i="11"/>
  <c r="Y13" i="11"/>
  <c r="Y10" i="11"/>
  <c r="Y108" i="11"/>
  <c r="Y100" i="11"/>
  <c r="Y92" i="11"/>
  <c r="Y84" i="11"/>
  <c r="Y76" i="11"/>
  <c r="Y68" i="11"/>
  <c r="Y60" i="11"/>
  <c r="Y52" i="11"/>
  <c r="Y36" i="11"/>
  <c r="Y28" i="11"/>
  <c r="Y11" i="11"/>
  <c r="Y107" i="11"/>
  <c r="Y99" i="11"/>
  <c r="Y91" i="11"/>
  <c r="Y75" i="11"/>
  <c r="Y67" i="11"/>
  <c r="Y59" i="11"/>
  <c r="Y51" i="11"/>
  <c r="Y35" i="11"/>
  <c r="Y27" i="11"/>
  <c r="Y19" i="11"/>
  <c r="Y106" i="11"/>
  <c r="Y98" i="11"/>
  <c r="Y90" i="11"/>
  <c r="Y66" i="11"/>
  <c r="Y58" i="11"/>
  <c r="Y50" i="11"/>
  <c r="Y42" i="11"/>
  <c r="Y34" i="11"/>
  <c r="Y26" i="11"/>
  <c r="Y18" i="11"/>
  <c r="Y105" i="11"/>
  <c r="Y97" i="11"/>
  <c r="Y89" i="11"/>
  <c r="Y81" i="11"/>
  <c r="Y73" i="11"/>
  <c r="Y65" i="11"/>
  <c r="Y57" i="11"/>
  <c r="Y49" i="11"/>
  <c r="Y41" i="11"/>
  <c r="Y33" i="11"/>
  <c r="Y25" i="11"/>
  <c r="Y12" i="11"/>
  <c r="AE1865" i="11"/>
  <c r="AD1865" i="11"/>
  <c r="Z1865" i="11"/>
  <c r="AA1865" i="11"/>
  <c r="AB1865" i="11"/>
  <c r="Z1869" i="11"/>
  <c r="AA1869" i="11"/>
  <c r="AB1869" i="11"/>
  <c r="AD1869" i="11"/>
  <c r="AE1869" i="11"/>
  <c r="Z1796" i="11"/>
  <c r="AB1796" i="11"/>
  <c r="AA1796" i="11"/>
  <c r="AD1796" i="11"/>
  <c r="AE1796" i="11"/>
  <c r="AE1864" i="11"/>
  <c r="Z1864" i="11"/>
  <c r="AA1864" i="11"/>
  <c r="AB1864" i="11"/>
  <c r="AD1864" i="11"/>
  <c r="AA1857" i="11"/>
  <c r="Z1857" i="11"/>
  <c r="AB1857" i="11"/>
  <c r="AD1857" i="11"/>
  <c r="AE1857" i="11"/>
  <c r="Z1812" i="11"/>
  <c r="AB1812" i="11"/>
  <c r="AD1812" i="11"/>
  <c r="AE1812" i="11"/>
  <c r="AA1812" i="11"/>
  <c r="Z1828" i="11"/>
  <c r="AB1828" i="11"/>
  <c r="AA1828" i="11"/>
  <c r="AD1828" i="11"/>
  <c r="AE1828" i="11"/>
  <c r="AB1893" i="11"/>
  <c r="AB1881" i="11"/>
  <c r="AB1879" i="11"/>
  <c r="AA1921" i="11"/>
  <c r="AA1915" i="11"/>
  <c r="AD1920" i="11"/>
  <c r="AD1918" i="11"/>
  <c r="Z1915" i="11"/>
  <c r="AD1914" i="11"/>
  <c r="Z1911" i="11"/>
  <c r="Z1909" i="11"/>
  <c r="AD1908" i="11"/>
  <c r="Z1907" i="11"/>
  <c r="AD1906" i="11"/>
  <c r="Z1905" i="11"/>
  <c r="AD1904" i="11"/>
  <c r="Z1903" i="11"/>
  <c r="AD1902" i="11"/>
  <c r="Z1901" i="11"/>
  <c r="AD1900" i="11"/>
  <c r="Z1899" i="11"/>
  <c r="AD1898" i="11"/>
  <c r="Z1897" i="11"/>
  <c r="AD1896" i="11"/>
  <c r="Z1895" i="11"/>
  <c r="AD1894" i="11"/>
  <c r="Z1893" i="11"/>
  <c r="AD1892" i="11"/>
  <c r="Z1891" i="11"/>
  <c r="AD1890" i="11"/>
  <c r="Z1889" i="11"/>
  <c r="AD1888" i="11"/>
  <c r="Z1887" i="11"/>
  <c r="AD1886" i="11"/>
  <c r="Z1885" i="11"/>
  <c r="AD1884" i="11"/>
  <c r="Z1883" i="11"/>
  <c r="AD1882" i="11"/>
  <c r="Z1881" i="11"/>
  <c r="AD1880" i="11"/>
  <c r="Z1879" i="11"/>
  <c r="AD1878" i="11"/>
  <c r="AB1876" i="11"/>
  <c r="AE1872" i="11"/>
  <c r="AA1870" i="11"/>
  <c r="AE1868" i="11"/>
  <c r="AD1862" i="11"/>
  <c r="AA1861" i="11"/>
  <c r="AE1858" i="11"/>
  <c r="AA1850" i="11"/>
  <c r="AD1850" i="11"/>
  <c r="AB1840" i="11"/>
  <c r="AE1840" i="11"/>
  <c r="AA1840" i="11"/>
  <c r="AA1876" i="11"/>
  <c r="AE1875" i="11"/>
  <c r="AB1873" i="11"/>
  <c r="AD1872" i="11"/>
  <c r="O1871" i="11"/>
  <c r="Z1870" i="11"/>
  <c r="O1867" i="11"/>
  <c r="Z1861" i="11"/>
  <c r="AB1859" i="11"/>
  <c r="AD1858" i="11"/>
  <c r="AE1852" i="11"/>
  <c r="O1847" i="11"/>
  <c r="AB1845" i="11"/>
  <c r="AA1843" i="11"/>
  <c r="Z1831" i="11"/>
  <c r="AD1830" i="11"/>
  <c r="AB1830" i="11"/>
  <c r="O1821" i="11"/>
  <c r="O1819" i="11"/>
  <c r="AD1813" i="11"/>
  <c r="AB1804" i="11"/>
  <c r="Z1799" i="11"/>
  <c r="AD1798" i="11"/>
  <c r="AB1798" i="11"/>
  <c r="Z1791" i="11"/>
  <c r="AB1791" i="11"/>
  <c r="AE1791" i="11"/>
  <c r="AD1762" i="11"/>
  <c r="O1758" i="11"/>
  <c r="Z1748" i="11"/>
  <c r="AA1748" i="11"/>
  <c r="AB1748" i="11"/>
  <c r="AD1748" i="11"/>
  <c r="AE1748" i="11"/>
  <c r="AD1741" i="11"/>
  <c r="AE1741" i="11"/>
  <c r="AA1741" i="11"/>
  <c r="AB1741" i="11"/>
  <c r="Z1732" i="11"/>
  <c r="AA1732" i="11"/>
  <c r="AB1732" i="11"/>
  <c r="AD1732" i="11"/>
  <c r="AE1732" i="11"/>
  <c r="AD1709" i="11"/>
  <c r="AE1709" i="11"/>
  <c r="Z1709" i="11"/>
  <c r="AA1709" i="11"/>
  <c r="AB1709" i="11"/>
  <c r="Z1682" i="11"/>
  <c r="AA1682" i="11"/>
  <c r="AB1682" i="11"/>
  <c r="AD1682" i="11"/>
  <c r="AE1682" i="11"/>
  <c r="Z1669" i="11"/>
  <c r="AA1669" i="11"/>
  <c r="AB1669" i="11"/>
  <c r="AD1669" i="11"/>
  <c r="AE1669" i="11"/>
  <c r="Z1625" i="11"/>
  <c r="AE1625" i="11" s="1"/>
  <c r="AA1625" i="11"/>
  <c r="AB1625" i="11"/>
  <c r="AD1625" i="11"/>
  <c r="AD1622" i="11"/>
  <c r="Z1622" i="11"/>
  <c r="AE1622" i="11" s="1"/>
  <c r="AA1622" i="11"/>
  <c r="AB1622" i="11"/>
  <c r="O1877" i="11"/>
  <c r="AA1873" i="11"/>
  <c r="AA1866" i="11"/>
  <c r="AA1859" i="11"/>
  <c r="AD1856" i="11"/>
  <c r="Z1848" i="11"/>
  <c r="Z1844" i="11"/>
  <c r="AB1844" i="11"/>
  <c r="AE1820" i="11"/>
  <c r="AD1820" i="11"/>
  <c r="AA1793" i="11"/>
  <c r="AE1793" i="11"/>
  <c r="Z1793" i="11"/>
  <c r="AB1792" i="11"/>
  <c r="AE1792" i="11"/>
  <c r="AA1792" i="11"/>
  <c r="O1787" i="11"/>
  <c r="AB1783" i="11"/>
  <c r="AD1783" i="11"/>
  <c r="AA1783" i="11"/>
  <c r="AD1782" i="11"/>
  <c r="AB1782" i="11"/>
  <c r="AE1772" i="11"/>
  <c r="Z1772" i="11"/>
  <c r="AD1772" i="11"/>
  <c r="AB1769" i="11"/>
  <c r="Z1765" i="11"/>
  <c r="AA1765" i="11"/>
  <c r="AB1762" i="11"/>
  <c r="AD1750" i="11"/>
  <c r="AE1750" i="11"/>
  <c r="AA1750" i="11"/>
  <c r="AB1750" i="11"/>
  <c r="Z1701" i="11"/>
  <c r="AA1701" i="11"/>
  <c r="AB1701" i="11"/>
  <c r="AD1701" i="11"/>
  <c r="AE1701" i="11"/>
  <c r="AE1689" i="11"/>
  <c r="Z1689" i="11"/>
  <c r="AA1689" i="11"/>
  <c r="AB1689" i="11"/>
  <c r="AD1689" i="11"/>
  <c r="AD1686" i="11"/>
  <c r="AE1686" i="11"/>
  <c r="Z1686" i="11"/>
  <c r="AA1686" i="11"/>
  <c r="AB1686" i="11"/>
  <c r="Z1641" i="11"/>
  <c r="AE1641" i="11" s="1"/>
  <c r="AA1641" i="11"/>
  <c r="AB1641" i="11"/>
  <c r="AD1641" i="11"/>
  <c r="AD1638" i="11"/>
  <c r="AE1638" i="11"/>
  <c r="Z1638" i="11"/>
  <c r="AA1638" i="11"/>
  <c r="AB1638" i="11"/>
  <c r="Z1634" i="11"/>
  <c r="AA1634" i="11"/>
  <c r="AB1634" i="11"/>
  <c r="AD1634" i="11"/>
  <c r="AE1634" i="11"/>
  <c r="Z1618" i="11"/>
  <c r="AE1618" i="11" s="1"/>
  <c r="AA1618" i="11"/>
  <c r="AB1618" i="11"/>
  <c r="AD1618" i="11"/>
  <c r="AE1874" i="11"/>
  <c r="Z1873" i="11"/>
  <c r="O1860" i="11"/>
  <c r="Z1859" i="11"/>
  <c r="AA1858" i="11"/>
  <c r="AD1853" i="11"/>
  <c r="AD1846" i="11"/>
  <c r="AE1842" i="11"/>
  <c r="AA1834" i="11"/>
  <c r="AD1834" i="11"/>
  <c r="Z1834" i="11"/>
  <c r="AE1833" i="11"/>
  <c r="AD1833" i="11"/>
  <c r="O1822" i="11"/>
  <c r="AD1816" i="11"/>
  <c r="AB1813" i="11"/>
  <c r="AD1811" i="11"/>
  <c r="AE1810" i="11"/>
  <c r="AD1805" i="11"/>
  <c r="O1802" i="11"/>
  <c r="AE1801" i="11"/>
  <c r="AD1801" i="11"/>
  <c r="AE1795" i="11"/>
  <c r="Z1783" i="11"/>
  <c r="AE1774" i="11"/>
  <c r="O1773" i="11"/>
  <c r="Z1768" i="11"/>
  <c r="AB1768" i="11"/>
  <c r="AD1734" i="11"/>
  <c r="AE1734" i="11"/>
  <c r="AA1734" i="11"/>
  <c r="AB1734" i="11"/>
  <c r="AD1693" i="11"/>
  <c r="AE1693" i="11"/>
  <c r="Z1693" i="11"/>
  <c r="AA1693" i="11"/>
  <c r="AB1693" i="11"/>
  <c r="Z1650" i="11"/>
  <c r="AA1650" i="11"/>
  <c r="AB1650" i="11"/>
  <c r="AD1650" i="11"/>
  <c r="AE1650" i="11"/>
  <c r="Z1621" i="11"/>
  <c r="AE1621" i="11" s="1"/>
  <c r="AA1621" i="11"/>
  <c r="AB1621" i="11"/>
  <c r="AD1621" i="11"/>
  <c r="Z1603" i="11"/>
  <c r="AA1603" i="11"/>
  <c r="AB1603" i="11"/>
  <c r="AD1603" i="11"/>
  <c r="AE1917" i="11"/>
  <c r="AE1907" i="11"/>
  <c r="AE1838" i="11"/>
  <c r="Z1832" i="11"/>
  <c r="AE1829" i="11"/>
  <c r="AB1827" i="11"/>
  <c r="AB1826" i="11"/>
  <c r="AA1825" i="11"/>
  <c r="Z1825" i="11"/>
  <c r="AB1824" i="11"/>
  <c r="AE1824" i="11"/>
  <c r="AA1824" i="11"/>
  <c r="Z1823" i="11"/>
  <c r="AE1823" i="11"/>
  <c r="AE1818" i="11"/>
  <c r="AB1817" i="11"/>
  <c r="AB1815" i="11"/>
  <c r="AD1815" i="11"/>
  <c r="AA1815" i="11"/>
  <c r="AE1806" i="11"/>
  <c r="Z1800" i="11"/>
  <c r="AE1797" i="11"/>
  <c r="AE1788" i="11"/>
  <c r="Z1788" i="11"/>
  <c r="AD1788" i="11"/>
  <c r="AA1778" i="11"/>
  <c r="AE1778" i="11"/>
  <c r="AD1776" i="11"/>
  <c r="AE1769" i="11"/>
  <c r="AA1769" i="11"/>
  <c r="AD1769" i="11"/>
  <c r="AA1762" i="11"/>
  <c r="AE1762" i="11"/>
  <c r="AB1751" i="11"/>
  <c r="AD1751" i="11"/>
  <c r="AE1751" i="11"/>
  <c r="Z1751" i="11"/>
  <c r="AA1751" i="11"/>
  <c r="Z1746" i="11"/>
  <c r="AA1746" i="11"/>
  <c r="AD1746" i="11"/>
  <c r="AE1746" i="11"/>
  <c r="Z1730" i="11"/>
  <c r="AA1730" i="11"/>
  <c r="AD1730" i="11"/>
  <c r="AE1730" i="11"/>
  <c r="Z1685" i="11"/>
  <c r="AA1685" i="11"/>
  <c r="AB1685" i="11"/>
  <c r="AD1685" i="11"/>
  <c r="AE1685" i="11"/>
  <c r="Z1657" i="11"/>
  <c r="AE1657" i="11" s="1"/>
  <c r="AA1657" i="11"/>
  <c r="AB1657" i="11"/>
  <c r="AD1657" i="11"/>
  <c r="AD1654" i="11"/>
  <c r="Z1654" i="11"/>
  <c r="AA1654" i="11"/>
  <c r="AB1654" i="11"/>
  <c r="Z1637" i="11"/>
  <c r="AA1637" i="11"/>
  <c r="AB1637" i="11"/>
  <c r="AD1637" i="11"/>
  <c r="AE1637" i="11" s="1"/>
  <c r="AE1903" i="11"/>
  <c r="AD1921" i="11"/>
  <c r="AD1919" i="11"/>
  <c r="AD1917" i="11"/>
  <c r="AD1915" i="11"/>
  <c r="AD1913" i="11"/>
  <c r="AD1911" i="11"/>
  <c r="AD1909" i="11"/>
  <c r="AD1907" i="11"/>
  <c r="AD1905" i="11"/>
  <c r="AD1903" i="11"/>
  <c r="AD1901" i="11"/>
  <c r="AD1899" i="11"/>
  <c r="AD1897" i="11"/>
  <c r="AD1895" i="11"/>
  <c r="AD1893" i="11"/>
  <c r="AD1891" i="11"/>
  <c r="AD1889" i="11"/>
  <c r="AD1887" i="11"/>
  <c r="AD1885" i="11"/>
  <c r="AD1883" i="11"/>
  <c r="AD1881" i="11"/>
  <c r="AD1879" i="11"/>
  <c r="AB1874" i="11"/>
  <c r="AE1870" i="11"/>
  <c r="AE1866" i="11"/>
  <c r="AD1861" i="11"/>
  <c r="AD1854" i="11"/>
  <c r="AA1853" i="11"/>
  <c r="AD1848" i="11"/>
  <c r="AE1846" i="11"/>
  <c r="AE1844" i="11"/>
  <c r="Z1840" i="11"/>
  <c r="AD1838" i="11"/>
  <c r="AE1837" i="11"/>
  <c r="AB1837" i="11"/>
  <c r="O1835" i="11"/>
  <c r="AD1829" i="11"/>
  <c r="AA1827" i="11"/>
  <c r="AA1826" i="11"/>
  <c r="AB1820" i="11"/>
  <c r="AA1817" i="11"/>
  <c r="Z1815" i="11"/>
  <c r="AD1814" i="11"/>
  <c r="AB1814" i="11"/>
  <c r="AD1806" i="11"/>
  <c r="AE1805" i="11"/>
  <c r="AB1805" i="11"/>
  <c r="O1803" i="11"/>
  <c r="AD1797" i="11"/>
  <c r="O1789" i="11"/>
  <c r="AE1781" i="11"/>
  <c r="AD1779" i="11"/>
  <c r="Z1779" i="11"/>
  <c r="AA1774" i="11"/>
  <c r="AD1774" i="11"/>
  <c r="AD1766" i="11"/>
  <c r="AE1766" i="11"/>
  <c r="AB1766" i="11"/>
  <c r="AD1763" i="11"/>
  <c r="AE1763" i="11"/>
  <c r="Z1763" i="11"/>
  <c r="AB1760" i="11"/>
  <c r="AD1760" i="11"/>
  <c r="AE1760" i="11"/>
  <c r="AA1760" i="11"/>
  <c r="Z1749" i="11"/>
  <c r="AA1749" i="11"/>
  <c r="AB1749" i="11"/>
  <c r="AE1749" i="11"/>
  <c r="O1745" i="11"/>
  <c r="AB1735" i="11"/>
  <c r="AD1735" i="11"/>
  <c r="AE1735" i="11"/>
  <c r="Z1735" i="11"/>
  <c r="AA1735" i="11"/>
  <c r="Z1714" i="11"/>
  <c r="AA1714" i="11"/>
  <c r="AB1714" i="11"/>
  <c r="AD1714" i="11"/>
  <c r="AE1714" i="11"/>
  <c r="AB1897" i="11"/>
  <c r="AB1889" i="11"/>
  <c r="AB1883" i="11"/>
  <c r="AE1876" i="11"/>
  <c r="AA1874" i="11"/>
  <c r="AE1873" i="11"/>
  <c r="AD1870" i="11"/>
  <c r="AD1866" i="11"/>
  <c r="O1863" i="11"/>
  <c r="AB1855" i="11"/>
  <c r="Z1850" i="11"/>
  <c r="AB1848" i="11"/>
  <c r="AB1846" i="11"/>
  <c r="AE1845" i="11"/>
  <c r="AD1844" i="11"/>
  <c r="AE1843" i="11"/>
  <c r="AE1836" i="11"/>
  <c r="AD1836" i="11"/>
  <c r="AE1832" i="11"/>
  <c r="Z1830" i="11"/>
  <c r="AA1820" i="11"/>
  <c r="AE1804" i="11"/>
  <c r="AD1804" i="11"/>
  <c r="AE1800" i="11"/>
  <c r="AA1794" i="11"/>
  <c r="AE1794" i="11"/>
  <c r="AD1792" i="11"/>
  <c r="AE1785" i="11"/>
  <c r="AA1785" i="11"/>
  <c r="AD1785" i="11"/>
  <c r="Z1784" i="11"/>
  <c r="AB1784" i="11"/>
  <c r="AE1782" i="11"/>
  <c r="AD1781" i="11"/>
  <c r="Z1780" i="11"/>
  <c r="AB1780" i="11"/>
  <c r="AE1780" i="11"/>
  <c r="O1770" i="11"/>
  <c r="AB1767" i="11"/>
  <c r="AD1767" i="11"/>
  <c r="AA1767" i="11"/>
  <c r="AA1761" i="11"/>
  <c r="AB1761" i="11"/>
  <c r="AE1761" i="11"/>
  <c r="Z1761" i="11"/>
  <c r="AD1757" i="11"/>
  <c r="AE1757" i="11"/>
  <c r="AB1757" i="11"/>
  <c r="O1755" i="11"/>
  <c r="O1742" i="11"/>
  <c r="Z1733" i="11"/>
  <c r="AA1733" i="11"/>
  <c r="AB1733" i="11"/>
  <c r="AE1733" i="11"/>
  <c r="AE1721" i="11"/>
  <c r="Z1721" i="11"/>
  <c r="AA1721" i="11"/>
  <c r="AB1721" i="11"/>
  <c r="AD1721" i="11"/>
  <c r="AD1718" i="11"/>
  <c r="AE1718" i="11"/>
  <c r="Z1718" i="11"/>
  <c r="AA1718" i="11"/>
  <c r="AB1718" i="11"/>
  <c r="Z1666" i="11"/>
  <c r="AA1666" i="11"/>
  <c r="AB1666" i="11"/>
  <c r="AD1666" i="11"/>
  <c r="Z1653" i="11"/>
  <c r="AA1653" i="11"/>
  <c r="AB1653" i="11"/>
  <c r="AD1653" i="11"/>
  <c r="AB1899" i="11"/>
  <c r="AB1891" i="11"/>
  <c r="AB1885" i="11"/>
  <c r="AB1866" i="11"/>
  <c r="AA1838" i="11"/>
  <c r="AB1829" i="11"/>
  <c r="AD1827" i="11"/>
  <c r="AE1826" i="11"/>
  <c r="Z1820" i="11"/>
  <c r="AA1818" i="11"/>
  <c r="AD1818" i="11"/>
  <c r="Z1818" i="11"/>
  <c r="AE1817" i="11"/>
  <c r="AD1817" i="11"/>
  <c r="AA1806" i="11"/>
  <c r="AB1797" i="11"/>
  <c r="AD1795" i="11"/>
  <c r="Z1792" i="11"/>
  <c r="O1790" i="11"/>
  <c r="AA1782" i="11"/>
  <c r="Z1775" i="11"/>
  <c r="AB1775" i="11"/>
  <c r="AE1775" i="11"/>
  <c r="Z1767" i="11"/>
  <c r="Z1764" i="11"/>
  <c r="AA1764" i="11"/>
  <c r="AB1764" i="11"/>
  <c r="AE1764" i="11"/>
  <c r="AD1761" i="11"/>
  <c r="AE1753" i="11"/>
  <c r="Z1753" i="11"/>
  <c r="AA1753" i="11"/>
  <c r="AD1753" i="11"/>
  <c r="Z1698" i="11"/>
  <c r="AA1698" i="11"/>
  <c r="AB1698" i="11"/>
  <c r="AD1698" i="11"/>
  <c r="AE1698" i="11"/>
  <c r="AE1673" i="11"/>
  <c r="Z1673" i="11"/>
  <c r="AA1673" i="11"/>
  <c r="AB1673" i="11"/>
  <c r="AD1673" i="11"/>
  <c r="AD1670" i="11"/>
  <c r="AE1670" i="11"/>
  <c r="Z1670" i="11"/>
  <c r="AA1670" i="11"/>
  <c r="AB1670" i="11"/>
  <c r="AB1895" i="11"/>
  <c r="AB1887" i="11"/>
  <c r="AA1919" i="11"/>
  <c r="AA1917" i="11"/>
  <c r="AA1913" i="11"/>
  <c r="AD1876" i="11"/>
  <c r="Z1874" i="11"/>
  <c r="AD1873" i="11"/>
  <c r="AB1870" i="11"/>
  <c r="AE1859" i="11"/>
  <c r="AB1856" i="11"/>
  <c r="AE1856" i="11"/>
  <c r="AA1854" i="11"/>
  <c r="AE1853" i="11"/>
  <c r="Z1851" i="11"/>
  <c r="AB1851" i="11"/>
  <c r="Z1846" i="11"/>
  <c r="AB1843" i="11"/>
  <c r="AB1842" i="11"/>
  <c r="AA1841" i="11"/>
  <c r="Z1841" i="11"/>
  <c r="Z1839" i="11"/>
  <c r="AE1839" i="11"/>
  <c r="AE1834" i="11"/>
  <c r="AB1833" i="11"/>
  <c r="AB1831" i="11"/>
  <c r="AD1831" i="11"/>
  <c r="AA1831" i="11"/>
  <c r="Z1816" i="11"/>
  <c r="AE1813" i="11"/>
  <c r="AA1809" i="11"/>
  <c r="Z1809" i="11"/>
  <c r="AB1808" i="11"/>
  <c r="AE1808" i="11"/>
  <c r="AA1808" i="11"/>
  <c r="Z1807" i="11"/>
  <c r="AE1807" i="11"/>
  <c r="AB1799" i="11"/>
  <c r="AD1799" i="11"/>
  <c r="AA1799" i="11"/>
  <c r="O1786" i="11"/>
  <c r="AA1781" i="11"/>
  <c r="AA1777" i="11"/>
  <c r="AE1777" i="11"/>
  <c r="Z1777" i="11"/>
  <c r="AB1776" i="11"/>
  <c r="AE1776" i="11"/>
  <c r="AA1776" i="11"/>
  <c r="O1771" i="11"/>
  <c r="AE1737" i="11"/>
  <c r="Z1737" i="11"/>
  <c r="AA1737" i="11"/>
  <c r="AD1737" i="11"/>
  <c r="AD1725" i="11"/>
  <c r="AE1725" i="11"/>
  <c r="Z1725" i="11"/>
  <c r="AA1725" i="11"/>
  <c r="AB1725" i="11"/>
  <c r="Z1717" i="11"/>
  <c r="AA1717" i="11"/>
  <c r="AB1717" i="11"/>
  <c r="AD1717" i="11"/>
  <c r="AE1717" i="11"/>
  <c r="AE1705" i="11"/>
  <c r="Z1705" i="11"/>
  <c r="AA1705" i="11"/>
  <c r="AB1705" i="11"/>
  <c r="AD1705" i="11"/>
  <c r="AD1702" i="11"/>
  <c r="AE1702" i="11"/>
  <c r="Z1702" i="11"/>
  <c r="AA1702" i="11"/>
  <c r="AB1702" i="11"/>
  <c r="AE1759" i="11"/>
  <c r="AD1756" i="11"/>
  <c r="O1752" i="11"/>
  <c r="AA1744" i="11"/>
  <c r="AE1743" i="11"/>
  <c r="AD1740" i="11"/>
  <c r="O1739" i="11"/>
  <c r="O1736" i="11"/>
  <c r="AA1728" i="11"/>
  <c r="AE1727" i="11"/>
  <c r="AD1724" i="11"/>
  <c r="O1723" i="11"/>
  <c r="O1720" i="11"/>
  <c r="AA1719" i="11"/>
  <c r="AA1712" i="11"/>
  <c r="AE1711" i="11"/>
  <c r="AD1708" i="11"/>
  <c r="O1707" i="11"/>
  <c r="Z1706" i="11"/>
  <c r="O1704" i="11"/>
  <c r="AA1703" i="11"/>
  <c r="AA1696" i="11"/>
  <c r="AE1695" i="11"/>
  <c r="AD1692" i="11"/>
  <c r="O1691" i="11"/>
  <c r="Z1690" i="11"/>
  <c r="O1688" i="11"/>
  <c r="AA1687" i="11"/>
  <c r="AA1680" i="11"/>
  <c r="AE1679" i="11"/>
  <c r="AB1677" i="11"/>
  <c r="AD1676" i="11"/>
  <c r="O1675" i="11"/>
  <c r="Z1674" i="11"/>
  <c r="O1672" i="11"/>
  <c r="AA1671" i="11"/>
  <c r="AA1664" i="11"/>
  <c r="AE1664" i="11" s="1"/>
  <c r="AE1663" i="11"/>
  <c r="AB1661" i="11"/>
  <c r="AD1660" i="11"/>
  <c r="AE1660" i="11" s="1"/>
  <c r="O1659" i="11"/>
  <c r="Z1658" i="11"/>
  <c r="AE1658" i="11" s="1"/>
  <c r="O1656" i="11"/>
  <c r="AA1655" i="11"/>
  <c r="AA1648" i="11"/>
  <c r="AE1647" i="11"/>
  <c r="AB1645" i="11"/>
  <c r="AD1644" i="11"/>
  <c r="O1643" i="11"/>
  <c r="Z1642" i="11"/>
  <c r="O1640" i="11"/>
  <c r="AA1639" i="11"/>
  <c r="AA1632" i="11"/>
  <c r="AE1631" i="11"/>
  <c r="AB1629" i="11"/>
  <c r="AD1628" i="11"/>
  <c r="O1627" i="11"/>
  <c r="Z1626" i="11"/>
  <c r="O1624" i="11"/>
  <c r="AA1623" i="11"/>
  <c r="AE1619" i="11"/>
  <c r="AA1616" i="11"/>
  <c r="AE1615" i="11"/>
  <c r="O1614" i="11"/>
  <c r="AA1613" i="11"/>
  <c r="AE1611" i="11"/>
  <c r="O1610" i="11"/>
  <c r="O1594" i="11"/>
  <c r="O1583" i="11"/>
  <c r="AB1577" i="11"/>
  <c r="O1564" i="11"/>
  <c r="AD1529" i="11"/>
  <c r="Z1529" i="11"/>
  <c r="O1514" i="11"/>
  <c r="Z1501" i="11"/>
  <c r="O1729" i="11"/>
  <c r="O1726" i="11"/>
  <c r="Z1719" i="11"/>
  <c r="O1713" i="11"/>
  <c r="O1710" i="11"/>
  <c r="Z1703" i="11"/>
  <c r="O1697" i="11"/>
  <c r="O1694" i="11"/>
  <c r="Z1687" i="11"/>
  <c r="O1681" i="11"/>
  <c r="O1678" i="11"/>
  <c r="Z1671" i="11"/>
  <c r="O1665" i="11"/>
  <c r="O1662" i="11"/>
  <c r="Z1655" i="11"/>
  <c r="O1649" i="11"/>
  <c r="Z1639" i="11"/>
  <c r="O1633" i="11"/>
  <c r="Z1623" i="11"/>
  <c r="O1617" i="11"/>
  <c r="Z1587" i="11"/>
  <c r="AA1577" i="11"/>
  <c r="AA1576" i="11"/>
  <c r="AE1576" i="11"/>
  <c r="AD1576" i="11"/>
  <c r="AA1566" i="11"/>
  <c r="Z1566" i="11"/>
  <c r="AB1566" i="11"/>
  <c r="AD1566" i="11"/>
  <c r="AD1561" i="11"/>
  <c r="O1552" i="11"/>
  <c r="O1549" i="11"/>
  <c r="O1532" i="11"/>
  <c r="O1498" i="11"/>
  <c r="AE1646" i="11"/>
  <c r="O1609" i="11"/>
  <c r="AD1597" i="11"/>
  <c r="O1580" i="11"/>
  <c r="AA1562" i="11"/>
  <c r="AD1562" i="11"/>
  <c r="AE1562" i="11"/>
  <c r="AB1562" i="11"/>
  <c r="O1547" i="11"/>
  <c r="AA1534" i="11"/>
  <c r="Z1534" i="11"/>
  <c r="AB1534" i="11"/>
  <c r="AD1534" i="11"/>
  <c r="O1513" i="11"/>
  <c r="AB1759" i="11"/>
  <c r="Z1756" i="11"/>
  <c r="O1754" i="11"/>
  <c r="Z1747" i="11"/>
  <c r="AB1743" i="11"/>
  <c r="Z1740" i="11"/>
  <c r="O1738" i="11"/>
  <c r="Z1731" i="11"/>
  <c r="O1722" i="11"/>
  <c r="AE1716" i="11"/>
  <c r="Z1715" i="11"/>
  <c r="AE1700" i="11"/>
  <c r="Z1699" i="11"/>
  <c r="AE1684" i="11"/>
  <c r="Z1683" i="11"/>
  <c r="AE1668" i="11"/>
  <c r="Z1667" i="11"/>
  <c r="AE1667" i="11" s="1"/>
  <c r="AE1652" i="11"/>
  <c r="Z1651" i="11"/>
  <c r="AD1646" i="11"/>
  <c r="AD1630" i="11"/>
  <c r="AB1615" i="11"/>
  <c r="O1595" i="11"/>
  <c r="O1582" i="11"/>
  <c r="AD1577" i="11"/>
  <c r="Z1570" i="11"/>
  <c r="O1551" i="11"/>
  <c r="Z1537" i="11"/>
  <c r="O1530" i="11"/>
  <c r="O1497" i="11"/>
  <c r="AE1719" i="11"/>
  <c r="AD1716" i="11"/>
  <c r="AE1706" i="11"/>
  <c r="AE1703" i="11"/>
  <c r="AD1700" i="11"/>
  <c r="AE1690" i="11"/>
  <c r="AE1687" i="11"/>
  <c r="AD1684" i="11"/>
  <c r="AE1674" i="11"/>
  <c r="AE1671" i="11"/>
  <c r="AD1668" i="11"/>
  <c r="AD1652" i="11"/>
  <c r="AB1646" i="11"/>
  <c r="AE1639" i="11"/>
  <c r="AD1636" i="11"/>
  <c r="AB1630" i="11"/>
  <c r="AD1620" i="11"/>
  <c r="AA1615" i="11"/>
  <c r="AE1613" i="11"/>
  <c r="AB1612" i="11"/>
  <c r="AB1608" i="11"/>
  <c r="AE1599" i="11"/>
  <c r="AB1597" i="11"/>
  <c r="Z1585" i="11"/>
  <c r="AA1578" i="11"/>
  <c r="AD1578" i="11"/>
  <c r="AB1578" i="11"/>
  <c r="O1568" i="11"/>
  <c r="O1565" i="11"/>
  <c r="Z1555" i="11"/>
  <c r="AA1544" i="11"/>
  <c r="AD1544" i="11"/>
  <c r="Z1302" i="11"/>
  <c r="AE1302" i="11" s="1"/>
  <c r="AD1302" i="11"/>
  <c r="AA1302" i="11"/>
  <c r="AB1302" i="11"/>
  <c r="AE1744" i="11"/>
  <c r="AE1728" i="11"/>
  <c r="AD1719" i="11"/>
  <c r="AB1716" i="11"/>
  <c r="AE1712" i="11"/>
  <c r="AD1706" i="11"/>
  <c r="AD1703" i="11"/>
  <c r="AB1700" i="11"/>
  <c r="AE1696" i="11"/>
  <c r="AD1690" i="11"/>
  <c r="AD1687" i="11"/>
  <c r="AB1684" i="11"/>
  <c r="AE1680" i="11"/>
  <c r="AE1677" i="11"/>
  <c r="AD1674" i="11"/>
  <c r="AD1671" i="11"/>
  <c r="AB1668" i="11"/>
  <c r="AD1658" i="11"/>
  <c r="AD1655" i="11"/>
  <c r="AB1652" i="11"/>
  <c r="AE1648" i="11"/>
  <c r="AA1646" i="11"/>
  <c r="AE1645" i="11"/>
  <c r="AD1642" i="11"/>
  <c r="AD1639" i="11"/>
  <c r="AB1636" i="11"/>
  <c r="AA1630" i="11"/>
  <c r="AE1630" i="11" s="1"/>
  <c r="AE1629" i="11"/>
  <c r="AD1626" i="11"/>
  <c r="AD1623" i="11"/>
  <c r="AB1620" i="11"/>
  <c r="AD1613" i="11"/>
  <c r="Z1607" i="11"/>
  <c r="AE1607" i="11" s="1"/>
  <c r="Z1604" i="11"/>
  <c r="AB1601" i="11"/>
  <c r="AE1601" i="11" s="1"/>
  <c r="AB1600" i="11"/>
  <c r="O1596" i="11"/>
  <c r="AA1592" i="11"/>
  <c r="AD1592" i="11"/>
  <c r="O1563" i="11"/>
  <c r="AA1548" i="11"/>
  <c r="AB1548" i="11"/>
  <c r="AE1548" i="11" s="1"/>
  <c r="AD1548" i="11"/>
  <c r="Z1548" i="11"/>
  <c r="O1536" i="11"/>
  <c r="O1533" i="11"/>
  <c r="AA1528" i="11"/>
  <c r="AE1528" i="11"/>
  <c r="AD1528" i="11"/>
  <c r="AA1512" i="11"/>
  <c r="AE1512" i="11"/>
  <c r="Z1512" i="11"/>
  <c r="AB1512" i="11"/>
  <c r="AD1512" i="11"/>
  <c r="Z1318" i="11"/>
  <c r="AE1318" i="11" s="1"/>
  <c r="AD1318" i="11"/>
  <c r="AA1318" i="11"/>
  <c r="AB1318" i="11"/>
  <c r="AE1747" i="11"/>
  <c r="AD1744" i="11"/>
  <c r="AE1731" i="11"/>
  <c r="AD1728" i="11"/>
  <c r="AA1716" i="11"/>
  <c r="AE1715" i="11"/>
  <c r="AD1712" i="11"/>
  <c r="AB1706" i="11"/>
  <c r="AA1700" i="11"/>
  <c r="AE1699" i="11"/>
  <c r="AD1696" i="11"/>
  <c r="AB1690" i="11"/>
  <c r="AA1684" i="11"/>
  <c r="AE1683" i="11"/>
  <c r="AD1680" i="11"/>
  <c r="AD1677" i="11"/>
  <c r="AB1674" i="11"/>
  <c r="AA1668" i="11"/>
  <c r="AD1664" i="11"/>
  <c r="AD1661" i="11"/>
  <c r="AB1658" i="11"/>
  <c r="AE1655" i="11"/>
  <c r="AA1652" i="11"/>
  <c r="AE1651" i="11"/>
  <c r="AD1648" i="11"/>
  <c r="Z1646" i="11"/>
  <c r="AD1645" i="11"/>
  <c r="AB1642" i="11"/>
  <c r="AA1636" i="11"/>
  <c r="AE1636" i="11" s="1"/>
  <c r="AE1635" i="11"/>
  <c r="AD1632" i="11"/>
  <c r="Z1630" i="11"/>
  <c r="AD1629" i="11"/>
  <c r="AB1626" i="11"/>
  <c r="AA1620" i="11"/>
  <c r="Z1606" i="11"/>
  <c r="AD1605" i="11"/>
  <c r="AB1599" i="11"/>
  <c r="Z1599" i="11"/>
  <c r="AD1598" i="11"/>
  <c r="AE1598" i="11"/>
  <c r="AA1598" i="11"/>
  <c r="Z1597" i="11"/>
  <c r="AE1597" i="11"/>
  <c r="O1584" i="11"/>
  <c r="O1581" i="11"/>
  <c r="O1567" i="11"/>
  <c r="AB1561" i="11"/>
  <c r="O1550" i="11"/>
  <c r="AD1545" i="11"/>
  <c r="O1531" i="11"/>
  <c r="AA1515" i="11"/>
  <c r="AA1496" i="11"/>
  <c r="Z1496" i="11"/>
  <c r="AB1496" i="11"/>
  <c r="AD1496" i="11"/>
  <c r="AE1756" i="11"/>
  <c r="AB1744" i="11"/>
  <c r="AE1740" i="11"/>
  <c r="AB1728" i="11"/>
  <c r="AE1724" i="11"/>
  <c r="Z1716" i="11"/>
  <c r="AB1712" i="11"/>
  <c r="AE1708" i="11"/>
  <c r="AA1706" i="11"/>
  <c r="Z1700" i="11"/>
  <c r="AB1696" i="11"/>
  <c r="AE1692" i="11"/>
  <c r="AA1690" i="11"/>
  <c r="Z1684" i="11"/>
  <c r="AB1680" i="11"/>
  <c r="AE1676" i="11"/>
  <c r="AA1674" i="11"/>
  <c r="Z1668" i="11"/>
  <c r="AB1664" i="11"/>
  <c r="AA1658" i="11"/>
  <c r="Z1652" i="11"/>
  <c r="AB1648" i="11"/>
  <c r="AE1644" i="11"/>
  <c r="AA1642" i="11"/>
  <c r="Z1636" i="11"/>
  <c r="AB1632" i="11"/>
  <c r="AE1632" i="11" s="1"/>
  <c r="AE1628" i="11"/>
  <c r="AA1626" i="11"/>
  <c r="Z1620" i="11"/>
  <c r="AE1620" i="11" s="1"/>
  <c r="AB1616" i="11"/>
  <c r="AD1612" i="11"/>
  <c r="AE1612" i="11" s="1"/>
  <c r="AD1608" i="11"/>
  <c r="O1602" i="11"/>
  <c r="Z1601" i="11"/>
  <c r="Z1600" i="11"/>
  <c r="AD1593" i="11"/>
  <c r="O1579" i="11"/>
  <c r="Z1576" i="11"/>
  <c r="AA1561" i="11"/>
  <c r="AA1560" i="11"/>
  <c r="AE1560" i="11"/>
  <c r="AD1560" i="11"/>
  <c r="Z1553" i="11"/>
  <c r="AA1546" i="11"/>
  <c r="AE1546" i="11" s="1"/>
  <c r="AD1546" i="11"/>
  <c r="AB1546" i="11"/>
  <c r="O1535" i="11"/>
  <c r="AA1499" i="11"/>
  <c r="O1520" i="11"/>
  <c r="AA1517" i="11"/>
  <c r="O1504" i="11"/>
  <c r="AA1501" i="11"/>
  <c r="O1488" i="11"/>
  <c r="AA1485" i="11"/>
  <c r="AE1485" i="11" s="1"/>
  <c r="AD1480" i="11"/>
  <c r="O1472" i="11"/>
  <c r="AA1469" i="11"/>
  <c r="AB1467" i="11"/>
  <c r="AD1464" i="11"/>
  <c r="O1456" i="11"/>
  <c r="AA1453" i="11"/>
  <c r="AD1448" i="11"/>
  <c r="O1440" i="11"/>
  <c r="AA1437" i="11"/>
  <c r="AB1435" i="11"/>
  <c r="AD1432" i="11"/>
  <c r="O1424" i="11"/>
  <c r="Z1423" i="11"/>
  <c r="AA1421" i="11"/>
  <c r="AD1416" i="11"/>
  <c r="O1408" i="11"/>
  <c r="AA1405" i="11"/>
  <c r="AB1403" i="11"/>
  <c r="AD1400" i="11"/>
  <c r="O1392" i="11"/>
  <c r="AA1389" i="11"/>
  <c r="AD1384" i="11"/>
  <c r="O1376" i="11"/>
  <c r="AA1373" i="11"/>
  <c r="AD1368" i="11"/>
  <c r="AA1360" i="11"/>
  <c r="AE1360" i="11" s="1"/>
  <c r="AA1357" i="11"/>
  <c r="AD1352" i="11"/>
  <c r="AA1344" i="11"/>
  <c r="AE1344" i="11" s="1"/>
  <c r="AD1336" i="11"/>
  <c r="AD1323" i="11"/>
  <c r="AE1323" i="11"/>
  <c r="Z1323" i="11"/>
  <c r="AD1307" i="11"/>
  <c r="Z1307" i="11"/>
  <c r="Z1293" i="11"/>
  <c r="AB1293" i="11"/>
  <c r="AE1290" i="11"/>
  <c r="Z1290" i="11"/>
  <c r="AA1290" i="11"/>
  <c r="AD1275" i="11"/>
  <c r="Z1275" i="11"/>
  <c r="AA1275" i="11"/>
  <c r="AB1275" i="11"/>
  <c r="Z1261" i="11"/>
  <c r="AA1261" i="11"/>
  <c r="AB1261" i="11"/>
  <c r="AD1261" i="11"/>
  <c r="Z1223" i="11"/>
  <c r="AA1223" i="11"/>
  <c r="AB1223" i="11"/>
  <c r="AD1223" i="11"/>
  <c r="AE1223" i="11"/>
  <c r="O1518" i="11"/>
  <c r="O1502" i="11"/>
  <c r="O1486" i="11"/>
  <c r="AA1483" i="11"/>
  <c r="AB1481" i="11"/>
  <c r="AB1480" i="11"/>
  <c r="O1470" i="11"/>
  <c r="Z1469" i="11"/>
  <c r="AB1465" i="11"/>
  <c r="AB1464" i="11"/>
  <c r="O1454" i="11"/>
  <c r="AA1451" i="11"/>
  <c r="AB1449" i="11"/>
  <c r="AB1448" i="11"/>
  <c r="O1438" i="11"/>
  <c r="AB1433" i="11"/>
  <c r="AE1433" i="11" s="1"/>
  <c r="AB1432" i="11"/>
  <c r="AE1432" i="11" s="1"/>
  <c r="O1422" i="11"/>
  <c r="Z1421" i="11"/>
  <c r="AA1419" i="11"/>
  <c r="AB1417" i="11"/>
  <c r="AB1416" i="11"/>
  <c r="O1406" i="11"/>
  <c r="AB1401" i="11"/>
  <c r="AB1400" i="11"/>
  <c r="O1390" i="11"/>
  <c r="AA1387" i="11"/>
  <c r="AB1385" i="11"/>
  <c r="AB1384" i="11"/>
  <c r="O1374" i="11"/>
  <c r="AA1371" i="11"/>
  <c r="AB1369" i="11"/>
  <c r="AB1368" i="11"/>
  <c r="AE1368" i="11" s="1"/>
  <c r="O1358" i="11"/>
  <c r="Z1357" i="11"/>
  <c r="AB1353" i="11"/>
  <c r="AB1352" i="11"/>
  <c r="O1342" i="11"/>
  <c r="AA1339" i="11"/>
  <c r="AB1337" i="11"/>
  <c r="AB1336" i="11"/>
  <c r="AE1322" i="11"/>
  <c r="AA1322" i="11"/>
  <c r="O1317" i="11"/>
  <c r="AA1306" i="11"/>
  <c r="O1301" i="11"/>
  <c r="AD1297" i="11"/>
  <c r="AE1297" i="11"/>
  <c r="Z1297" i="11"/>
  <c r="AA1297" i="11"/>
  <c r="AB1294" i="11"/>
  <c r="AD1294" i="11"/>
  <c r="AE1294" i="11"/>
  <c r="AD1291" i="11"/>
  <c r="AE1291" i="11"/>
  <c r="Z1291" i="11"/>
  <c r="Z1277" i="11"/>
  <c r="AA1277" i="11"/>
  <c r="AB1277" i="11"/>
  <c r="AD1277" i="11"/>
  <c r="AD1243" i="11"/>
  <c r="Z1243" i="11"/>
  <c r="AA1243" i="11"/>
  <c r="AE1243" i="11" s="1"/>
  <c r="AB1243" i="11"/>
  <c r="Z1229" i="11"/>
  <c r="AA1229" i="11"/>
  <c r="AB1229" i="11"/>
  <c r="AD1229" i="11"/>
  <c r="AA1516" i="11"/>
  <c r="AA1500" i="11"/>
  <c r="AA1484" i="11"/>
  <c r="AA1481" i="11"/>
  <c r="AA1468" i="11"/>
  <c r="AA1465" i="11"/>
  <c r="AE1465" i="11" s="1"/>
  <c r="AA1452" i="11"/>
  <c r="AA1449" i="11"/>
  <c r="AE1449" i="11" s="1"/>
  <c r="AA1436" i="11"/>
  <c r="AA1433" i="11"/>
  <c r="AA1420" i="11"/>
  <c r="AA1417" i="11"/>
  <c r="AA1404" i="11"/>
  <c r="AA1401" i="11"/>
  <c r="AA1388" i="11"/>
  <c r="AA1385" i="11"/>
  <c r="AA1372" i="11"/>
  <c r="AE1372" i="11" s="1"/>
  <c r="AA1369" i="11"/>
  <c r="AD1363" i="11"/>
  <c r="AA1356" i="11"/>
  <c r="AA1353" i="11"/>
  <c r="AD1347" i="11"/>
  <c r="AA1340" i="11"/>
  <c r="AA1337" i="11"/>
  <c r="AD1331" i="11"/>
  <c r="AD1329" i="11"/>
  <c r="AD1327" i="11"/>
  <c r="Z1324" i="11"/>
  <c r="AA1324" i="11"/>
  <c r="Z1308" i="11"/>
  <c r="AE1308" i="11" s="1"/>
  <c r="AA1308" i="11"/>
  <c r="AA1295" i="11"/>
  <c r="AB1295" i="11"/>
  <c r="AE1295" i="11"/>
  <c r="Z1289" i="11"/>
  <c r="AA1289" i="11"/>
  <c r="AB1289" i="11"/>
  <c r="AD1289" i="11"/>
  <c r="AE1289" i="11"/>
  <c r="O1283" i="11"/>
  <c r="Z1267" i="11"/>
  <c r="AA1267" i="11"/>
  <c r="AB1267" i="11"/>
  <c r="AD1267" i="11"/>
  <c r="Z1245" i="11"/>
  <c r="AA1245" i="11"/>
  <c r="AB1245" i="11"/>
  <c r="AD1245" i="11"/>
  <c r="Z1216" i="11"/>
  <c r="AA1216" i="11"/>
  <c r="AB1216" i="11"/>
  <c r="AD1216" i="11"/>
  <c r="AE1216" i="11"/>
  <c r="O1482" i="11"/>
  <c r="O1466" i="11"/>
  <c r="O1450" i="11"/>
  <c r="O1434" i="11"/>
  <c r="O1418" i="11"/>
  <c r="Z1417" i="11"/>
  <c r="O1402" i="11"/>
  <c r="Z1401" i="11"/>
  <c r="O1386" i="11"/>
  <c r="O1370" i="11"/>
  <c r="AD1362" i="11"/>
  <c r="AD1361" i="11"/>
  <c r="O1354" i="11"/>
  <c r="Z1353" i="11"/>
  <c r="AD1346" i="11"/>
  <c r="AD1345" i="11"/>
  <c r="O1338" i="11"/>
  <c r="O1320" i="11"/>
  <c r="Z1319" i="11"/>
  <c r="AD1313" i="11"/>
  <c r="AA1313" i="11"/>
  <c r="AB1312" i="11"/>
  <c r="O1304" i="11"/>
  <c r="Z1303" i="11"/>
  <c r="AE1303" i="11" s="1"/>
  <c r="Z1292" i="11"/>
  <c r="AA1292" i="11"/>
  <c r="AD1292" i="11"/>
  <c r="AE1292" i="11"/>
  <c r="Z1235" i="11"/>
  <c r="AA1235" i="11"/>
  <c r="AB1235" i="11"/>
  <c r="AD1235" i="11"/>
  <c r="AA1480" i="11"/>
  <c r="AA1464" i="11"/>
  <c r="AE1464" i="11" s="1"/>
  <c r="AA1448" i="11"/>
  <c r="AA1432" i="11"/>
  <c r="AA1416" i="11"/>
  <c r="AA1400" i="11"/>
  <c r="AA1384" i="11"/>
  <c r="AA1368" i="11"/>
  <c r="AA1352" i="11"/>
  <c r="AA1336" i="11"/>
  <c r="Z1321" i="11"/>
  <c r="AA1321" i="11"/>
  <c r="AB1321" i="11"/>
  <c r="Z1305" i="11"/>
  <c r="AA1305" i="11"/>
  <c r="AB1305" i="11"/>
  <c r="Z1264" i="11"/>
  <c r="AA1264" i="11"/>
  <c r="AB1264" i="11"/>
  <c r="AD1264" i="11"/>
  <c r="Z1258" i="11"/>
  <c r="AA1258" i="11"/>
  <c r="AB1258" i="11"/>
  <c r="AD1258" i="11"/>
  <c r="Z1251" i="11"/>
  <c r="AA1251" i="11"/>
  <c r="AB1251" i="11"/>
  <c r="AD1251" i="11"/>
  <c r="AE1251" i="11"/>
  <c r="Z1215" i="11"/>
  <c r="AA1215" i="11"/>
  <c r="AB1215" i="11"/>
  <c r="AD1215" i="11"/>
  <c r="AE1215" i="11"/>
  <c r="AA1590" i="11"/>
  <c r="AE1590" i="11" s="1"/>
  <c r="Z1589" i="11"/>
  <c r="AA1587" i="11"/>
  <c r="AB1585" i="11"/>
  <c r="AA1574" i="11"/>
  <c r="Z1573" i="11"/>
  <c r="AA1571" i="11"/>
  <c r="AB1569" i="11"/>
  <c r="AA1558" i="11"/>
  <c r="Z1557" i="11"/>
  <c r="AA1555" i="11"/>
  <c r="AE1555" i="11" s="1"/>
  <c r="AB1553" i="11"/>
  <c r="AE1543" i="11"/>
  <c r="AA1542" i="11"/>
  <c r="AE1542" i="11" s="1"/>
  <c r="Z1541" i="11"/>
  <c r="AA1539" i="11"/>
  <c r="AB1537" i="11"/>
  <c r="AA1526" i="11"/>
  <c r="Z1525" i="11"/>
  <c r="AA1523" i="11"/>
  <c r="AB1521" i="11"/>
  <c r="AD1517" i="11"/>
  <c r="AA1510" i="11"/>
  <c r="Z1509" i="11"/>
  <c r="AA1507" i="11"/>
  <c r="AB1505" i="11"/>
  <c r="AD1501" i="11"/>
  <c r="AA1494" i="11"/>
  <c r="AA1491" i="11"/>
  <c r="AB1489" i="11"/>
  <c r="AD1485" i="11"/>
  <c r="AA1478" i="11"/>
  <c r="AA1475" i="11"/>
  <c r="AB1473" i="11"/>
  <c r="AD1469" i="11"/>
  <c r="AA1462" i="11"/>
  <c r="AE1462" i="11" s="1"/>
  <c r="Z1461" i="11"/>
  <c r="AE1461" i="11" s="1"/>
  <c r="AA1459" i="11"/>
  <c r="AE1459" i="11" s="1"/>
  <c r="AB1457" i="11"/>
  <c r="AD1453" i="11"/>
  <c r="AE1447" i="11"/>
  <c r="AA1446" i="11"/>
  <c r="Z1445" i="11"/>
  <c r="AA1443" i="11"/>
  <c r="AB1441" i="11"/>
  <c r="AD1437" i="11"/>
  <c r="AA1430" i="11"/>
  <c r="AE1430" i="11" s="1"/>
  <c r="Z1429" i="11"/>
  <c r="AE1429" i="11" s="1"/>
  <c r="AA1427" i="11"/>
  <c r="AB1425" i="11"/>
  <c r="AD1421" i="11"/>
  <c r="AE1420" i="11"/>
  <c r="AE1415" i="11"/>
  <c r="AA1414" i="11"/>
  <c r="AE1414" i="11"/>
  <c r="Z1413" i="11"/>
  <c r="AA1411" i="11"/>
  <c r="AB1409" i="11"/>
  <c r="AD1405" i="11"/>
  <c r="AE1404" i="11"/>
  <c r="AA1398" i="11"/>
  <c r="Z1397" i="11"/>
  <c r="AE1397" i="11" s="1"/>
  <c r="AA1395" i="11"/>
  <c r="AB1393" i="11"/>
  <c r="AD1389" i="11"/>
  <c r="AA1382" i="11"/>
  <c r="AA1379" i="11"/>
  <c r="AB1377" i="11"/>
  <c r="AD1373" i="11"/>
  <c r="AE1367" i="11"/>
  <c r="AA1366" i="11"/>
  <c r="Z1365" i="11"/>
  <c r="AA1363" i="11"/>
  <c r="AB1361" i="11"/>
  <c r="AB1360" i="11"/>
  <c r="AD1357" i="11"/>
  <c r="AE1356" i="11"/>
  <c r="AA1350" i="11"/>
  <c r="AE1350" i="11" s="1"/>
  <c r="Z1349" i="11"/>
  <c r="AA1347" i="11"/>
  <c r="AB1345" i="11"/>
  <c r="AB1344" i="11"/>
  <c r="AD1341" i="11"/>
  <c r="AE1340" i="11"/>
  <c r="AA1334" i="11"/>
  <c r="AA1331" i="11"/>
  <c r="AA1329" i="11"/>
  <c r="AA1327" i="11"/>
  <c r="Z1325" i="11"/>
  <c r="O1314" i="11"/>
  <c r="AE1293" i="11"/>
  <c r="Z1286" i="11"/>
  <c r="AA1286" i="11"/>
  <c r="AB1286" i="11"/>
  <c r="AD1286" i="11"/>
  <c r="AE1286" i="11"/>
  <c r="Z1280" i="11"/>
  <c r="AA1280" i="11"/>
  <c r="AB1280" i="11"/>
  <c r="AD1280" i="11"/>
  <c r="AE1280" i="11"/>
  <c r="Z1274" i="11"/>
  <c r="AA1274" i="11"/>
  <c r="AB1274" i="11"/>
  <c r="AD1274" i="11"/>
  <c r="Z1232" i="11"/>
  <c r="AA1232" i="11"/>
  <c r="AB1232" i="11"/>
  <c r="AD1232" i="11"/>
  <c r="AE1232" i="11"/>
  <c r="AE1604" i="11"/>
  <c r="O1588" i="11"/>
  <c r="AA1585" i="11"/>
  <c r="O1572" i="11"/>
  <c r="AA1569" i="11"/>
  <c r="AE1557" i="11"/>
  <c r="O1556" i="11"/>
  <c r="AA1553" i="11"/>
  <c r="AE1541" i="11"/>
  <c r="O1540" i="11"/>
  <c r="Z1539" i="11"/>
  <c r="AA1537" i="11"/>
  <c r="O1524" i="11"/>
  <c r="AA1521" i="11"/>
  <c r="AB1519" i="11"/>
  <c r="AD1516" i="11"/>
  <c r="AD1515" i="11"/>
  <c r="O1508" i="11"/>
  <c r="AA1505" i="11"/>
  <c r="AB1503" i="11"/>
  <c r="AD1500" i="11"/>
  <c r="AD1499" i="11"/>
  <c r="O1492" i="11"/>
  <c r="Z1491" i="11"/>
  <c r="AA1489" i="11"/>
  <c r="AB1487" i="11"/>
  <c r="AD1484" i="11"/>
  <c r="AD1483" i="11"/>
  <c r="O1476" i="11"/>
  <c r="Z1475" i="11"/>
  <c r="AA1473" i="11"/>
  <c r="AB1471" i="11"/>
  <c r="AD1468" i="11"/>
  <c r="AD1467" i="11"/>
  <c r="O1460" i="11"/>
  <c r="AA1457" i="11"/>
  <c r="AB1455" i="11"/>
  <c r="AD1452" i="11"/>
  <c r="AD1451" i="11"/>
  <c r="O1444" i="11"/>
  <c r="AA1441" i="11"/>
  <c r="AB1439" i="11"/>
  <c r="AD1436" i="11"/>
  <c r="AD1435" i="11"/>
  <c r="O1428" i="11"/>
  <c r="AA1425" i="11"/>
  <c r="AB1423" i="11"/>
  <c r="AD1420" i="11"/>
  <c r="AD1419" i="11"/>
  <c r="O1412" i="11"/>
  <c r="AA1409" i="11"/>
  <c r="AB1407" i="11"/>
  <c r="AD1404" i="11"/>
  <c r="AD1403" i="11"/>
  <c r="O1396" i="11"/>
  <c r="Z1395" i="11"/>
  <c r="AA1393" i="11"/>
  <c r="AB1391" i="11"/>
  <c r="AD1388" i="11"/>
  <c r="AD1387" i="11"/>
  <c r="O1380" i="11"/>
  <c r="AA1377" i="11"/>
  <c r="AB1375" i="11"/>
  <c r="AD1372" i="11"/>
  <c r="AD1371" i="11"/>
  <c r="O1364" i="11"/>
  <c r="Z1363" i="11"/>
  <c r="AA1361" i="11"/>
  <c r="Z1360" i="11"/>
  <c r="AB1359" i="11"/>
  <c r="AD1356" i="11"/>
  <c r="AD1355" i="11"/>
  <c r="O1348" i="11"/>
  <c r="AA1345" i="11"/>
  <c r="Z1344" i="11"/>
  <c r="AB1343" i="11"/>
  <c r="AD1340" i="11"/>
  <c r="AD1339" i="11"/>
  <c r="O1332" i="11"/>
  <c r="Z1331" i="11"/>
  <c r="O1330" i="11"/>
  <c r="Z1329" i="11"/>
  <c r="O1328" i="11"/>
  <c r="O1326" i="11"/>
  <c r="AB1325" i="11"/>
  <c r="AB1323" i="11"/>
  <c r="Z1322" i="11"/>
  <c r="AB1310" i="11"/>
  <c r="AD1310" i="11"/>
  <c r="Z1309" i="11"/>
  <c r="AB1307" i="11"/>
  <c r="Z1306" i="11"/>
  <c r="AA1294" i="11"/>
  <c r="AD1293" i="11"/>
  <c r="Z1248" i="11"/>
  <c r="AA1248" i="11"/>
  <c r="AB1248" i="11"/>
  <c r="AD1248" i="11"/>
  <c r="Z1242" i="11"/>
  <c r="AA1242" i="11"/>
  <c r="AB1242" i="11"/>
  <c r="AD1242" i="11"/>
  <c r="Z1224" i="11"/>
  <c r="AA1224" i="11"/>
  <c r="AB1224" i="11"/>
  <c r="AD1224" i="11"/>
  <c r="AE1224" i="11"/>
  <c r="AA1586" i="11"/>
  <c r="AE1586" i="11" s="1"/>
  <c r="AA1570" i="11"/>
  <c r="AA1554" i="11"/>
  <c r="AA1538" i="11"/>
  <c r="AA1522" i="11"/>
  <c r="Z1521" i="11"/>
  <c r="AA1519" i="11"/>
  <c r="AB1517" i="11"/>
  <c r="AB1516" i="11"/>
  <c r="AA1506" i="11"/>
  <c r="AE1506" i="11" s="1"/>
  <c r="Z1505" i="11"/>
  <c r="AE1505" i="11" s="1"/>
  <c r="AA1503" i="11"/>
  <c r="AE1503" i="11" s="1"/>
  <c r="AB1501" i="11"/>
  <c r="AB1500" i="11"/>
  <c r="AA1490" i="11"/>
  <c r="AA1487" i="11"/>
  <c r="AB1485" i="11"/>
  <c r="AB1484" i="11"/>
  <c r="AE1484" i="11" s="1"/>
  <c r="AD1481" i="11"/>
  <c r="AA1474" i="11"/>
  <c r="AA1471" i="11"/>
  <c r="AE1471" i="11" s="1"/>
  <c r="AB1469" i="11"/>
  <c r="AB1468" i="11"/>
  <c r="AD1465" i="11"/>
  <c r="AA1458" i="11"/>
  <c r="Z1457" i="11"/>
  <c r="AA1455" i="11"/>
  <c r="AE1455" i="11" s="1"/>
  <c r="AB1453" i="11"/>
  <c r="AB1452" i="11"/>
  <c r="AD1449" i="11"/>
  <c r="AA1442" i="11"/>
  <c r="Z1441" i="11"/>
  <c r="AA1439" i="11"/>
  <c r="AB1437" i="11"/>
  <c r="AE1437" i="11" s="1"/>
  <c r="AB1436" i="11"/>
  <c r="AD1433" i="11"/>
  <c r="AA1426" i="11"/>
  <c r="Z1425" i="11"/>
  <c r="AA1423" i="11"/>
  <c r="AB1421" i="11"/>
  <c r="AB1420" i="11"/>
  <c r="AD1417" i="11"/>
  <c r="AA1410" i="11"/>
  <c r="Z1409" i="11"/>
  <c r="AA1407" i="11"/>
  <c r="AB1405" i="11"/>
  <c r="AB1404" i="11"/>
  <c r="AD1401" i="11"/>
  <c r="AE1400" i="11"/>
  <c r="AA1394" i="11"/>
  <c r="AA1391" i="11"/>
  <c r="AB1389" i="11"/>
  <c r="AB1388" i="11"/>
  <c r="AD1385" i="11"/>
  <c r="AE1384" i="11"/>
  <c r="AA1378" i="11"/>
  <c r="AE1378" i="11" s="1"/>
  <c r="Z1377" i="11"/>
  <c r="AA1375" i="11"/>
  <c r="AD1369" i="11"/>
  <c r="AA1362" i="11"/>
  <c r="AE1362" i="11" s="1"/>
  <c r="AD1353" i="11"/>
  <c r="AA1346" i="11"/>
  <c r="AE1346" i="11" s="1"/>
  <c r="AD1337" i="11"/>
  <c r="Z1315" i="11"/>
  <c r="AA1315" i="11"/>
  <c r="AD1315" i="11"/>
  <c r="AA1311" i="11"/>
  <c r="AB1311" i="11"/>
  <c r="AA1307" i="11"/>
  <c r="Z1299" i="11"/>
  <c r="AA1299" i="11"/>
  <c r="AD1299" i="11"/>
  <c r="O1296" i="11"/>
  <c r="Z1294" i="11"/>
  <c r="AA1293" i="11"/>
  <c r="AB1291" i="11"/>
  <c r="AD1259" i="11"/>
  <c r="Z1259" i="11"/>
  <c r="AA1259" i="11"/>
  <c r="AB1259" i="11"/>
  <c r="O1208" i="11"/>
  <c r="AA1191" i="11"/>
  <c r="AB1191" i="11"/>
  <c r="AA1184" i="11"/>
  <c r="AA1182" i="11"/>
  <c r="Z1181" i="11"/>
  <c r="AD1171" i="11"/>
  <c r="Z1169" i="11"/>
  <c r="AA1161" i="11"/>
  <c r="AD1161" i="11"/>
  <c r="AE1161" i="11"/>
  <c r="Z1161" i="11"/>
  <c r="AB1281" i="11"/>
  <c r="Z1278" i="11"/>
  <c r="AB1265" i="11"/>
  <c r="Z1262" i="11"/>
  <c r="AE1254" i="11"/>
  <c r="AB1249" i="11"/>
  <c r="Z1246" i="11"/>
  <c r="AB1233" i="11"/>
  <c r="Z1230" i="11"/>
  <c r="AE1214" i="11"/>
  <c r="AB1214" i="11"/>
  <c r="AA1205" i="11"/>
  <c r="AD1205" i="11"/>
  <c r="AE1205" i="11"/>
  <c r="Z1198" i="11"/>
  <c r="AE1198" i="11" s="1"/>
  <c r="AD1198" i="11"/>
  <c r="Z1195" i="11"/>
  <c r="AA1195" i="11"/>
  <c r="AB1195" i="11"/>
  <c r="AD1195" i="11"/>
  <c r="AD1184" i="11"/>
  <c r="Z1184" i="11"/>
  <c r="O1298" i="11"/>
  <c r="O1285" i="11"/>
  <c r="O1282" i="11"/>
  <c r="AA1281" i="11"/>
  <c r="AD1270" i="11"/>
  <c r="O1269" i="11"/>
  <c r="Z1268" i="11"/>
  <c r="AE1268" i="11" s="1"/>
  <c r="O1266" i="11"/>
  <c r="AA1265" i="11"/>
  <c r="AD1254" i="11"/>
  <c r="O1253" i="11"/>
  <c r="O1250" i="11"/>
  <c r="AA1249" i="11"/>
  <c r="AD1238" i="11"/>
  <c r="O1237" i="11"/>
  <c r="Z1236" i="11"/>
  <c r="AE1236" i="11" s="1"/>
  <c r="O1234" i="11"/>
  <c r="AA1233" i="11"/>
  <c r="Z1227" i="11"/>
  <c r="AA1226" i="11"/>
  <c r="O1220" i="11"/>
  <c r="Z1219" i="11"/>
  <c r="AA1218" i="11"/>
  <c r="AA1209" i="11"/>
  <c r="Z1209" i="11"/>
  <c r="AE1209" i="11"/>
  <c r="AD1203" i="11"/>
  <c r="O1188" i="11"/>
  <c r="AA1177" i="11"/>
  <c r="Z1177" i="11"/>
  <c r="AB1177" i="11"/>
  <c r="AA1175" i="11"/>
  <c r="AB1175" i="11"/>
  <c r="Z1175" i="11"/>
  <c r="AD1175" i="11"/>
  <c r="AA1171" i="11"/>
  <c r="AB1171" i="11"/>
  <c r="Z1171" i="11"/>
  <c r="AA1165" i="11"/>
  <c r="Z1165" i="11"/>
  <c r="AB1165" i="11"/>
  <c r="Z1281" i="11"/>
  <c r="AD1276" i="11"/>
  <c r="AD1273" i="11"/>
  <c r="AB1270" i="11"/>
  <c r="Z1265" i="11"/>
  <c r="AD1260" i="11"/>
  <c r="AD1257" i="11"/>
  <c r="AB1254" i="11"/>
  <c r="Z1249" i="11"/>
  <c r="AE1249" i="11" s="1"/>
  <c r="AE1247" i="11"/>
  <c r="AD1244" i="11"/>
  <c r="AD1241" i="11"/>
  <c r="AB1238" i="11"/>
  <c r="Z1233" i="11"/>
  <c r="AD1228" i="11"/>
  <c r="AE1222" i="11"/>
  <c r="AD1214" i="11"/>
  <c r="O1211" i="11"/>
  <c r="O1207" i="11"/>
  <c r="O1186" i="11"/>
  <c r="AB1182" i="11"/>
  <c r="AD1182" i="11"/>
  <c r="Z1180" i="11"/>
  <c r="AA1178" i="11"/>
  <c r="AA1174" i="11"/>
  <c r="AA1159" i="11"/>
  <c r="AB1159" i="11"/>
  <c r="Z1159" i="11"/>
  <c r="AE1288" i="11"/>
  <c r="Z1271" i="11"/>
  <c r="AE1271" i="11" s="1"/>
  <c r="AA1270" i="11"/>
  <c r="AE1256" i="11"/>
  <c r="AA1254" i="11"/>
  <c r="Z1239" i="11"/>
  <c r="AE1239" i="11" s="1"/>
  <c r="AA1238" i="11"/>
  <c r="AD1222" i="11"/>
  <c r="AE1221" i="11"/>
  <c r="AA1203" i="11"/>
  <c r="AE1203" i="11" s="1"/>
  <c r="AB1203" i="11"/>
  <c r="Z1203" i="11"/>
  <c r="AA1193" i="11"/>
  <c r="AD1193" i="11"/>
  <c r="Z1193" i="11"/>
  <c r="AE1193" i="11" s="1"/>
  <c r="O1156" i="11"/>
  <c r="AA1143" i="11"/>
  <c r="AB1143" i="11"/>
  <c r="Z1143" i="11"/>
  <c r="AD1143" i="11"/>
  <c r="AE1143" i="11"/>
  <c r="AD1288" i="11"/>
  <c r="AA1276" i="11"/>
  <c r="AB1273" i="11"/>
  <c r="AD1272" i="11"/>
  <c r="Z1270" i="11"/>
  <c r="AE1270" i="11" s="1"/>
  <c r="AA1260" i="11"/>
  <c r="AB1257" i="11"/>
  <c r="AD1256" i="11"/>
  <c r="Z1254" i="11"/>
  <c r="AA1244" i="11"/>
  <c r="AB1241" i="11"/>
  <c r="AD1240" i="11"/>
  <c r="Z1238" i="11"/>
  <c r="AA1228" i="11"/>
  <c r="AB1222" i="11"/>
  <c r="AD1221" i="11"/>
  <c r="AA1214" i="11"/>
  <c r="AA1197" i="11"/>
  <c r="Z1197" i="11"/>
  <c r="AB1197" i="11"/>
  <c r="Z1196" i="11"/>
  <c r="AE1196" i="11" s="1"/>
  <c r="O1183" i="11"/>
  <c r="AB1173" i="11"/>
  <c r="AD1172" i="11"/>
  <c r="AA1172" i="11"/>
  <c r="AA1145" i="11"/>
  <c r="Z1145" i="11"/>
  <c r="AB1145" i="11"/>
  <c r="AD1145" i="11"/>
  <c r="AE1145" i="11"/>
  <c r="AE1316" i="11"/>
  <c r="AE1300" i="11"/>
  <c r="AB1288" i="11"/>
  <c r="AE1284" i="11"/>
  <c r="AB1279" i="11"/>
  <c r="AE1279" i="11" s="1"/>
  <c r="AD1278" i="11"/>
  <c r="Z1276" i="11"/>
  <c r="AE1276" i="11" s="1"/>
  <c r="AA1273" i="11"/>
  <c r="AE1273" i="11" s="1"/>
  <c r="AB1272" i="11"/>
  <c r="AB1263" i="11"/>
  <c r="AD1262" i="11"/>
  <c r="Z1260" i="11"/>
  <c r="AA1257" i="11"/>
  <c r="AB1256" i="11"/>
  <c r="AE1252" i="11"/>
  <c r="AB1247" i="11"/>
  <c r="AD1246" i="11"/>
  <c r="Z1244" i="11"/>
  <c r="AE1244" i="11" s="1"/>
  <c r="AA1241" i="11"/>
  <c r="AB1240" i="11"/>
  <c r="AE1233" i="11"/>
  <c r="AB1231" i="11"/>
  <c r="AD1230" i="11"/>
  <c r="Z1228" i="11"/>
  <c r="AE1228" i="11" s="1"/>
  <c r="AD1227" i="11"/>
  <c r="AA1222" i="11"/>
  <c r="AB1221" i="11"/>
  <c r="AE1219" i="11"/>
  <c r="Z1214" i="11"/>
  <c r="O1213" i="11"/>
  <c r="O1212" i="11"/>
  <c r="O1187" i="11"/>
  <c r="Z1168" i="11"/>
  <c r="AA1166" i="11"/>
  <c r="Z1163" i="11"/>
  <c r="AA1163" i="11"/>
  <c r="AB1163" i="11"/>
  <c r="AD1163" i="11"/>
  <c r="AE1163" i="11" s="1"/>
  <c r="AA1288" i="11"/>
  <c r="AB1278" i="11"/>
  <c r="AA1272" i="11"/>
  <c r="AE1272" i="11" s="1"/>
  <c r="AB1262" i="11"/>
  <c r="AA1256" i="11"/>
  <c r="AB1246" i="11"/>
  <c r="AA1240" i="11"/>
  <c r="AE1240" i="11" s="1"/>
  <c r="AB1230" i="11"/>
  <c r="AE1230" i="11" s="1"/>
  <c r="Z1222" i="11"/>
  <c r="AA1221" i="11"/>
  <c r="AD1219" i="11"/>
  <c r="AE1218" i="11"/>
  <c r="AB1205" i="11"/>
  <c r="AD1204" i="11"/>
  <c r="AA1204" i="11"/>
  <c r="O1194" i="11"/>
  <c r="O1176" i="11"/>
  <c r="AA1173" i="11"/>
  <c r="AD1173" i="11"/>
  <c r="Z1166" i="11"/>
  <c r="AD1166" i="11"/>
  <c r="O1155" i="11"/>
  <c r="AE1150" i="11"/>
  <c r="AB1150" i="11"/>
  <c r="AD1150" i="11"/>
  <c r="Z1150" i="11"/>
  <c r="Z1131" i="11"/>
  <c r="AA1111" i="11"/>
  <c r="AB1111" i="11"/>
  <c r="AA1099" i="11"/>
  <c r="AB1099" i="11"/>
  <c r="O1098" i="11"/>
  <c r="AA1097" i="11"/>
  <c r="AD1097" i="11"/>
  <c r="AA1067" i="11"/>
  <c r="AB1067" i="11"/>
  <c r="O1066" i="11"/>
  <c r="AA1065" i="11"/>
  <c r="AD1065" i="11"/>
  <c r="AA1035" i="11"/>
  <c r="AB1035" i="11"/>
  <c r="O1034" i="11"/>
  <c r="AA1033" i="11"/>
  <c r="AD1033" i="11"/>
  <c r="O1006" i="11"/>
  <c r="AE1154" i="11"/>
  <c r="AA1152" i="11"/>
  <c r="Z1141" i="11"/>
  <c r="AB1140" i="11"/>
  <c r="Z1132" i="11"/>
  <c r="AE1132" i="11" s="1"/>
  <c r="AA1131" i="11"/>
  <c r="AB1131" i="11"/>
  <c r="AB1129" i="11"/>
  <c r="AD1127" i="11"/>
  <c r="AA1120" i="11"/>
  <c r="Z1109" i="11"/>
  <c r="AA1103" i="11"/>
  <c r="AB1103" i="11"/>
  <c r="O1102" i="11"/>
  <c r="AA1101" i="11"/>
  <c r="AD1101" i="11"/>
  <c r="AB1081" i="11"/>
  <c r="AA1072" i="11"/>
  <c r="Z1071" i="11"/>
  <c r="AE1071" i="11" s="1"/>
  <c r="AA1071" i="11"/>
  <c r="AB1071" i="11"/>
  <c r="O1070" i="11"/>
  <c r="AA1069" i="11"/>
  <c r="AD1069" i="11"/>
  <c r="Z1068" i="11"/>
  <c r="AB1049" i="11"/>
  <c r="AE1049" i="11" s="1"/>
  <c r="AA1040" i="11"/>
  <c r="AA1039" i="11"/>
  <c r="AB1039" i="11"/>
  <c r="O1038" i="11"/>
  <c r="AA1037" i="11"/>
  <c r="AD1037" i="11"/>
  <c r="Z1036" i="11"/>
  <c r="AB1017" i="11"/>
  <c r="AA1008" i="11"/>
  <c r="Z1007" i="11"/>
  <c r="AE1007" i="11" s="1"/>
  <c r="AA1007" i="11"/>
  <c r="AB1007" i="11"/>
  <c r="Z909" i="11"/>
  <c r="AD909" i="11"/>
  <c r="AA909" i="11"/>
  <c r="AB909" i="11"/>
  <c r="AB1210" i="11"/>
  <c r="AE1206" i="11"/>
  <c r="AD1200" i="11"/>
  <c r="AD1189" i="11"/>
  <c r="AA1185" i="11"/>
  <c r="AB1181" i="11"/>
  <c r="AD1168" i="11"/>
  <c r="AD1157" i="11"/>
  <c r="Z1152" i="11"/>
  <c r="O1151" i="11"/>
  <c r="AB1149" i="11"/>
  <c r="AE1142" i="11"/>
  <c r="AA1140" i="11"/>
  <c r="AD1136" i="11"/>
  <c r="AD1134" i="11"/>
  <c r="Z1129" i="11"/>
  <c r="AE1129" i="11" s="1"/>
  <c r="AD1125" i="11"/>
  <c r="AA1121" i="11"/>
  <c r="O1119" i="11"/>
  <c r="AA1108" i="11"/>
  <c r="O1107" i="11"/>
  <c r="O1106" i="11"/>
  <c r="AA1105" i="11"/>
  <c r="AE1105" i="11" s="1"/>
  <c r="AD1105" i="11"/>
  <c r="AE1093" i="11"/>
  <c r="AD1083" i="11"/>
  <c r="AA1076" i="11"/>
  <c r="O1075" i="11"/>
  <c r="O1074" i="11"/>
  <c r="AA1073" i="11"/>
  <c r="AD1073" i="11"/>
  <c r="Z1072" i="11"/>
  <c r="AD1051" i="11"/>
  <c r="O1043" i="11"/>
  <c r="O1042" i="11"/>
  <c r="AA1041" i="11"/>
  <c r="AD1041" i="11"/>
  <c r="Z1040" i="11"/>
  <c r="AD1019" i="11"/>
  <c r="AA1012" i="11"/>
  <c r="O1011" i="11"/>
  <c r="O1010" i="11"/>
  <c r="AA1009" i="11"/>
  <c r="AD1009" i="11"/>
  <c r="Z1008" i="11"/>
  <c r="AE1162" i="11"/>
  <c r="O1139" i="11"/>
  <c r="AB1134" i="11"/>
  <c r="AD1124" i="11"/>
  <c r="AD1122" i="11"/>
  <c r="Z1117" i="11"/>
  <c r="AA1114" i="11"/>
  <c r="AD1113" i="11"/>
  <c r="AE1097" i="11"/>
  <c r="O1079" i="11"/>
  <c r="O1078" i="11"/>
  <c r="AA1077" i="11"/>
  <c r="AD1077" i="11"/>
  <c r="O1047" i="11"/>
  <c r="O1046" i="11"/>
  <c r="AA1045" i="11"/>
  <c r="AD1045" i="11"/>
  <c r="AA1016" i="11"/>
  <c r="O1015" i="11"/>
  <c r="O1014" i="11"/>
  <c r="AA1013" i="11"/>
  <c r="AD1013" i="11"/>
  <c r="Z1012" i="11"/>
  <c r="AD984" i="11"/>
  <c r="AA984" i="11"/>
  <c r="AB984" i="11"/>
  <c r="Z984" i="11"/>
  <c r="AA1127" i="11"/>
  <c r="AE1127" i="11" s="1"/>
  <c r="AB1127" i="11"/>
  <c r="AA1083" i="11"/>
  <c r="AE1083" i="11" s="1"/>
  <c r="AB1083" i="11"/>
  <c r="O1082" i="11"/>
  <c r="AA1081" i="11"/>
  <c r="AE1081" i="11" s="1"/>
  <c r="AD1081" i="11"/>
  <c r="AA1051" i="11"/>
  <c r="AB1051" i="11"/>
  <c r="O1050" i="11"/>
  <c r="AA1049" i="11"/>
  <c r="AD1049" i="11"/>
  <c r="AB1029" i="11"/>
  <c r="AA1020" i="11"/>
  <c r="AA1019" i="11"/>
  <c r="AB1019" i="11"/>
  <c r="O1018" i="11"/>
  <c r="AA1017" i="11"/>
  <c r="AD1017" i="11"/>
  <c r="Z1016" i="11"/>
  <c r="O1002" i="11"/>
  <c r="O998" i="11"/>
  <c r="O994" i="11"/>
  <c r="Z981" i="11"/>
  <c r="AA981" i="11"/>
  <c r="AD981" i="11"/>
  <c r="AA1200" i="11"/>
  <c r="AE1192" i="11"/>
  <c r="AA1179" i="11"/>
  <c r="AB1179" i="11"/>
  <c r="AA1168" i="11"/>
  <c r="AD1162" i="11"/>
  <c r="Z1157" i="11"/>
  <c r="AA1154" i="11"/>
  <c r="AA1147" i="11"/>
  <c r="AB1147" i="11"/>
  <c r="AA1136" i="11"/>
  <c r="Z1134" i="11"/>
  <c r="AE1134" i="11" s="1"/>
  <c r="AD1130" i="11"/>
  <c r="AE1128" i="11"/>
  <c r="AB1124" i="11"/>
  <c r="AA1122" i="11"/>
  <c r="AA1117" i="11"/>
  <c r="Z1116" i="11"/>
  <c r="AA1115" i="11"/>
  <c r="AB1115" i="11"/>
  <c r="AB1113" i="11"/>
  <c r="AD1111" i="11"/>
  <c r="AE1099" i="11"/>
  <c r="AB1097" i="11"/>
  <c r="O1087" i="11"/>
  <c r="O1086" i="11"/>
  <c r="AA1085" i="11"/>
  <c r="AD1085" i="11"/>
  <c r="Z1084" i="11"/>
  <c r="AB1065" i="11"/>
  <c r="AA1056" i="11"/>
  <c r="O1055" i="11"/>
  <c r="O1054" i="11"/>
  <c r="AA1053" i="11"/>
  <c r="AD1053" i="11"/>
  <c r="Z1052" i="11"/>
  <c r="AB1033" i="11"/>
  <c r="AA1024" i="11"/>
  <c r="O1023" i="11"/>
  <c r="O1022" i="11"/>
  <c r="AA1021" i="11"/>
  <c r="AD1021" i="11"/>
  <c r="Z1020" i="11"/>
  <c r="O1003" i="11"/>
  <c r="Z1000" i="11"/>
  <c r="AD986" i="11"/>
  <c r="Z986" i="11"/>
  <c r="AA986" i="11"/>
  <c r="AB986" i="11"/>
  <c r="AA1201" i="11"/>
  <c r="AE1201" i="11" s="1"/>
  <c r="Z1200" i="11"/>
  <c r="O1199" i="11"/>
  <c r="AA1169" i="11"/>
  <c r="O1167" i="11"/>
  <c r="AB1162" i="11"/>
  <c r="AE1158" i="11"/>
  <c r="Z1154" i="11"/>
  <c r="AD1152" i="11"/>
  <c r="AB1144" i="11"/>
  <c r="AD1141" i="11"/>
  <c r="O1135" i="11"/>
  <c r="AB1133" i="11"/>
  <c r="AD1131" i="11"/>
  <c r="AB1130" i="11"/>
  <c r="AA1124" i="11"/>
  <c r="Z1122" i="11"/>
  <c r="AD1120" i="11"/>
  <c r="AD1118" i="11"/>
  <c r="Z1113" i="11"/>
  <c r="AB1112" i="11"/>
  <c r="AA1110" i="11"/>
  <c r="AE1110" i="11" s="1"/>
  <c r="AD1109" i="11"/>
  <c r="AE1103" i="11"/>
  <c r="AB1101" i="11"/>
  <c r="AD1099" i="11"/>
  <c r="Z1097" i="11"/>
  <c r="AA1092" i="11"/>
  <c r="O1091" i="11"/>
  <c r="O1090" i="11"/>
  <c r="AA1089" i="11"/>
  <c r="AD1089" i="11"/>
  <c r="AB1069" i="11"/>
  <c r="AD1067" i="11"/>
  <c r="Z1065" i="11"/>
  <c r="AE1065" i="11" s="1"/>
  <c r="AA1060" i="11"/>
  <c r="O1059" i="11"/>
  <c r="O1058" i="11"/>
  <c r="AA1057" i="11"/>
  <c r="AD1057" i="11"/>
  <c r="Z1056" i="11"/>
  <c r="AE1045" i="11"/>
  <c r="AE1039" i="11"/>
  <c r="AB1037" i="11"/>
  <c r="AD1035" i="11"/>
  <c r="Z1033" i="11"/>
  <c r="AA1028" i="11"/>
  <c r="O1027" i="11"/>
  <c r="O1026" i="11"/>
  <c r="AA1025" i="11"/>
  <c r="AD1025" i="11"/>
  <c r="Z1024" i="11"/>
  <c r="Z983" i="11"/>
  <c r="AE983" i="11" s="1"/>
  <c r="AA983" i="11"/>
  <c r="AD983" i="11"/>
  <c r="AB983" i="11"/>
  <c r="AA1189" i="11"/>
  <c r="AE1189" i="11" s="1"/>
  <c r="AA1162" i="11"/>
  <c r="AE1146" i="11"/>
  <c r="AA1144" i="11"/>
  <c r="AD1140" i="11"/>
  <c r="Z1133" i="11"/>
  <c r="AE1133" i="11" s="1"/>
  <c r="AA1130" i="11"/>
  <c r="AD1129" i="11"/>
  <c r="AA1125" i="11"/>
  <c r="Z1124" i="11"/>
  <c r="O1123" i="11"/>
  <c r="AB1118" i="11"/>
  <c r="AA1112" i="11"/>
  <c r="Z1111" i="11"/>
  <c r="AD1103" i="11"/>
  <c r="Z1101" i="11"/>
  <c r="O1095" i="11"/>
  <c r="O1094" i="11"/>
  <c r="AA1093" i="11"/>
  <c r="AD1093" i="11"/>
  <c r="AD1071" i="11"/>
  <c r="Z1069" i="11"/>
  <c r="AE1067" i="11"/>
  <c r="O1063" i="11"/>
  <c r="O1062" i="11"/>
  <c r="AA1061" i="11"/>
  <c r="AD1061" i="11"/>
  <c r="AD1039" i="11"/>
  <c r="Z1037" i="11"/>
  <c r="AE1037" i="11" s="1"/>
  <c r="AE1035" i="11"/>
  <c r="O1031" i="11"/>
  <c r="O1030" i="11"/>
  <c r="AA1029" i="11"/>
  <c r="AD1029" i="11"/>
  <c r="O985" i="11"/>
  <c r="O999" i="11"/>
  <c r="O995" i="11"/>
  <c r="AD992" i="11"/>
  <c r="AD990" i="11"/>
  <c r="O987" i="11"/>
  <c r="AD974" i="11"/>
  <c r="AE974" i="11"/>
  <c r="O971" i="11"/>
  <c r="AD965" i="11"/>
  <c r="AD958" i="11"/>
  <c r="O955" i="11"/>
  <c r="AB947" i="11"/>
  <c r="Z940" i="11"/>
  <c r="O939" i="11"/>
  <c r="AD938" i="11"/>
  <c r="AA938" i="11"/>
  <c r="AB938" i="11"/>
  <c r="AA936" i="11"/>
  <c r="AD936" i="11"/>
  <c r="AE936" i="11" s="1"/>
  <c r="Z936" i="11"/>
  <c r="AD926" i="11"/>
  <c r="Z926" i="11"/>
  <c r="AA926" i="11"/>
  <c r="Z918" i="11"/>
  <c r="AB911" i="11"/>
  <c r="Z883" i="11"/>
  <c r="AD883" i="11"/>
  <c r="AE883" i="11" s="1"/>
  <c r="AA883" i="11"/>
  <c r="AB883" i="11"/>
  <c r="AD880" i="11"/>
  <c r="AB880" i="11"/>
  <c r="Z880" i="11"/>
  <c r="AE880" i="11" s="1"/>
  <c r="AA880" i="11"/>
  <c r="Z861" i="11"/>
  <c r="AD861" i="11"/>
  <c r="AA861" i="11"/>
  <c r="AE861" i="11" s="1"/>
  <c r="AB861" i="11"/>
  <c r="AD988" i="11"/>
  <c r="AD972" i="11"/>
  <c r="AE972" i="11"/>
  <c r="O969" i="11"/>
  <c r="AD956" i="11"/>
  <c r="AE956" i="11"/>
  <c r="O953" i="11"/>
  <c r="O941" i="11"/>
  <c r="AB927" i="11"/>
  <c r="Z917" i="11"/>
  <c r="AE917" i="11" s="1"/>
  <c r="AA917" i="11"/>
  <c r="AB895" i="11"/>
  <c r="O887" i="11"/>
  <c r="AD874" i="11"/>
  <c r="AA874" i="11"/>
  <c r="AE874" i="11" s="1"/>
  <c r="AB874" i="11"/>
  <c r="Z874" i="11"/>
  <c r="O871" i="11"/>
  <c r="Z863" i="11"/>
  <c r="AE863" i="11" s="1"/>
  <c r="AA863" i="11"/>
  <c r="AD863" i="11"/>
  <c r="AD970" i="11"/>
  <c r="O967" i="11"/>
  <c r="AE959" i="11"/>
  <c r="AD954" i="11"/>
  <c r="AE954" i="11"/>
  <c r="O951" i="11"/>
  <c r="AD942" i="11"/>
  <c r="Z942" i="11"/>
  <c r="AA942" i="11"/>
  <c r="AE942" i="11" s="1"/>
  <c r="O929" i="11"/>
  <c r="AD928" i="11"/>
  <c r="AB928" i="11"/>
  <c r="AA927" i="11"/>
  <c r="O919" i="11"/>
  <c r="AD912" i="11"/>
  <c r="AB912" i="11"/>
  <c r="Z912" i="11"/>
  <c r="AE912" i="11" s="1"/>
  <c r="Z911" i="11"/>
  <c r="AD911" i="11"/>
  <c r="AD904" i="11"/>
  <c r="Z904" i="11"/>
  <c r="AE898" i="11"/>
  <c r="O893" i="11"/>
  <c r="Z837" i="11"/>
  <c r="AA837" i="11"/>
  <c r="AB837" i="11"/>
  <c r="AD837" i="11"/>
  <c r="AE837" i="11"/>
  <c r="AD968" i="11"/>
  <c r="Z965" i="11"/>
  <c r="AA965" i="11"/>
  <c r="AD952" i="11"/>
  <c r="AD950" i="11"/>
  <c r="AD948" i="11"/>
  <c r="Z948" i="11"/>
  <c r="AA948" i="11"/>
  <c r="Z947" i="11"/>
  <c r="AD947" i="11"/>
  <c r="AD906" i="11"/>
  <c r="AA906" i="11"/>
  <c r="AE906" i="11" s="1"/>
  <c r="AB906" i="11"/>
  <c r="Z899" i="11"/>
  <c r="AD899" i="11"/>
  <c r="AB899" i="11"/>
  <c r="Z895" i="11"/>
  <c r="AD895" i="11"/>
  <c r="AD858" i="11"/>
  <c r="AA858" i="11"/>
  <c r="AB858" i="11"/>
  <c r="Z858" i="11"/>
  <c r="AA1005" i="11"/>
  <c r="AA997" i="11"/>
  <c r="AE997" i="11" s="1"/>
  <c r="AA993" i="11"/>
  <c r="AE993" i="11" s="1"/>
  <c r="AA990" i="11"/>
  <c r="AD989" i="11"/>
  <c r="AB988" i="11"/>
  <c r="AD982" i="11"/>
  <c r="Z979" i="11"/>
  <c r="AA979" i="11"/>
  <c r="AD973" i="11"/>
  <c r="AB972" i="11"/>
  <c r="AD966" i="11"/>
  <c r="Z963" i="11"/>
  <c r="AA963" i="11"/>
  <c r="AA958" i="11"/>
  <c r="AD957" i="11"/>
  <c r="AB956" i="11"/>
  <c r="Z949" i="11"/>
  <c r="Z945" i="11"/>
  <c r="AA945" i="11"/>
  <c r="AB945" i="11"/>
  <c r="AD944" i="11"/>
  <c r="AB944" i="11"/>
  <c r="AA943" i="11"/>
  <c r="Z934" i="11"/>
  <c r="AD933" i="11"/>
  <c r="AD932" i="11"/>
  <c r="Z932" i="11"/>
  <c r="AA932" i="11"/>
  <c r="AB932" i="11"/>
  <c r="Z931" i="11"/>
  <c r="AD931" i="11"/>
  <c r="AE931" i="11"/>
  <c r="O913" i="11"/>
  <c r="Z907" i="11"/>
  <c r="AA907" i="11"/>
  <c r="AB907" i="11"/>
  <c r="AD901" i="11"/>
  <c r="AD900" i="11"/>
  <c r="Z900" i="11"/>
  <c r="AA900" i="11"/>
  <c r="AB900" i="11"/>
  <c r="AD896" i="11"/>
  <c r="AB896" i="11"/>
  <c r="Z896" i="11"/>
  <c r="AA896" i="11"/>
  <c r="AB879" i="11"/>
  <c r="Z869" i="11"/>
  <c r="AA869" i="11"/>
  <c r="AB869" i="11"/>
  <c r="AE869" i="11" s="1"/>
  <c r="AD869" i="11"/>
  <c r="AE866" i="11"/>
  <c r="Z990" i="11"/>
  <c r="AA988" i="11"/>
  <c r="AD980" i="11"/>
  <c r="AE980" i="11"/>
  <c r="O977" i="11"/>
  <c r="AA972" i="11"/>
  <c r="AB970" i="11"/>
  <c r="AD964" i="11"/>
  <c r="AE964" i="11"/>
  <c r="O961" i="11"/>
  <c r="AA956" i="11"/>
  <c r="AB954" i="11"/>
  <c r="AE952" i="11"/>
  <c r="Z943" i="11"/>
  <c r="AA924" i="11"/>
  <c r="AA920" i="11"/>
  <c r="AD920" i="11"/>
  <c r="Z920" i="11"/>
  <c r="Z902" i="11"/>
  <c r="O877" i="11"/>
  <c r="Z853" i="11"/>
  <c r="AE853" i="11" s="1"/>
  <c r="AA853" i="11"/>
  <c r="AB853" i="11"/>
  <c r="AD853" i="11"/>
  <c r="Z991" i="11"/>
  <c r="AA991" i="11"/>
  <c r="Z988" i="11"/>
  <c r="AE988" i="11" s="1"/>
  <c r="AD978" i="11"/>
  <c r="Z975" i="11"/>
  <c r="AA975" i="11"/>
  <c r="AA970" i="11"/>
  <c r="AB968" i="11"/>
  <c r="AD962" i="11"/>
  <c r="AE962" i="11"/>
  <c r="Z959" i="11"/>
  <c r="AA959" i="11"/>
  <c r="AB952" i="11"/>
  <c r="AB950" i="11"/>
  <c r="Z935" i="11"/>
  <c r="AB935" i="11"/>
  <c r="AD935" i="11"/>
  <c r="Z933" i="11"/>
  <c r="AA933" i="11"/>
  <c r="AA928" i="11"/>
  <c r="Z923" i="11"/>
  <c r="AA923" i="11"/>
  <c r="AB923" i="11"/>
  <c r="AD922" i="11"/>
  <c r="AA922" i="11"/>
  <c r="AE922" i="11" s="1"/>
  <c r="AB922" i="11"/>
  <c r="Z915" i="11"/>
  <c r="AD915" i="11"/>
  <c r="AB915" i="11"/>
  <c r="Z914" i="11"/>
  <c r="AE914" i="11" s="1"/>
  <c r="Z901" i="11"/>
  <c r="AA901" i="11"/>
  <c r="AE901" i="11" s="1"/>
  <c r="AD890" i="11"/>
  <c r="AA890" i="11"/>
  <c r="AB890" i="11"/>
  <c r="Z890" i="11"/>
  <c r="AE890" i="11" s="1"/>
  <c r="Z885" i="11"/>
  <c r="AA885" i="11"/>
  <c r="AD885" i="11"/>
  <c r="Z879" i="11"/>
  <c r="AD879" i="11"/>
  <c r="Z847" i="11"/>
  <c r="AA847" i="11"/>
  <c r="AB847" i="11"/>
  <c r="AD847" i="11"/>
  <c r="AE1084" i="11"/>
  <c r="AE1080" i="11"/>
  <c r="AE1056" i="11"/>
  <c r="AE1032" i="11"/>
  <c r="AE1028" i="11"/>
  <c r="AE1024" i="11"/>
  <c r="AE1016" i="11"/>
  <c r="AD1005" i="11"/>
  <c r="AD1001" i="11"/>
  <c r="AE996" i="11"/>
  <c r="Z989" i="11"/>
  <c r="AA989" i="11"/>
  <c r="AD976" i="11"/>
  <c r="AE976" i="11"/>
  <c r="Z973" i="11"/>
  <c r="AA973" i="11"/>
  <c r="Z970" i="11"/>
  <c r="AA968" i="11"/>
  <c r="AE968" i="11" s="1"/>
  <c r="AE965" i="11"/>
  <c r="AD960" i="11"/>
  <c r="AE960" i="11"/>
  <c r="Z957" i="11"/>
  <c r="AA957" i="11"/>
  <c r="Z954" i="11"/>
  <c r="AA952" i="11"/>
  <c r="AA950" i="11"/>
  <c r="AE948" i="11"/>
  <c r="Z928" i="11"/>
  <c r="AD927" i="11"/>
  <c r="Z925" i="11"/>
  <c r="AD925" i="11"/>
  <c r="AD916" i="11"/>
  <c r="Z916" i="11"/>
  <c r="AA916" i="11"/>
  <c r="AB916" i="11"/>
  <c r="AA912" i="11"/>
  <c r="AA903" i="11"/>
  <c r="Z903" i="11"/>
  <c r="AB903" i="11"/>
  <c r="AD903" i="11"/>
  <c r="O897" i="11"/>
  <c r="AA862" i="11"/>
  <c r="Z891" i="11"/>
  <c r="Z875" i="11"/>
  <c r="AA864" i="11"/>
  <c r="Z859" i="11"/>
  <c r="AA848" i="11"/>
  <c r="AB845" i="11"/>
  <c r="Z843" i="11"/>
  <c r="Z842" i="11"/>
  <c r="AA832" i="11"/>
  <c r="AD828" i="11"/>
  <c r="Z828" i="11"/>
  <c r="AB825" i="11"/>
  <c r="AD820" i="11"/>
  <c r="Z820" i="11"/>
  <c r="AB817" i="11"/>
  <c r="AA785" i="11"/>
  <c r="AB785" i="11"/>
  <c r="AD785" i="11"/>
  <c r="AE775" i="11"/>
  <c r="AA707" i="11"/>
  <c r="Z707" i="11"/>
  <c r="AB707" i="11"/>
  <c r="AE707" i="11"/>
  <c r="AD707" i="11"/>
  <c r="O881" i="11"/>
  <c r="AA870" i="11"/>
  <c r="AB867" i="11"/>
  <c r="O865" i="11"/>
  <c r="Z864" i="11"/>
  <c r="AE864" i="11" s="1"/>
  <c r="AE856" i="11"/>
  <c r="AA854" i="11"/>
  <c r="AB851" i="11"/>
  <c r="O849" i="11"/>
  <c r="Z848" i="11"/>
  <c r="AA845" i="11"/>
  <c r="AA838" i="11"/>
  <c r="AB835" i="11"/>
  <c r="O833" i="11"/>
  <c r="Z832" i="11"/>
  <c r="AE832" i="11" s="1"/>
  <c r="Z827" i="11"/>
  <c r="AD827" i="11"/>
  <c r="AB824" i="11"/>
  <c r="Z819" i="11"/>
  <c r="AD819" i="11"/>
  <c r="AB816" i="11"/>
  <c r="AA803" i="11"/>
  <c r="AB803" i="11"/>
  <c r="AD803" i="11"/>
  <c r="AA797" i="11"/>
  <c r="AB797" i="11"/>
  <c r="AD797" i="11"/>
  <c r="AA787" i="11"/>
  <c r="AE787" i="11" s="1"/>
  <c r="AB787" i="11"/>
  <c r="AD787" i="11"/>
  <c r="AE781" i="11"/>
  <c r="AA773" i="11"/>
  <c r="AB773" i="11"/>
  <c r="AD773" i="11"/>
  <c r="AA763" i="11"/>
  <c r="AB763" i="11"/>
  <c r="AE763" i="11" s="1"/>
  <c r="AD763" i="11"/>
  <c r="AA757" i="11"/>
  <c r="AB757" i="11"/>
  <c r="AD757" i="11"/>
  <c r="AA747" i="11"/>
  <c r="AB747" i="11"/>
  <c r="AD747" i="11"/>
  <c r="AA741" i="11"/>
  <c r="AB741" i="11"/>
  <c r="AD741" i="11"/>
  <c r="AA731" i="11"/>
  <c r="AB731" i="11"/>
  <c r="AD731" i="11"/>
  <c r="AA723" i="11"/>
  <c r="Z723" i="11"/>
  <c r="AB723" i="11"/>
  <c r="AD723" i="11"/>
  <c r="AA719" i="11"/>
  <c r="Z719" i="11"/>
  <c r="AB719" i="11"/>
  <c r="AD719" i="11"/>
  <c r="AA867" i="11"/>
  <c r="AE867" i="11" s="1"/>
  <c r="O855" i="11"/>
  <c r="AA851" i="11"/>
  <c r="O839" i="11"/>
  <c r="AA835" i="11"/>
  <c r="AD826" i="11"/>
  <c r="Z826" i="11"/>
  <c r="AD818" i="11"/>
  <c r="Z818" i="11"/>
  <c r="AE818" i="11" s="1"/>
  <c r="AA775" i="11"/>
  <c r="AB775" i="11"/>
  <c r="AD775" i="11"/>
  <c r="AA727" i="11"/>
  <c r="AB727" i="11"/>
  <c r="AD727" i="11"/>
  <c r="Z825" i="11"/>
  <c r="AD825" i="11"/>
  <c r="Z817" i="11"/>
  <c r="AD817" i="11"/>
  <c r="AA809" i="11"/>
  <c r="AB809" i="11"/>
  <c r="AE809" i="11" s="1"/>
  <c r="AD809" i="11"/>
  <c r="AA799" i="11"/>
  <c r="AE799" i="11" s="1"/>
  <c r="AB799" i="11"/>
  <c r="AD799" i="11"/>
  <c r="AA793" i="11"/>
  <c r="AB793" i="11"/>
  <c r="AD793" i="11"/>
  <c r="AA781" i="11"/>
  <c r="AB781" i="11"/>
  <c r="AD781" i="11"/>
  <c r="AA769" i="11"/>
  <c r="AB769" i="11"/>
  <c r="AD769" i="11"/>
  <c r="AA759" i="11"/>
  <c r="AB759" i="11"/>
  <c r="AD759" i="11"/>
  <c r="AA753" i="11"/>
  <c r="AB753" i="11"/>
  <c r="AD753" i="11"/>
  <c r="AA743" i="11"/>
  <c r="AB743" i="11"/>
  <c r="AD743" i="11"/>
  <c r="AA737" i="11"/>
  <c r="AB737" i="11"/>
  <c r="AD737" i="11"/>
  <c r="AD824" i="11"/>
  <c r="Z824" i="11"/>
  <c r="AD816" i="11"/>
  <c r="Z816" i="11"/>
  <c r="AA783" i="11"/>
  <c r="AB783" i="11"/>
  <c r="AD783" i="11"/>
  <c r="AA711" i="11"/>
  <c r="Z711" i="11"/>
  <c r="AB711" i="11"/>
  <c r="AE711" i="11"/>
  <c r="AD711" i="11"/>
  <c r="Z921" i="11"/>
  <c r="AA910" i="11"/>
  <c r="Z905" i="11"/>
  <c r="AE905" i="11" s="1"/>
  <c r="AA894" i="11"/>
  <c r="AB891" i="11"/>
  <c r="Z889" i="11"/>
  <c r="AE889" i="11" s="1"/>
  <c r="Z888" i="11"/>
  <c r="AE888" i="11" s="1"/>
  <c r="AB884" i="11"/>
  <c r="AA878" i="11"/>
  <c r="AB875" i="11"/>
  <c r="Z873" i="11"/>
  <c r="Z872" i="11"/>
  <c r="AE872" i="11" s="1"/>
  <c r="AB868" i="11"/>
  <c r="AB859" i="11"/>
  <c r="Z857" i="11"/>
  <c r="Z856" i="11"/>
  <c r="AB852" i="11"/>
  <c r="AA846" i="11"/>
  <c r="AB843" i="11"/>
  <c r="Z841" i="11"/>
  <c r="Z840" i="11"/>
  <c r="AE840" i="11" s="1"/>
  <c r="AB836" i="11"/>
  <c r="Z831" i="11"/>
  <c r="AD831" i="11"/>
  <c r="AB828" i="11"/>
  <c r="Z823" i="11"/>
  <c r="AD823" i="11"/>
  <c r="AB820" i="11"/>
  <c r="Z815" i="11"/>
  <c r="AD815" i="11"/>
  <c r="AD814" i="11"/>
  <c r="Z814" i="11"/>
  <c r="AB814" i="11"/>
  <c r="Z813" i="11"/>
  <c r="AB813" i="11"/>
  <c r="AD813" i="11"/>
  <c r="AD812" i="11"/>
  <c r="Z812" i="11"/>
  <c r="AB812" i="11"/>
  <c r="Z811" i="11"/>
  <c r="AB811" i="11"/>
  <c r="AD811" i="11"/>
  <c r="AA805" i="11"/>
  <c r="AB805" i="11"/>
  <c r="AD805" i="11"/>
  <c r="AA795" i="11"/>
  <c r="AB795" i="11"/>
  <c r="AD795" i="11"/>
  <c r="AA789" i="11"/>
  <c r="AB789" i="11"/>
  <c r="AD789" i="11"/>
  <c r="AA771" i="11"/>
  <c r="AB771" i="11"/>
  <c r="AD771" i="11"/>
  <c r="AA765" i="11"/>
  <c r="AB765" i="11"/>
  <c r="AD765" i="11"/>
  <c r="AA755" i="11"/>
  <c r="AB755" i="11"/>
  <c r="AD755" i="11"/>
  <c r="AA749" i="11"/>
  <c r="AE749" i="11" s="1"/>
  <c r="AB749" i="11"/>
  <c r="AD749" i="11"/>
  <c r="AA739" i="11"/>
  <c r="AE739" i="11" s="1"/>
  <c r="AB739" i="11"/>
  <c r="AD739" i="11"/>
  <c r="AA733" i="11"/>
  <c r="AB733" i="11"/>
  <c r="AD733" i="11"/>
  <c r="Z910" i="11"/>
  <c r="AE910" i="11" s="1"/>
  <c r="Z894" i="11"/>
  <c r="AA891" i="11"/>
  <c r="AA884" i="11"/>
  <c r="Z878" i="11"/>
  <c r="AE878" i="11" s="1"/>
  <c r="AA875" i="11"/>
  <c r="AA868" i="11"/>
  <c r="Z862" i="11"/>
  <c r="AA859" i="11"/>
  <c r="AA852" i="11"/>
  <c r="Z846" i="11"/>
  <c r="AD845" i="11"/>
  <c r="AA843" i="11"/>
  <c r="AB842" i="11"/>
  <c r="AE842" i="11" s="1"/>
  <c r="AA836" i="11"/>
  <c r="AE835" i="11"/>
  <c r="AD830" i="11"/>
  <c r="Z830" i="11"/>
  <c r="AE830" i="11" s="1"/>
  <c r="AA828" i="11"/>
  <c r="AB827" i="11"/>
  <c r="AD822" i="11"/>
  <c r="Z822" i="11"/>
  <c r="AA820" i="11"/>
  <c r="AB819" i="11"/>
  <c r="AE817" i="11"/>
  <c r="AE785" i="11"/>
  <c r="AA777" i="11"/>
  <c r="AB777" i="11"/>
  <c r="AD777" i="11"/>
  <c r="AE937" i="11"/>
  <c r="AE924" i="11"/>
  <c r="AE921" i="11"/>
  <c r="AE918" i="11"/>
  <c r="AE908" i="11"/>
  <c r="AE892" i="11"/>
  <c r="AE886" i="11"/>
  <c r="Z884" i="11"/>
  <c r="AE884" i="11" s="1"/>
  <c r="AE876" i="11"/>
  <c r="AE873" i="11"/>
  <c r="Z868" i="11"/>
  <c r="AD867" i="11"/>
  <c r="AB864" i="11"/>
  <c r="AE860" i="11"/>
  <c r="AE857" i="11"/>
  <c r="AE854" i="11"/>
  <c r="Z852" i="11"/>
  <c r="AE852" i="11" s="1"/>
  <c r="AD851" i="11"/>
  <c r="AB848" i="11"/>
  <c r="AE844" i="11"/>
  <c r="AA842" i="11"/>
  <c r="AE841" i="11"/>
  <c r="AE838" i="11"/>
  <c r="Z836" i="11"/>
  <c r="AE836" i="11" s="1"/>
  <c r="AD835" i="11"/>
  <c r="AB832" i="11"/>
  <c r="Z829" i="11"/>
  <c r="AD829" i="11"/>
  <c r="AA827" i="11"/>
  <c r="AB826" i="11"/>
  <c r="AE825" i="11"/>
  <c r="AE824" i="11"/>
  <c r="Z821" i="11"/>
  <c r="AD821" i="11"/>
  <c r="AA819" i="11"/>
  <c r="AB818" i="11"/>
  <c r="AE816" i="11"/>
  <c r="AA807" i="11"/>
  <c r="AB807" i="11"/>
  <c r="AD807" i="11"/>
  <c r="AA801" i="11"/>
  <c r="AB801" i="11"/>
  <c r="AD801" i="11"/>
  <c r="AE797" i="11"/>
  <c r="AA791" i="11"/>
  <c r="AB791" i="11"/>
  <c r="AD791" i="11"/>
  <c r="AA779" i="11"/>
  <c r="AB779" i="11"/>
  <c r="AD779" i="11"/>
  <c r="AE773" i="11"/>
  <c r="AA767" i="11"/>
  <c r="AE767" i="11" s="1"/>
  <c r="AB767" i="11"/>
  <c r="AD767" i="11"/>
  <c r="AA761" i="11"/>
  <c r="AB761" i="11"/>
  <c r="AD761" i="11"/>
  <c r="AE757" i="11"/>
  <c r="AA751" i="11"/>
  <c r="AB751" i="11"/>
  <c r="AD751" i="11"/>
  <c r="AA745" i="11"/>
  <c r="AB745" i="11"/>
  <c r="AD745" i="11"/>
  <c r="AA735" i="11"/>
  <c r="AB735" i="11"/>
  <c r="AD735" i="11"/>
  <c r="AE731" i="11"/>
  <c r="AA715" i="11"/>
  <c r="Z715" i="11"/>
  <c r="AB715" i="11"/>
  <c r="AD715" i="11"/>
  <c r="Z700" i="11"/>
  <c r="AD700" i="11"/>
  <c r="AA700" i="11"/>
  <c r="AB700" i="11"/>
  <c r="AE700" i="11"/>
  <c r="AE736" i="11"/>
  <c r="AD729" i="11"/>
  <c r="AD725" i="11"/>
  <c r="AD721" i="11"/>
  <c r="O698" i="11"/>
  <c r="AB696" i="11"/>
  <c r="AB680" i="11"/>
  <c r="AB679" i="11"/>
  <c r="O678" i="11"/>
  <c r="O676" i="11"/>
  <c r="AD697" i="11"/>
  <c r="AB697" i="11"/>
  <c r="AE697" i="11"/>
  <c r="AD677" i="11"/>
  <c r="AB729" i="11"/>
  <c r="AB725" i="11"/>
  <c r="AB721" i="11"/>
  <c r="AD695" i="11"/>
  <c r="AA695" i="11"/>
  <c r="Z694" i="11"/>
  <c r="Z682" i="11"/>
  <c r="AA682" i="11"/>
  <c r="AD681" i="11"/>
  <c r="AB681" i="11"/>
  <c r="AA681" i="11"/>
  <c r="Z680" i="11"/>
  <c r="AD679" i="11"/>
  <c r="AA679" i="11"/>
  <c r="AE679" i="11" s="1"/>
  <c r="Z670" i="11"/>
  <c r="AA670" i="11"/>
  <c r="AE670" i="11"/>
  <c r="O666" i="11"/>
  <c r="AA657" i="11"/>
  <c r="AD653" i="11"/>
  <c r="Z653" i="11"/>
  <c r="AA653" i="11"/>
  <c r="AB653" i="11"/>
  <c r="Z642" i="11"/>
  <c r="AE642" i="11"/>
  <c r="AA642" i="11"/>
  <c r="AB642" i="11"/>
  <c r="AD642" i="11"/>
  <c r="Z692" i="11"/>
  <c r="AE692" i="11" s="1"/>
  <c r="AB692" i="11"/>
  <c r="AE683" i="11"/>
  <c r="Z672" i="11"/>
  <c r="AB672" i="11"/>
  <c r="AD672" i="11"/>
  <c r="AA672" i="11"/>
  <c r="Z656" i="11"/>
  <c r="AE656" i="11" s="1"/>
  <c r="AB656" i="11"/>
  <c r="AD656" i="11"/>
  <c r="AA656" i="11"/>
  <c r="AE810" i="11"/>
  <c r="AA808" i="11"/>
  <c r="AE808" i="11" s="1"/>
  <c r="AA804" i="11"/>
  <c r="AA800" i="11"/>
  <c r="AA796" i="11"/>
  <c r="AE794" i="11"/>
  <c r="AA792" i="11"/>
  <c r="AE792" i="11" s="1"/>
  <c r="AA788" i="11"/>
  <c r="AA784" i="11"/>
  <c r="AA780" i="11"/>
  <c r="AE780" i="11" s="1"/>
  <c r="AA776" i="11"/>
  <c r="AA772" i="11"/>
  <c r="AE770" i="11"/>
  <c r="AA768" i="11"/>
  <c r="AE768" i="11" s="1"/>
  <c r="AE766" i="11"/>
  <c r="AA764" i="11"/>
  <c r="AA760" i="11"/>
  <c r="AE760" i="11" s="1"/>
  <c r="AA756" i="11"/>
  <c r="AA752" i="11"/>
  <c r="AE750" i="11"/>
  <c r="AA748" i="11"/>
  <c r="AE748" i="11" s="1"/>
  <c r="AE746" i="11"/>
  <c r="AA744" i="11"/>
  <c r="AA740" i="11"/>
  <c r="AA736" i="11"/>
  <c r="AA732" i="11"/>
  <c r="AA728" i="11"/>
  <c r="AA724" i="11"/>
  <c r="AA720" i="11"/>
  <c r="AA716" i="11"/>
  <c r="AA712" i="11"/>
  <c r="AA708" i="11"/>
  <c r="AA704" i="11"/>
  <c r="AD703" i="11"/>
  <c r="AD701" i="11"/>
  <c r="Z701" i="11"/>
  <c r="AD693" i="11"/>
  <c r="AD691" i="11"/>
  <c r="AA691" i="11"/>
  <c r="Z688" i="11"/>
  <c r="AB688" i="11"/>
  <c r="AD688" i="11"/>
  <c r="AD685" i="11"/>
  <c r="Z685" i="11"/>
  <c r="AE685" i="11" s="1"/>
  <c r="AB685" i="11"/>
  <c r="Z684" i="11"/>
  <c r="AD684" i="11"/>
  <c r="AB677" i="11"/>
  <c r="AB674" i="11"/>
  <c r="AA673" i="11"/>
  <c r="Z658" i="11"/>
  <c r="AD658" i="11"/>
  <c r="AA717" i="11"/>
  <c r="AE717" i="11" s="1"/>
  <c r="Z716" i="11"/>
  <c r="AA713" i="11"/>
  <c r="Z712" i="11"/>
  <c r="O709" i="11"/>
  <c r="Z708" i="11"/>
  <c r="AD706" i="11"/>
  <c r="AE706" i="11" s="1"/>
  <c r="O705" i="11"/>
  <c r="Z704" i="11"/>
  <c r="AD702" i="11"/>
  <c r="AA697" i="11"/>
  <c r="AE696" i="11"/>
  <c r="Z690" i="11"/>
  <c r="AD689" i="11"/>
  <c r="Z689" i="11"/>
  <c r="AA677" i="11"/>
  <c r="Z668" i="11"/>
  <c r="AD668" i="11"/>
  <c r="AE668" i="11"/>
  <c r="AB668" i="11"/>
  <c r="AB703" i="11"/>
  <c r="Z697" i="11"/>
  <c r="AD696" i="11"/>
  <c r="AE695" i="11"/>
  <c r="AD694" i="11"/>
  <c r="Z686" i="11"/>
  <c r="AA686" i="11"/>
  <c r="AD680" i="11"/>
  <c r="Z677" i="11"/>
  <c r="AD665" i="11"/>
  <c r="AB665" i="11"/>
  <c r="Z665" i="11"/>
  <c r="AA665" i="11"/>
  <c r="Z663" i="11"/>
  <c r="Z662" i="11"/>
  <c r="AD662" i="11"/>
  <c r="AA662" i="11"/>
  <c r="AB662" i="11"/>
  <c r="AD659" i="11"/>
  <c r="AA659" i="11"/>
  <c r="AB659" i="11"/>
  <c r="Z659" i="11"/>
  <c r="Z703" i="11"/>
  <c r="AB694" i="11"/>
  <c r="AE691" i="11"/>
  <c r="Z681" i="11"/>
  <c r="AD675" i="11"/>
  <c r="AA675" i="11"/>
  <c r="Z675" i="11"/>
  <c r="AE675" i="11" s="1"/>
  <c r="Z674" i="11"/>
  <c r="AE674" i="11" s="1"/>
  <c r="AD674" i="11"/>
  <c r="AD669" i="11"/>
  <c r="Z669" i="11"/>
  <c r="AA669" i="11"/>
  <c r="AB669" i="11"/>
  <c r="Z654" i="11"/>
  <c r="AA654" i="11"/>
  <c r="AB654" i="11"/>
  <c r="O660" i="11"/>
  <c r="AA649" i="11"/>
  <c r="AB646" i="11"/>
  <c r="O644" i="11"/>
  <c r="Z643" i="11"/>
  <c r="Z639" i="11"/>
  <c r="AE639" i="11" s="1"/>
  <c r="AD638" i="11"/>
  <c r="AD630" i="11"/>
  <c r="AD622" i="11"/>
  <c r="O618" i="11"/>
  <c r="O610" i="11"/>
  <c r="Z606" i="11"/>
  <c r="AA606" i="11"/>
  <c r="AD606" i="11"/>
  <c r="Z602" i="11"/>
  <c r="AA602" i="11"/>
  <c r="AD602" i="11"/>
  <c r="Z575" i="11"/>
  <c r="AA575" i="11"/>
  <c r="O571" i="11"/>
  <c r="AD570" i="11"/>
  <c r="AB570" i="11"/>
  <c r="AD558" i="11"/>
  <c r="Z558" i="11"/>
  <c r="AA558" i="11"/>
  <c r="AB558" i="11"/>
  <c r="AD554" i="11"/>
  <c r="AB554" i="11"/>
  <c r="AA554" i="11"/>
  <c r="O533" i="11"/>
  <c r="Z503" i="11"/>
  <c r="AD503" i="11"/>
  <c r="AA503" i="11"/>
  <c r="AB503" i="11"/>
  <c r="Z487" i="11"/>
  <c r="AD487" i="11"/>
  <c r="AA487" i="11"/>
  <c r="AB487" i="11"/>
  <c r="AD664" i="11"/>
  <c r="AE664" i="11" s="1"/>
  <c r="AB661" i="11"/>
  <c r="AE661" i="11" s="1"/>
  <c r="AB652" i="11"/>
  <c r="O650" i="11"/>
  <c r="Z649" i="11"/>
  <c r="AE649" i="11" s="1"/>
  <c r="AD648" i="11"/>
  <c r="AE648" i="11" s="1"/>
  <c r="AA646" i="11"/>
  <c r="AB645" i="11"/>
  <c r="AE641" i="11"/>
  <c r="O640" i="11"/>
  <c r="O632" i="11"/>
  <c r="Z624" i="11"/>
  <c r="AA624" i="11"/>
  <c r="AE615" i="11"/>
  <c r="Z608" i="11"/>
  <c r="AA608" i="11"/>
  <c r="AD608" i="11"/>
  <c r="Z600" i="11"/>
  <c r="AA600" i="11"/>
  <c r="AD600" i="11"/>
  <c r="Z592" i="11"/>
  <c r="AA592" i="11"/>
  <c r="AD592" i="11"/>
  <c r="Z565" i="11"/>
  <c r="AA565" i="11"/>
  <c r="AB565" i="11"/>
  <c r="AD565" i="11"/>
  <c r="Z563" i="11"/>
  <c r="AA563" i="11"/>
  <c r="Z555" i="11"/>
  <c r="AA555" i="11"/>
  <c r="AB555" i="11"/>
  <c r="AA546" i="11"/>
  <c r="Z535" i="11"/>
  <c r="AE535" i="11" s="1"/>
  <c r="AD535" i="11"/>
  <c r="AB535" i="11"/>
  <c r="Z499" i="11"/>
  <c r="AE499" i="11" s="1"/>
  <c r="AA499" i="11"/>
  <c r="AB499" i="11"/>
  <c r="AD499" i="11"/>
  <c r="AE621" i="11"/>
  <c r="AD620" i="11"/>
  <c r="O616" i="11"/>
  <c r="Z598" i="11"/>
  <c r="AA598" i="11"/>
  <c r="AD598" i="11"/>
  <c r="Z594" i="11"/>
  <c r="AA594" i="11"/>
  <c r="AE594" i="11" s="1"/>
  <c r="AD594" i="11"/>
  <c r="Z583" i="11"/>
  <c r="AD583" i="11"/>
  <c r="Z577" i="11"/>
  <c r="AE577" i="11" s="1"/>
  <c r="AB577" i="11"/>
  <c r="AD577" i="11"/>
  <c r="AD555" i="11"/>
  <c r="O551" i="11"/>
  <c r="Z531" i="11"/>
  <c r="AA531" i="11"/>
  <c r="AE531" i="11" s="1"/>
  <c r="AB531" i="11"/>
  <c r="AD531" i="11"/>
  <c r="Z638" i="11"/>
  <c r="AA638" i="11"/>
  <c r="Z630" i="11"/>
  <c r="AA630" i="11"/>
  <c r="Z622" i="11"/>
  <c r="AA622" i="11"/>
  <c r="Z596" i="11"/>
  <c r="AA596" i="11"/>
  <c r="AD596" i="11"/>
  <c r="AD584" i="11"/>
  <c r="Z584" i="11"/>
  <c r="AA584" i="11"/>
  <c r="Z559" i="11"/>
  <c r="AE559" i="11" s="1"/>
  <c r="AA559" i="11"/>
  <c r="Z519" i="11"/>
  <c r="AD519" i="11"/>
  <c r="AE519" i="11"/>
  <c r="AA519" i="11"/>
  <c r="AB519" i="11"/>
  <c r="Z473" i="11"/>
  <c r="AA473" i="11"/>
  <c r="AB473" i="11"/>
  <c r="AD473" i="11"/>
  <c r="AE473" i="11" s="1"/>
  <c r="Z651" i="11"/>
  <c r="AE651" i="11" s="1"/>
  <c r="AE643" i="11"/>
  <c r="AE627" i="11"/>
  <c r="O614" i="11"/>
  <c r="AE591" i="11"/>
  <c r="AA587" i="11"/>
  <c r="AD578" i="11"/>
  <c r="Z578" i="11"/>
  <c r="AB578" i="11"/>
  <c r="Z573" i="11"/>
  <c r="AE573" i="11" s="1"/>
  <c r="AD573" i="11"/>
  <c r="AE560" i="11"/>
  <c r="Z547" i="11"/>
  <c r="AA547" i="11"/>
  <c r="AD547" i="11"/>
  <c r="AE547" i="11" s="1"/>
  <c r="Z543" i="11"/>
  <c r="AA543" i="11"/>
  <c r="AD543" i="11"/>
  <c r="Z511" i="11"/>
  <c r="AA511" i="11"/>
  <c r="AB511" i="11"/>
  <c r="AD511" i="11"/>
  <c r="Z673" i="11"/>
  <c r="AA663" i="11"/>
  <c r="Z657" i="11"/>
  <c r="AA647" i="11"/>
  <c r="AE647" i="11" s="1"/>
  <c r="Z641" i="11"/>
  <c r="O636" i="11"/>
  <c r="AA633" i="11"/>
  <c r="AE633" i="11" s="1"/>
  <c r="Z628" i="11"/>
  <c r="AE628" i="11" s="1"/>
  <c r="AA628" i="11"/>
  <c r="AA625" i="11"/>
  <c r="AE625" i="11" s="1"/>
  <c r="Z620" i="11"/>
  <c r="AE620" i="11" s="1"/>
  <c r="AA620" i="11"/>
  <c r="Z611" i="11"/>
  <c r="AE611" i="11" s="1"/>
  <c r="AE602" i="11"/>
  <c r="AE593" i="11"/>
  <c r="AA589" i="11"/>
  <c r="AE589" i="11" s="1"/>
  <c r="Z586" i="11"/>
  <c r="AA586" i="11"/>
  <c r="AB586" i="11"/>
  <c r="AD586" i="11"/>
  <c r="AD574" i="11"/>
  <c r="Z574" i="11"/>
  <c r="AE574" i="11" s="1"/>
  <c r="AA574" i="11"/>
  <c r="AB574" i="11"/>
  <c r="Z570" i="11"/>
  <c r="Z567" i="11"/>
  <c r="AD567" i="11"/>
  <c r="AE567" i="11"/>
  <c r="Z561" i="11"/>
  <c r="AB561" i="11"/>
  <c r="AD561" i="11"/>
  <c r="Z556" i="11"/>
  <c r="AD552" i="11"/>
  <c r="Z552" i="11"/>
  <c r="AA552" i="11"/>
  <c r="Z539" i="11"/>
  <c r="AA539" i="11"/>
  <c r="AB539" i="11"/>
  <c r="AD539" i="11"/>
  <c r="AE539" i="11"/>
  <c r="AD536" i="11"/>
  <c r="Z536" i="11"/>
  <c r="AE536" i="11" s="1"/>
  <c r="AA536" i="11"/>
  <c r="AB536" i="11"/>
  <c r="Z527" i="11"/>
  <c r="AA527" i="11"/>
  <c r="AB527" i="11"/>
  <c r="AD527" i="11"/>
  <c r="AE527" i="11"/>
  <c r="Z495" i="11"/>
  <c r="AA495" i="11"/>
  <c r="AB495" i="11"/>
  <c r="AD495" i="11"/>
  <c r="AE495" i="11"/>
  <c r="AD646" i="11"/>
  <c r="AB643" i="11"/>
  <c r="AD624" i="11"/>
  <c r="Z612" i="11"/>
  <c r="AA612" i="11"/>
  <c r="AA605" i="11"/>
  <c r="AE605" i="11" s="1"/>
  <c r="AE600" i="11"/>
  <c r="AE595" i="11"/>
  <c r="Z588" i="11"/>
  <c r="AA588" i="11"/>
  <c r="AB588" i="11"/>
  <c r="AD588" i="11"/>
  <c r="Z581" i="11"/>
  <c r="AA581" i="11"/>
  <c r="AB581" i="11"/>
  <c r="AD581" i="11"/>
  <c r="Z579" i="11"/>
  <c r="AE579" i="11" s="1"/>
  <c r="AA579" i="11"/>
  <c r="AE575" i="11"/>
  <c r="AD568" i="11"/>
  <c r="Z568" i="11"/>
  <c r="AA568" i="11"/>
  <c r="AD563" i="11"/>
  <c r="AA562" i="11"/>
  <c r="O549" i="11"/>
  <c r="AE544" i="11"/>
  <c r="Z515" i="11"/>
  <c r="AA515" i="11"/>
  <c r="AB515" i="11"/>
  <c r="AD515" i="11"/>
  <c r="AE687" i="11"/>
  <c r="AD652" i="11"/>
  <c r="AE652" i="11" s="1"/>
  <c r="AB649" i="11"/>
  <c r="AE645" i="11"/>
  <c r="AA643" i="11"/>
  <c r="AE638" i="11"/>
  <c r="O634" i="11"/>
  <c r="O626" i="11"/>
  <c r="AA607" i="11"/>
  <c r="AB606" i="11"/>
  <c r="Z604" i="11"/>
  <c r="AA604" i="11"/>
  <c r="AD604" i="11"/>
  <c r="AB602" i="11"/>
  <c r="AE598" i="11"/>
  <c r="AA591" i="11"/>
  <c r="Z590" i="11"/>
  <c r="AA590" i="11"/>
  <c r="AB590" i="11"/>
  <c r="AD590" i="11"/>
  <c r="AB583" i="11"/>
  <c r="AA582" i="11"/>
  <c r="AD575" i="11"/>
  <c r="AA569" i="11"/>
  <c r="AD562" i="11"/>
  <c r="Z562" i="11"/>
  <c r="AB562" i="11"/>
  <c r="Z557" i="11"/>
  <c r="AE557" i="11" s="1"/>
  <c r="AD557" i="11"/>
  <c r="AA545" i="11"/>
  <c r="AA538" i="11"/>
  <c r="AA522" i="11"/>
  <c r="O517" i="11"/>
  <c r="AA513" i="11"/>
  <c r="AA506" i="11"/>
  <c r="O501" i="11"/>
  <c r="AA497" i="11"/>
  <c r="AE491" i="11"/>
  <c r="O489" i="11"/>
  <c r="AD470" i="11"/>
  <c r="AA470" i="11"/>
  <c r="AD447" i="11"/>
  <c r="Z447" i="11"/>
  <c r="Z483" i="11"/>
  <c r="AB483" i="11"/>
  <c r="Z477" i="11"/>
  <c r="AE477" i="11" s="1"/>
  <c r="AA477" i="11"/>
  <c r="AD468" i="11"/>
  <c r="O467" i="11"/>
  <c r="AD466" i="11"/>
  <c r="Z466" i="11"/>
  <c r="AE466" i="11" s="1"/>
  <c r="Z463" i="11"/>
  <c r="AA463" i="11"/>
  <c r="AD463" i="11"/>
  <c r="Z457" i="11"/>
  <c r="AA457" i="11"/>
  <c r="AD449" i="11"/>
  <c r="Z449" i="11"/>
  <c r="AB449" i="11"/>
  <c r="AA541" i="11"/>
  <c r="AA534" i="11"/>
  <c r="AA525" i="11"/>
  <c r="AE520" i="11"/>
  <c r="AA509" i="11"/>
  <c r="AE504" i="11"/>
  <c r="Z493" i="11"/>
  <c r="AA493" i="11"/>
  <c r="AD488" i="11"/>
  <c r="AE484" i="11"/>
  <c r="Z465" i="11"/>
  <c r="AD465" i="11"/>
  <c r="Z434" i="11"/>
  <c r="AD434" i="11"/>
  <c r="AA434" i="11"/>
  <c r="AB434" i="11"/>
  <c r="Z587" i="11"/>
  <c r="AE587" i="11" s="1"/>
  <c r="Z585" i="11"/>
  <c r="AE585" i="11" s="1"/>
  <c r="Z582" i="11"/>
  <c r="AE582" i="11" s="1"/>
  <c r="AA572" i="11"/>
  <c r="AE572" i="11" s="1"/>
  <c r="Z566" i="11"/>
  <c r="AA556" i="11"/>
  <c r="Z550" i="11"/>
  <c r="AE550" i="11" s="1"/>
  <c r="AB546" i="11"/>
  <c r="AA540" i="11"/>
  <c r="AE540" i="11" s="1"/>
  <c r="Z534" i="11"/>
  <c r="AE534" i="11" s="1"/>
  <c r="AB530" i="11"/>
  <c r="AE526" i="11"/>
  <c r="AA524" i="11"/>
  <c r="AE523" i="11"/>
  <c r="AB521" i="11"/>
  <c r="Z518" i="11"/>
  <c r="AB514" i="11"/>
  <c r="AA508" i="11"/>
  <c r="Z502" i="11"/>
  <c r="AB498" i="11"/>
  <c r="AE494" i="11"/>
  <c r="AB491" i="11"/>
  <c r="AD482" i="11"/>
  <c r="AD476" i="11"/>
  <c r="AB476" i="11"/>
  <c r="Z461" i="11"/>
  <c r="AE461" i="11"/>
  <c r="AA461" i="11"/>
  <c r="Z450" i="11"/>
  <c r="AD450" i="11"/>
  <c r="AA450" i="11"/>
  <c r="AB450" i="11"/>
  <c r="Z442" i="11"/>
  <c r="AD442" i="11"/>
  <c r="AA442" i="11"/>
  <c r="AB442" i="11"/>
  <c r="AA530" i="11"/>
  <c r="AD523" i="11"/>
  <c r="AB520" i="11"/>
  <c r="AD507" i="11"/>
  <c r="AB504" i="11"/>
  <c r="AD492" i="11"/>
  <c r="AB492" i="11"/>
  <c r="AB484" i="11"/>
  <c r="AB468" i="11"/>
  <c r="AD460" i="11"/>
  <c r="AB460" i="11"/>
  <c r="Z459" i="11"/>
  <c r="AB459" i="11"/>
  <c r="AA444" i="11"/>
  <c r="Z546" i="11"/>
  <c r="AD545" i="11"/>
  <c r="AB542" i="11"/>
  <c r="AE542" i="11" s="1"/>
  <c r="Z530" i="11"/>
  <c r="AD529" i="11"/>
  <c r="AB526" i="11"/>
  <c r="AE522" i="11"/>
  <c r="AA520" i="11"/>
  <c r="Z514" i="11"/>
  <c r="AD513" i="11"/>
  <c r="AB510" i="11"/>
  <c r="AA504" i="11"/>
  <c r="Z498" i="11"/>
  <c r="AE498" i="11" s="1"/>
  <c r="AD497" i="11"/>
  <c r="AB494" i="11"/>
  <c r="AA490" i="11"/>
  <c r="AB488" i="11"/>
  <c r="AD486" i="11"/>
  <c r="AA486" i="11"/>
  <c r="AA484" i="11"/>
  <c r="AE483" i="11"/>
  <c r="AE482" i="11"/>
  <c r="AD480" i="11"/>
  <c r="Z480" i="11"/>
  <c r="Z475" i="11"/>
  <c r="AE475" i="11" s="1"/>
  <c r="AD474" i="11"/>
  <c r="AE474" i="11"/>
  <c r="Z470" i="11"/>
  <c r="AA468" i="11"/>
  <c r="AB466" i="11"/>
  <c r="Z455" i="11"/>
  <c r="AD455" i="11"/>
  <c r="AE455" i="11"/>
  <c r="AD439" i="11"/>
  <c r="Z439" i="11"/>
  <c r="AE439" i="11"/>
  <c r="AA439" i="11"/>
  <c r="AD431" i="11"/>
  <c r="Z431" i="11"/>
  <c r="AE431" i="11"/>
  <c r="AA431" i="11"/>
  <c r="Z569" i="11"/>
  <c r="AE569" i="11" s="1"/>
  <c r="Z553" i="11"/>
  <c r="AE553" i="11" s="1"/>
  <c r="AA542" i="11"/>
  <c r="AE541" i="11"/>
  <c r="Z537" i="11"/>
  <c r="AE537" i="11" s="1"/>
  <c r="AA526" i="11"/>
  <c r="AE525" i="11"/>
  <c r="AB523" i="11"/>
  <c r="Z520" i="11"/>
  <c r="AA510" i="11"/>
  <c r="AB507" i="11"/>
  <c r="Z505" i="11"/>
  <c r="Z504" i="11"/>
  <c r="AA494" i="11"/>
  <c r="AE493" i="11"/>
  <c r="AE492" i="11"/>
  <c r="Z490" i="11"/>
  <c r="AE490" i="11" s="1"/>
  <c r="AA488" i="11"/>
  <c r="Z485" i="11"/>
  <c r="Z484" i="11"/>
  <c r="AD483" i="11"/>
  <c r="Z479" i="11"/>
  <c r="AD479" i="11"/>
  <c r="Z478" i="11"/>
  <c r="AD477" i="11"/>
  <c r="AD472" i="11"/>
  <c r="AA472" i="11"/>
  <c r="AE472" i="11"/>
  <c r="Z471" i="11"/>
  <c r="AE471" i="11"/>
  <c r="Z468" i="11"/>
  <c r="AA466" i="11"/>
  <c r="AE463" i="11"/>
  <c r="AD456" i="11"/>
  <c r="Z456" i="11"/>
  <c r="AA456" i="11"/>
  <c r="AB456" i="11"/>
  <c r="AD451" i="11"/>
  <c r="Z451" i="11"/>
  <c r="AA451" i="11"/>
  <c r="AB451" i="11"/>
  <c r="AE451" i="11"/>
  <c r="AB447" i="11"/>
  <c r="AA580" i="11"/>
  <c r="AE566" i="11"/>
  <c r="AA564" i="11"/>
  <c r="AE564" i="11" s="1"/>
  <c r="AA548" i="11"/>
  <c r="AE548" i="11" s="1"/>
  <c r="AB545" i="11"/>
  <c r="Z542" i="11"/>
  <c r="AD541" i="11"/>
  <c r="AB538" i="11"/>
  <c r="AA532" i="11"/>
  <c r="AB529" i="11"/>
  <c r="Z526" i="11"/>
  <c r="AD525" i="11"/>
  <c r="AA523" i="11"/>
  <c r="AB522" i="11"/>
  <c r="AE518" i="11"/>
  <c r="AA516" i="11"/>
  <c r="AB513" i="11"/>
  <c r="Z510" i="11"/>
  <c r="AD509" i="11"/>
  <c r="AA507" i="11"/>
  <c r="AE507" i="11" s="1"/>
  <c r="AB506" i="11"/>
  <c r="AE502" i="11"/>
  <c r="AA500" i="11"/>
  <c r="AB497" i="11"/>
  <c r="Z494" i="11"/>
  <c r="AD493" i="11"/>
  <c r="Z488" i="11"/>
  <c r="AE488" i="11" s="1"/>
  <c r="AA482" i="11"/>
  <c r="AA476" i="11"/>
  <c r="O469" i="11"/>
  <c r="AB465" i="11"/>
  <c r="AE460" i="11"/>
  <c r="AA449" i="11"/>
  <c r="AA447" i="11"/>
  <c r="AD443" i="11"/>
  <c r="Z443" i="11"/>
  <c r="AD435" i="11"/>
  <c r="Z435" i="11"/>
  <c r="AD427" i="11"/>
  <c r="Z427" i="11"/>
  <c r="AD419" i="11"/>
  <c r="Z419" i="11"/>
  <c r="AA407" i="11"/>
  <c r="AD407" i="11"/>
  <c r="AB407" i="11"/>
  <c r="AA391" i="11"/>
  <c r="AD391" i="11"/>
  <c r="AB391" i="11"/>
  <c r="Z426" i="11"/>
  <c r="AD426" i="11"/>
  <c r="Z418" i="11"/>
  <c r="AE418" i="11" s="1"/>
  <c r="AD418" i="11"/>
  <c r="Z389" i="11"/>
  <c r="O388" i="11"/>
  <c r="Z380" i="11"/>
  <c r="AD380" i="11"/>
  <c r="AA380" i="11"/>
  <c r="AB380" i="11"/>
  <c r="AD441" i="11"/>
  <c r="Z441" i="11"/>
  <c r="AD433" i="11"/>
  <c r="Z433" i="11"/>
  <c r="AD425" i="11"/>
  <c r="Z425" i="11"/>
  <c r="AE420" i="11"/>
  <c r="AD417" i="11"/>
  <c r="Z417" i="11"/>
  <c r="AD409" i="11"/>
  <c r="O408" i="11"/>
  <c r="AA403" i="11"/>
  <c r="AD403" i="11"/>
  <c r="AB403" i="11"/>
  <c r="AE403" i="11" s="1"/>
  <c r="Z401" i="11"/>
  <c r="O400" i="11"/>
  <c r="AA395" i="11"/>
  <c r="AD395" i="11"/>
  <c r="AB395" i="11"/>
  <c r="Z464" i="11"/>
  <c r="Z448" i="11"/>
  <c r="AD448" i="11"/>
  <c r="Z440" i="11"/>
  <c r="AD440" i="11"/>
  <c r="AE435" i="11"/>
  <c r="Z432" i="11"/>
  <c r="AD432" i="11"/>
  <c r="AE427" i="11"/>
  <c r="Z424" i="11"/>
  <c r="AD424" i="11"/>
  <c r="Z416" i="11"/>
  <c r="AD416" i="11"/>
  <c r="AB415" i="11"/>
  <c r="AD415" i="11"/>
  <c r="Z415" i="11"/>
  <c r="AA410" i="11"/>
  <c r="AE410" i="11" s="1"/>
  <c r="AD423" i="11"/>
  <c r="Z423" i="11"/>
  <c r="Z414" i="11"/>
  <c r="AD414" i="11"/>
  <c r="AB413" i="11"/>
  <c r="AD413" i="11"/>
  <c r="Z413" i="11"/>
  <c r="AE413" i="11" s="1"/>
  <c r="AA409" i="11"/>
  <c r="AB409" i="11"/>
  <c r="O392" i="11"/>
  <c r="Z454" i="11"/>
  <c r="AD454" i="11"/>
  <c r="Z446" i="11"/>
  <c r="AD446" i="11"/>
  <c r="AB443" i="11"/>
  <c r="AE441" i="11"/>
  <c r="Z438" i="11"/>
  <c r="AD438" i="11"/>
  <c r="AB435" i="11"/>
  <c r="AE433" i="11"/>
  <c r="Z430" i="11"/>
  <c r="AD430" i="11"/>
  <c r="AB427" i="11"/>
  <c r="AE426" i="11"/>
  <c r="AE425" i="11"/>
  <c r="Z422" i="11"/>
  <c r="AD422" i="11"/>
  <c r="AE417" i="11"/>
  <c r="Z412" i="11"/>
  <c r="AD412" i="11"/>
  <c r="AB411" i="11"/>
  <c r="AD411" i="11"/>
  <c r="Z411" i="11"/>
  <c r="O404" i="11"/>
  <c r="AA387" i="11"/>
  <c r="AD387" i="11"/>
  <c r="AE387" i="11"/>
  <c r="AB387" i="11"/>
  <c r="Z358" i="11"/>
  <c r="AE358" i="11" s="1"/>
  <c r="AD358" i="11"/>
  <c r="AA358" i="11"/>
  <c r="AB358" i="11"/>
  <c r="AE458" i="11"/>
  <c r="AD453" i="11"/>
  <c r="Z453" i="11"/>
  <c r="AE453" i="11" s="1"/>
  <c r="AD445" i="11"/>
  <c r="Z445" i="11"/>
  <c r="AA443" i="11"/>
  <c r="AD437" i="11"/>
  <c r="Z437" i="11"/>
  <c r="AA435" i="11"/>
  <c r="AD429" i="11"/>
  <c r="Z429" i="11"/>
  <c r="AA427" i="11"/>
  <c r="AB426" i="11"/>
  <c r="AD421" i="11"/>
  <c r="Z421" i="11"/>
  <c r="AA419" i="11"/>
  <c r="AE419" i="11" s="1"/>
  <c r="AB418" i="11"/>
  <c r="AA406" i="11"/>
  <c r="AA399" i="11"/>
  <c r="AD399" i="11"/>
  <c r="AB399" i="11"/>
  <c r="AE399" i="11" s="1"/>
  <c r="Z397" i="11"/>
  <c r="AE397" i="11" s="1"/>
  <c r="O396" i="11"/>
  <c r="Z452" i="11"/>
  <c r="AD452" i="11"/>
  <c r="Z444" i="11"/>
  <c r="AD444" i="11"/>
  <c r="AB441" i="11"/>
  <c r="Z436" i="11"/>
  <c r="AD436" i="11"/>
  <c r="AB433" i="11"/>
  <c r="Z428" i="11"/>
  <c r="AD428" i="11"/>
  <c r="AA426" i="11"/>
  <c r="AB425" i="11"/>
  <c r="AE423" i="11"/>
  <c r="Z420" i="11"/>
  <c r="AD420" i="11"/>
  <c r="AA418" i="11"/>
  <c r="AE414" i="11"/>
  <c r="Z407" i="11"/>
  <c r="AA405" i="11"/>
  <c r="AB405" i="11"/>
  <c r="Z391" i="11"/>
  <c r="AE391" i="11" s="1"/>
  <c r="AB383" i="11"/>
  <c r="AD376" i="11"/>
  <c r="AE376" i="11" s="1"/>
  <c r="AE366" i="11"/>
  <c r="AE355" i="11"/>
  <c r="AE353" i="11"/>
  <c r="AB342" i="11"/>
  <c r="AA325" i="11"/>
  <c r="AE325" i="11" s="1"/>
  <c r="Z312" i="11"/>
  <c r="AB312" i="11"/>
  <c r="AE312" i="11" s="1"/>
  <c r="AA308" i="11"/>
  <c r="O291" i="11"/>
  <c r="Z257" i="11"/>
  <c r="AD366" i="11"/>
  <c r="AD365" i="11"/>
  <c r="Z365" i="11"/>
  <c r="AA365" i="11"/>
  <c r="AB365" i="11"/>
  <c r="Z364" i="11"/>
  <c r="AD364" i="11"/>
  <c r="AE364" i="11"/>
  <c r="Z352" i="11"/>
  <c r="AB352" i="11"/>
  <c r="AD352" i="11"/>
  <c r="Z336" i="11"/>
  <c r="AB336" i="11"/>
  <c r="AD336" i="11"/>
  <c r="AA319" i="11"/>
  <c r="AB319" i="11"/>
  <c r="Z319" i="11"/>
  <c r="AD319" i="11"/>
  <c r="AA307" i="11"/>
  <c r="AB307" i="11"/>
  <c r="AD307" i="11"/>
  <c r="Z307" i="11"/>
  <c r="O305" i="11"/>
  <c r="AA277" i="11"/>
  <c r="AE277" i="11" s="1"/>
  <c r="AB277" i="11"/>
  <c r="Z378" i="11"/>
  <c r="AA378" i="11"/>
  <c r="Z348" i="11"/>
  <c r="AE348" i="11" s="1"/>
  <c r="AD348" i="11"/>
  <c r="Z332" i="11"/>
  <c r="AD332" i="11"/>
  <c r="AA321" i="11"/>
  <c r="AD321" i="11"/>
  <c r="Z321" i="11"/>
  <c r="AB321" i="11"/>
  <c r="O294" i="11"/>
  <c r="O283" i="11"/>
  <c r="O272" i="11"/>
  <c r="AD384" i="11"/>
  <c r="AD377" i="11"/>
  <c r="AB377" i="11"/>
  <c r="O368" i="11"/>
  <c r="Z366" i="11"/>
  <c r="AA366" i="11"/>
  <c r="AD353" i="11"/>
  <c r="Z353" i="11"/>
  <c r="AD349" i="11"/>
  <c r="Z349" i="11"/>
  <c r="AA349" i="11"/>
  <c r="AB349" i="11"/>
  <c r="AE349" i="11"/>
  <c r="Z342" i="11"/>
  <c r="AE342" i="11" s="1"/>
  <c r="AD342" i="11"/>
  <c r="AD337" i="11"/>
  <c r="Z337" i="11"/>
  <c r="AB337" i="11"/>
  <c r="AD333" i="11"/>
  <c r="Z333" i="11"/>
  <c r="AA333" i="11"/>
  <c r="AB333" i="11"/>
  <c r="Z326" i="11"/>
  <c r="AD326" i="11"/>
  <c r="AE326" i="11"/>
  <c r="AD316" i="11"/>
  <c r="Z316" i="11"/>
  <c r="AE316" i="11" s="1"/>
  <c r="O301" i="11"/>
  <c r="O299" i="11"/>
  <c r="AD375" i="11"/>
  <c r="AA375" i="11"/>
  <c r="AE375" i="11" s="1"/>
  <c r="Z374" i="11"/>
  <c r="Z356" i="11"/>
  <c r="AA356" i="11"/>
  <c r="AB356" i="11"/>
  <c r="AD355" i="11"/>
  <c r="AA355" i="11"/>
  <c r="AB355" i="11"/>
  <c r="AD343" i="11"/>
  <c r="Z343" i="11"/>
  <c r="AA343" i="11"/>
  <c r="AD327" i="11"/>
  <c r="Z327" i="11"/>
  <c r="AA327" i="11"/>
  <c r="O314" i="11"/>
  <c r="AA311" i="11"/>
  <c r="AB311" i="11"/>
  <c r="AD311" i="11"/>
  <c r="O304" i="11"/>
  <c r="O287" i="11"/>
  <c r="Z385" i="11"/>
  <c r="AB384" i="11"/>
  <c r="O372" i="11"/>
  <c r="AD369" i="11"/>
  <c r="Z369" i="11"/>
  <c r="Z354" i="11"/>
  <c r="AE354" i="11"/>
  <c r="Z322" i="11"/>
  <c r="AA322" i="11"/>
  <c r="O306" i="11"/>
  <c r="O276" i="11"/>
  <c r="O236" i="11"/>
  <c r="AE406" i="11"/>
  <c r="AA384" i="11"/>
  <c r="AD383" i="11"/>
  <c r="AE382" i="11"/>
  <c r="AD381" i="11"/>
  <c r="Z381" i="11"/>
  <c r="AA379" i="11"/>
  <c r="AD373" i="11"/>
  <c r="AD371" i="11"/>
  <c r="AA371" i="11"/>
  <c r="AB364" i="11"/>
  <c r="AD359" i="11"/>
  <c r="Z359" i="11"/>
  <c r="AA359" i="11"/>
  <c r="Z350" i="11"/>
  <c r="AA350" i="11"/>
  <c r="Z346" i="11"/>
  <c r="AA346" i="11"/>
  <c r="AB346" i="11"/>
  <c r="AE346" i="11"/>
  <c r="AD345" i="11"/>
  <c r="AB345" i="11"/>
  <c r="AA344" i="11"/>
  <c r="Z338" i="11"/>
  <c r="AA338" i="11"/>
  <c r="Z334" i="11"/>
  <c r="AA334" i="11"/>
  <c r="Z330" i="11"/>
  <c r="AA330" i="11"/>
  <c r="AB330" i="11"/>
  <c r="AD329" i="11"/>
  <c r="AB329" i="11"/>
  <c r="AE329" i="11" s="1"/>
  <c r="AA328" i="11"/>
  <c r="O324" i="11"/>
  <c r="O320" i="11"/>
  <c r="O318" i="11"/>
  <c r="AD312" i="11"/>
  <c r="O298" i="11"/>
  <c r="O292" i="11"/>
  <c r="AD273" i="11"/>
  <c r="AA273" i="11"/>
  <c r="AB273" i="11"/>
  <c r="AA401" i="11"/>
  <c r="AA397" i="11"/>
  <c r="AA389" i="11"/>
  <c r="AD386" i="11"/>
  <c r="AE386" i="11" s="1"/>
  <c r="AA385" i="11"/>
  <c r="Z384" i="11"/>
  <c r="AD382" i="11"/>
  <c r="AD378" i="11"/>
  <c r="AA377" i="11"/>
  <c r="Z370" i="11"/>
  <c r="AE370" i="11"/>
  <c r="AA364" i="11"/>
  <c r="Z362" i="11"/>
  <c r="AA362" i="11"/>
  <c r="AB362" i="11"/>
  <c r="AD361" i="11"/>
  <c r="AB361" i="11"/>
  <c r="AA360" i="11"/>
  <c r="AE352" i="11"/>
  <c r="Z351" i="11"/>
  <c r="Z340" i="11"/>
  <c r="AA340" i="11"/>
  <c r="AB340" i="11"/>
  <c r="AD340" i="11"/>
  <c r="Z335" i="11"/>
  <c r="O315" i="11"/>
  <c r="AA303" i="11"/>
  <c r="Z303" i="11"/>
  <c r="AB303" i="11"/>
  <c r="AD303" i="11"/>
  <c r="O297" i="11"/>
  <c r="AD263" i="11"/>
  <c r="AA263" i="11"/>
  <c r="AB263" i="11"/>
  <c r="Z263" i="11"/>
  <c r="O293" i="11"/>
  <c r="Z269" i="11"/>
  <c r="O252" i="11"/>
  <c r="AD247" i="11"/>
  <c r="AA247" i="11"/>
  <c r="AB247" i="11"/>
  <c r="Z247" i="11"/>
  <c r="AD233" i="11"/>
  <c r="AA233" i="11"/>
  <c r="AB233" i="11"/>
  <c r="O230" i="11"/>
  <c r="Z229" i="11"/>
  <c r="Z225" i="11"/>
  <c r="O222" i="11"/>
  <c r="Z221" i="11"/>
  <c r="AD209" i="11"/>
  <c r="AA209" i="11"/>
  <c r="AB209" i="11"/>
  <c r="AE209" i="11"/>
  <c r="Z265" i="11"/>
  <c r="O244" i="11"/>
  <c r="Z235" i="11"/>
  <c r="AD231" i="11"/>
  <c r="AA231" i="11"/>
  <c r="AB231" i="11"/>
  <c r="AE231" i="11"/>
  <c r="Z231" i="11"/>
  <c r="Z313" i="11"/>
  <c r="AD310" i="11"/>
  <c r="AE310" i="11" s="1"/>
  <c r="Z308" i="11"/>
  <c r="AE308" i="11" s="1"/>
  <c r="O289" i="11"/>
  <c r="O285" i="11"/>
  <c r="O262" i="11"/>
  <c r="O295" i="11"/>
  <c r="Z282" i="11"/>
  <c r="AE282" i="11" s="1"/>
  <c r="AE367" i="11"/>
  <c r="Z360" i="11"/>
  <c r="AE351" i="11"/>
  <c r="Z344" i="11"/>
  <c r="AE344" i="11" s="1"/>
  <c r="AB339" i="11"/>
  <c r="AE339" i="11" s="1"/>
  <c r="Z328" i="11"/>
  <c r="AB323" i="11"/>
  <c r="AD317" i="11"/>
  <c r="AB310" i="11"/>
  <c r="Z300" i="11"/>
  <c r="AA300" i="11"/>
  <c r="O290" i="11"/>
  <c r="O288" i="11"/>
  <c r="AD271" i="11"/>
  <c r="AA271" i="11"/>
  <c r="Z271" i="11"/>
  <c r="AB271" i="11"/>
  <c r="AD255" i="11"/>
  <c r="AA255" i="11"/>
  <c r="AB255" i="11"/>
  <c r="AE255" i="11"/>
  <c r="Z255" i="11"/>
  <c r="O238" i="11"/>
  <c r="AD223" i="11"/>
  <c r="AA223" i="11"/>
  <c r="AB223" i="11"/>
  <c r="Z223" i="11"/>
  <c r="AE357" i="11"/>
  <c r="AE341" i="11"/>
  <c r="AA339" i="11"/>
  <c r="AA323" i="11"/>
  <c r="AE317" i="11"/>
  <c r="AA310" i="11"/>
  <c r="Z296" i="11"/>
  <c r="AD296" i="11"/>
  <c r="AD286" i="11"/>
  <c r="Z286" i="11"/>
  <c r="AA286" i="11"/>
  <c r="Z284" i="11"/>
  <c r="AE284" i="11" s="1"/>
  <c r="AD284" i="11"/>
  <c r="AA284" i="11"/>
  <c r="Z267" i="11"/>
  <c r="AD249" i="11"/>
  <c r="AA249" i="11"/>
  <c r="AB249" i="11"/>
  <c r="Z243" i="11"/>
  <c r="AD241" i="11"/>
  <c r="AA241" i="11"/>
  <c r="AB241" i="11"/>
  <c r="AE233" i="11"/>
  <c r="Z227" i="11"/>
  <c r="O214" i="11"/>
  <c r="Z213" i="11"/>
  <c r="AD302" i="11"/>
  <c r="AE302" i="11" s="1"/>
  <c r="AA281" i="11"/>
  <c r="O268" i="11"/>
  <c r="AD265" i="11"/>
  <c r="AA265" i="11"/>
  <c r="AB265" i="11"/>
  <c r="O254" i="11"/>
  <c r="O228" i="11"/>
  <c r="AD225" i="11"/>
  <c r="AA225" i="11"/>
  <c r="AB225" i="11"/>
  <c r="AD207" i="11"/>
  <c r="AA207" i="11"/>
  <c r="AB207" i="11"/>
  <c r="Z207" i="11"/>
  <c r="AE207" i="11" s="1"/>
  <c r="O212" i="11"/>
  <c r="Z211" i="11"/>
  <c r="O206" i="11"/>
  <c r="O204" i="11"/>
  <c r="Z203" i="11"/>
  <c r="O220" i="11"/>
  <c r="Z217" i="11"/>
  <c r="AD217" i="11"/>
  <c r="AA217" i="11"/>
  <c r="AB217" i="11"/>
  <c r="AA313" i="11"/>
  <c r="AA309" i="11"/>
  <c r="AE309" i="11" s="1"/>
  <c r="O279" i="11"/>
  <c r="O260" i="11"/>
  <c r="AD257" i="11"/>
  <c r="AA257" i="11"/>
  <c r="AB257" i="11"/>
  <c r="O246" i="11"/>
  <c r="AD239" i="11"/>
  <c r="AA239" i="11"/>
  <c r="AB239" i="11"/>
  <c r="Z239" i="11"/>
  <c r="AE239" i="11" s="1"/>
  <c r="AD215" i="11"/>
  <c r="AA215" i="11"/>
  <c r="AB215" i="11"/>
  <c r="Z215" i="11"/>
  <c r="O266" i="11"/>
  <c r="O258" i="11"/>
  <c r="O250" i="11"/>
  <c r="O242" i="11"/>
  <c r="O234" i="11"/>
  <c r="O226" i="11"/>
  <c r="O218" i="11"/>
  <c r="O210" i="11"/>
  <c r="Z205" i="11"/>
  <c r="O202" i="11"/>
  <c r="AA189" i="11"/>
  <c r="O186" i="11"/>
  <c r="O280" i="11"/>
  <c r="AA275" i="11"/>
  <c r="AB275" i="11"/>
  <c r="AD275" i="11"/>
  <c r="Z274" i="11"/>
  <c r="AE274" i="11"/>
  <c r="O264" i="11"/>
  <c r="O256" i="11"/>
  <c r="O248" i="11"/>
  <c r="O240" i="11"/>
  <c r="O232" i="11"/>
  <c r="O224" i="11"/>
  <c r="O216" i="11"/>
  <c r="O208" i="11"/>
  <c r="O200" i="11"/>
  <c r="AD201" i="11"/>
  <c r="AA201" i="11"/>
  <c r="AB201" i="11"/>
  <c r="Z197" i="11"/>
  <c r="AE197" i="11" s="1"/>
  <c r="O187" i="11"/>
  <c r="Z181" i="11"/>
  <c r="AA190" i="11"/>
  <c r="Z190" i="11"/>
  <c r="AE190" i="11" s="1"/>
  <c r="O177" i="11"/>
  <c r="AD199" i="11"/>
  <c r="AA199" i="11"/>
  <c r="AA191" i="11"/>
  <c r="AE191" i="11" s="1"/>
  <c r="Z198" i="11"/>
  <c r="AA192" i="11"/>
  <c r="AB185" i="11"/>
  <c r="AA184" i="11"/>
  <c r="Z184" i="11"/>
  <c r="AE184" i="11" s="1"/>
  <c r="AA179" i="11"/>
  <c r="AE179" i="11" s="1"/>
  <c r="AE278" i="11"/>
  <c r="Z270" i="11"/>
  <c r="AE270" i="11" s="1"/>
  <c r="AD269" i="11"/>
  <c r="AA269" i="11"/>
  <c r="AD261" i="11"/>
  <c r="AA261" i="11"/>
  <c r="AD253" i="11"/>
  <c r="AA253" i="11"/>
  <c r="AD245" i="11"/>
  <c r="AA245" i="11"/>
  <c r="AD237" i="11"/>
  <c r="AA237" i="11"/>
  <c r="AE237" i="11" s="1"/>
  <c r="AD229" i="11"/>
  <c r="AA229" i="11"/>
  <c r="AE229" i="11" s="1"/>
  <c r="AD221" i="11"/>
  <c r="AA221" i="11"/>
  <c r="AD213" i="11"/>
  <c r="AA213" i="11"/>
  <c r="AD205" i="11"/>
  <c r="AA205" i="11"/>
  <c r="AD197" i="11"/>
  <c r="AA197" i="11"/>
  <c r="Z193" i="11"/>
  <c r="AE193" i="11" s="1"/>
  <c r="O188" i="11"/>
  <c r="AA176" i="11"/>
  <c r="Z176" i="11"/>
  <c r="AB176" i="11"/>
  <c r="AD176" i="11"/>
  <c r="Z196" i="11"/>
  <c r="AE196" i="11"/>
  <c r="O195" i="11"/>
  <c r="O194" i="11"/>
  <c r="AD185" i="11"/>
  <c r="AA185" i="11"/>
  <c r="AE185" i="11" s="1"/>
  <c r="AD267" i="11"/>
  <c r="AA267" i="11"/>
  <c r="AE261" i="11"/>
  <c r="AD259" i="11"/>
  <c r="AA259" i="11"/>
  <c r="AE253" i="11"/>
  <c r="AD251" i="11"/>
  <c r="AA251" i="11"/>
  <c r="AE245" i="11"/>
  <c r="AD243" i="11"/>
  <c r="AA243" i="11"/>
  <c r="AD235" i="11"/>
  <c r="AA235" i="11"/>
  <c r="AD227" i="11"/>
  <c r="AA227" i="11"/>
  <c r="AD219" i="11"/>
  <c r="AA219" i="11"/>
  <c r="AE219" i="11" s="1"/>
  <c r="AE213" i="11"/>
  <c r="AD211" i="11"/>
  <c r="AA211" i="11"/>
  <c r="AD203" i="11"/>
  <c r="AA203" i="11"/>
  <c r="AB199" i="11"/>
  <c r="AD198" i="11"/>
  <c r="AE198" i="11" s="1"/>
  <c r="AD190" i="11"/>
  <c r="Z189" i="11"/>
  <c r="O178" i="11"/>
  <c r="O152" i="11"/>
  <c r="Z150" i="11"/>
  <c r="AD181" i="11"/>
  <c r="AE181" i="11" s="1"/>
  <c r="AA174" i="11"/>
  <c r="AD165" i="11"/>
  <c r="AE173" i="11"/>
  <c r="O172" i="11"/>
  <c r="AA169" i="11"/>
  <c r="O161" i="11"/>
  <c r="O160" i="11"/>
  <c r="O156" i="11"/>
  <c r="O149" i="11"/>
  <c r="O170" i="11"/>
  <c r="AA166" i="11"/>
  <c r="AA165" i="11"/>
  <c r="AB165" i="11"/>
  <c r="O164" i="11"/>
  <c r="AA163" i="11"/>
  <c r="AD163" i="11"/>
  <c r="AA147" i="11"/>
  <c r="AB147" i="11"/>
  <c r="AD147" i="11"/>
  <c r="AD175" i="11"/>
  <c r="AE175" i="11" s="1"/>
  <c r="AE174" i="11"/>
  <c r="O168" i="11"/>
  <c r="AA167" i="11"/>
  <c r="AE167" i="11" s="1"/>
  <c r="AD167" i="11"/>
  <c r="Z166" i="11"/>
  <c r="O157" i="11"/>
  <c r="O153" i="11"/>
  <c r="AD189" i="11"/>
  <c r="AE183" i="11"/>
  <c r="O182" i="11"/>
  <c r="AA180" i="11"/>
  <c r="O148" i="11"/>
  <c r="AB189" i="11"/>
  <c r="Z141" i="11"/>
  <c r="AD141" i="11"/>
  <c r="AA141" i="11"/>
  <c r="AB141" i="11"/>
  <c r="AD159" i="11"/>
  <c r="AD155" i="11"/>
  <c r="AD151" i="11"/>
  <c r="AE151" i="11" s="1"/>
  <c r="AE150" i="11"/>
  <c r="Z143" i="11"/>
  <c r="O133" i="11"/>
  <c r="Z125" i="11"/>
  <c r="AD125" i="11"/>
  <c r="AA125" i="11"/>
  <c r="AB125" i="11"/>
  <c r="O129" i="11"/>
  <c r="AD122" i="11"/>
  <c r="AB122" i="11"/>
  <c r="AE122" i="11"/>
  <c r="Z122" i="11"/>
  <c r="AA122" i="11"/>
  <c r="Z135" i="11"/>
  <c r="AD135" i="11"/>
  <c r="AE135" i="11"/>
  <c r="AB135" i="11"/>
  <c r="Z117" i="11"/>
  <c r="AA117" i="11"/>
  <c r="AB117" i="11"/>
  <c r="AD117" i="11"/>
  <c r="AE117" i="11"/>
  <c r="AD136" i="11"/>
  <c r="Z136" i="11"/>
  <c r="AA136" i="11"/>
  <c r="AA145" i="11"/>
  <c r="AB145" i="11"/>
  <c r="AB143" i="11"/>
  <c r="AA140" i="11"/>
  <c r="AE140" i="11" s="1"/>
  <c r="AB137" i="11"/>
  <c r="AD132" i="11"/>
  <c r="AA132" i="11"/>
  <c r="AB132" i="11"/>
  <c r="Z132" i="11"/>
  <c r="AE132" i="11" s="1"/>
  <c r="Z127" i="11"/>
  <c r="AA127" i="11"/>
  <c r="AD127" i="11"/>
  <c r="AE127" i="11"/>
  <c r="Z119" i="11"/>
  <c r="AD119" i="11"/>
  <c r="AE119" i="11"/>
  <c r="AA119" i="11"/>
  <c r="AB119" i="11"/>
  <c r="AE159" i="11"/>
  <c r="AE155" i="11"/>
  <c r="AD144" i="11"/>
  <c r="AE144" i="11"/>
  <c r="AA143" i="11"/>
  <c r="AD142" i="11"/>
  <c r="Z142" i="11"/>
  <c r="AA142" i="11"/>
  <c r="O139" i="11"/>
  <c r="AD138" i="11"/>
  <c r="AB138" i="11"/>
  <c r="AA137" i="11"/>
  <c r="Z121" i="11"/>
  <c r="AD121" i="11"/>
  <c r="AE121" i="11"/>
  <c r="Z115" i="11"/>
  <c r="AD115" i="11"/>
  <c r="AB114" i="11"/>
  <c r="AD114" i="11"/>
  <c r="Z114" i="11"/>
  <c r="AE120" i="11"/>
  <c r="AA108" i="11"/>
  <c r="Z108" i="11"/>
  <c r="AB108" i="11"/>
  <c r="AD108" i="11"/>
  <c r="AA112" i="11"/>
  <c r="Z112" i="11"/>
  <c r="AB112" i="11"/>
  <c r="AD112" i="11"/>
  <c r="AA102" i="11"/>
  <c r="AD102" i="11"/>
  <c r="AE102" i="11"/>
  <c r="AB102" i="11"/>
  <c r="Z131" i="11"/>
  <c r="Z130" i="11"/>
  <c r="AB126" i="11"/>
  <c r="AA120" i="11"/>
  <c r="AB118" i="11"/>
  <c r="AD118" i="11"/>
  <c r="AA116" i="11"/>
  <c r="AB115" i="11"/>
  <c r="AE128" i="11"/>
  <c r="AA126" i="11"/>
  <c r="AB123" i="11"/>
  <c r="Z120" i="11"/>
  <c r="AA115" i="11"/>
  <c r="AA114" i="11"/>
  <c r="AE134" i="11"/>
  <c r="AE131" i="11"/>
  <c r="Z126" i="11"/>
  <c r="AA123" i="11"/>
  <c r="AE118" i="11"/>
  <c r="AB116" i="11"/>
  <c r="AD116" i="11"/>
  <c r="Z116" i="11"/>
  <c r="AA110" i="11"/>
  <c r="AD110" i="11"/>
  <c r="AB110" i="11"/>
  <c r="AA106" i="11"/>
  <c r="AD106" i="11"/>
  <c r="AB106" i="11"/>
  <c r="AE106" i="11" s="1"/>
  <c r="AA98" i="11"/>
  <c r="AD98" i="11"/>
  <c r="AE98" i="11"/>
  <c r="Z98" i="11"/>
  <c r="AB98" i="11"/>
  <c r="AA104" i="11"/>
  <c r="AA96" i="11"/>
  <c r="AA92" i="11"/>
  <c r="AA89" i="11"/>
  <c r="AA87" i="11"/>
  <c r="AB85" i="11"/>
  <c r="AD85" i="11"/>
  <c r="Z68" i="11"/>
  <c r="AE68" i="11" s="1"/>
  <c r="AA68" i="11"/>
  <c r="AD68" i="11"/>
  <c r="Z63" i="11"/>
  <c r="AD63" i="11"/>
  <c r="AA63" i="11"/>
  <c r="AE63" i="11"/>
  <c r="AB94" i="11"/>
  <c r="O86" i="11"/>
  <c r="O80" i="11"/>
  <c r="Z76" i="11"/>
  <c r="AA76" i="11"/>
  <c r="AB76" i="11"/>
  <c r="AD76" i="11"/>
  <c r="Z74" i="11"/>
  <c r="AA74" i="11"/>
  <c r="AD74" i="11"/>
  <c r="Z94" i="11"/>
  <c r="AA90" i="11"/>
  <c r="AD104" i="11"/>
  <c r="AD100" i="11"/>
  <c r="AD96" i="11"/>
  <c r="AD92" i="11"/>
  <c r="O88" i="11"/>
  <c r="AA82" i="11"/>
  <c r="AB82" i="11"/>
  <c r="AD82" i="11"/>
  <c r="Z70" i="11"/>
  <c r="AA70" i="11"/>
  <c r="AD70" i="11"/>
  <c r="AB87" i="11"/>
  <c r="Z83" i="11"/>
  <c r="AA83" i="11"/>
  <c r="AB83" i="11"/>
  <c r="O77" i="11"/>
  <c r="Z66" i="11"/>
  <c r="AA66" i="11"/>
  <c r="AD66" i="11"/>
  <c r="AB104" i="11"/>
  <c r="AB100" i="11"/>
  <c r="AB96" i="11"/>
  <c r="AB92" i="11"/>
  <c r="AA85" i="11"/>
  <c r="AD83" i="11"/>
  <c r="Z104" i="11"/>
  <c r="AE104" i="11" s="1"/>
  <c r="Z100" i="11"/>
  <c r="AB99" i="11"/>
  <c r="Z96" i="11"/>
  <c r="AB95" i="11"/>
  <c r="Z92" i="11"/>
  <c r="AB91" i="11"/>
  <c r="AD89" i="11"/>
  <c r="Z85" i="11"/>
  <c r="AE85" i="11" s="1"/>
  <c r="O79" i="11"/>
  <c r="Z72" i="11"/>
  <c r="AA72" i="11"/>
  <c r="AD72" i="11"/>
  <c r="AA111" i="11"/>
  <c r="AA107" i="11"/>
  <c r="AA103" i="11"/>
  <c r="AA99" i="11"/>
  <c r="AA95" i="11"/>
  <c r="AD94" i="11"/>
  <c r="AD90" i="11"/>
  <c r="AB89" i="11"/>
  <c r="AD87" i="11"/>
  <c r="AE76" i="11"/>
  <c r="AB68" i="11"/>
  <c r="AB63" i="11"/>
  <c r="AB59" i="11"/>
  <c r="Z58" i="11"/>
  <c r="AD58" i="11"/>
  <c r="AB58" i="11"/>
  <c r="Z54" i="11"/>
  <c r="AD54" i="11"/>
  <c r="AB54" i="11"/>
  <c r="Z50" i="11"/>
  <c r="AD50" i="11"/>
  <c r="AB50" i="11"/>
  <c r="Z46" i="11"/>
  <c r="AD46" i="11"/>
  <c r="AB46" i="11"/>
  <c r="AD59" i="11"/>
  <c r="Z59" i="11"/>
  <c r="Z60" i="11"/>
  <c r="AD60" i="11"/>
  <c r="AB60" i="11"/>
  <c r="AD55" i="11"/>
  <c r="Z55" i="11"/>
  <c r="AE55" i="11"/>
  <c r="AD51" i="11"/>
  <c r="Z51" i="11"/>
  <c r="AD47" i="11"/>
  <c r="Z47" i="11"/>
  <c r="AE47" i="11"/>
  <c r="AD43" i="11"/>
  <c r="Z43" i="11"/>
  <c r="AE43" i="11" s="1"/>
  <c r="AB43" i="11"/>
  <c r="Z81" i="11"/>
  <c r="AD73" i="11"/>
  <c r="AD71" i="11"/>
  <c r="AD69" i="11"/>
  <c r="AE69" i="11" s="1"/>
  <c r="AD67" i="11"/>
  <c r="AB35" i="11"/>
  <c r="AD35" i="11"/>
  <c r="Z35" i="11"/>
  <c r="AA35" i="11"/>
  <c r="AE35" i="11"/>
  <c r="AB65" i="11"/>
  <c r="AD65" i="11"/>
  <c r="Z61" i="11"/>
  <c r="AE61" i="11"/>
  <c r="Z56" i="11"/>
  <c r="AD56" i="11"/>
  <c r="AB56" i="11"/>
  <c r="Z52" i="11"/>
  <c r="AD52" i="11"/>
  <c r="AB52" i="11"/>
  <c r="Z48" i="11"/>
  <c r="AD48" i="11"/>
  <c r="AB48" i="11"/>
  <c r="Z44" i="11"/>
  <c r="AD44" i="11"/>
  <c r="AB44" i="11"/>
  <c r="AE78" i="11"/>
  <c r="AE58" i="11"/>
  <c r="AD78" i="11"/>
  <c r="AE59" i="11"/>
  <c r="AD57" i="11"/>
  <c r="Z57" i="11"/>
  <c r="AD53" i="11"/>
  <c r="Z53" i="11"/>
  <c r="AD49" i="11"/>
  <c r="Z49" i="11"/>
  <c r="AE46" i="11"/>
  <c r="AD45" i="11"/>
  <c r="Z45" i="11"/>
  <c r="Z36" i="11"/>
  <c r="AD36" i="11"/>
  <c r="AE36" i="11"/>
  <c r="AB36" i="11"/>
  <c r="AE40" i="11"/>
  <c r="Z34" i="11"/>
  <c r="AD34" i="11"/>
  <c r="AB33" i="11"/>
  <c r="AD33" i="11"/>
  <c r="Z33" i="11"/>
  <c r="Z18" i="11"/>
  <c r="AD18" i="11"/>
  <c r="AB17" i="11"/>
  <c r="AD17" i="11"/>
  <c r="Z17" i="11"/>
  <c r="Z20" i="11"/>
  <c r="AD20" i="11"/>
  <c r="AB19" i="11"/>
  <c r="AD19" i="11"/>
  <c r="Z19" i="11"/>
  <c r="AA38" i="11"/>
  <c r="Z38" i="11"/>
  <c r="AD38" i="11"/>
  <c r="AE38" i="11" s="1"/>
  <c r="AB37" i="11"/>
  <c r="AD37" i="11"/>
  <c r="Z37" i="11"/>
  <c r="AA22" i="11"/>
  <c r="Z22" i="11"/>
  <c r="AD22" i="11"/>
  <c r="AB21" i="11"/>
  <c r="AD21" i="11"/>
  <c r="Z21" i="11"/>
  <c r="AE21" i="11" s="1"/>
  <c r="Z42" i="11"/>
  <c r="AD42" i="11"/>
  <c r="Z40" i="11"/>
  <c r="AD40" i="11"/>
  <c r="AB39" i="11"/>
  <c r="AD39" i="11"/>
  <c r="Z39" i="11"/>
  <c r="AE39" i="11" s="1"/>
  <c r="Z24" i="11"/>
  <c r="AE24" i="11" s="1"/>
  <c r="AD24" i="11"/>
  <c r="AB23" i="11"/>
  <c r="AD23" i="11"/>
  <c r="Z23" i="11"/>
  <c r="AE23" i="11" s="1"/>
  <c r="AD41" i="11"/>
  <c r="Z41" i="11"/>
  <c r="Z26" i="11"/>
  <c r="AD26" i="11"/>
  <c r="AB25" i="11"/>
  <c r="AD25" i="11"/>
  <c r="Z25" i="11"/>
  <c r="AE25" i="11" s="1"/>
  <c r="Z10" i="11"/>
  <c r="AD10" i="11"/>
  <c r="AE34" i="11"/>
  <c r="AA33" i="11"/>
  <c r="Z28" i="11"/>
  <c r="AD28" i="11"/>
  <c r="AB27" i="11"/>
  <c r="AD27" i="11"/>
  <c r="Z27" i="11"/>
  <c r="AE18" i="11"/>
  <c r="AA17" i="11"/>
  <c r="Z12" i="11"/>
  <c r="AD12" i="11"/>
  <c r="AB11" i="11"/>
  <c r="AD11" i="11"/>
  <c r="Z11" i="11"/>
  <c r="AA30" i="11"/>
  <c r="Z30" i="11"/>
  <c r="AD30" i="11"/>
  <c r="AB29" i="11"/>
  <c r="AD29" i="11"/>
  <c r="Z29" i="11"/>
  <c r="AA19" i="11"/>
  <c r="AA14" i="11"/>
  <c r="Z14" i="11"/>
  <c r="AD14" i="11"/>
  <c r="AB13" i="11"/>
  <c r="AD13" i="11"/>
  <c r="Z13" i="11"/>
  <c r="AA37" i="11"/>
  <c r="AB34" i="11"/>
  <c r="Z32" i="11"/>
  <c r="AD32" i="11"/>
  <c r="AB31" i="11"/>
  <c r="AD31" i="11"/>
  <c r="Z31" i="11"/>
  <c r="AA21" i="11"/>
  <c r="AB18" i="11"/>
  <c r="AA16" i="11"/>
  <c r="Z16" i="11"/>
  <c r="AE16" i="11" s="1"/>
  <c r="AD16" i="11"/>
  <c r="AB15" i="11"/>
  <c r="AD15" i="11"/>
  <c r="Z15" i="11"/>
  <c r="AE15" i="11" s="1"/>
  <c r="Z9" i="11"/>
  <c r="AD9" i="11"/>
  <c r="O8" i="11"/>
  <c r="AE1040" i="11" l="1"/>
  <c r="AE708" i="11"/>
  <c r="AE812" i="11"/>
  <c r="AE885" i="11"/>
  <c r="AE1165" i="11"/>
  <c r="AE1312" i="11"/>
  <c r="AE1336" i="11"/>
  <c r="AE1448" i="11"/>
  <c r="AE1606" i="11"/>
  <c r="AE1577" i="11"/>
  <c r="AE1623" i="11"/>
  <c r="AE1653" i="11"/>
  <c r="AB30" i="11"/>
  <c r="AE30" i="11"/>
  <c r="Z373" i="11"/>
  <c r="AA373" i="11"/>
  <c r="AB373" i="11"/>
  <c r="AB90" i="11"/>
  <c r="Z90" i="11"/>
  <c r="AD143" i="11"/>
  <c r="AE143" i="11" s="1"/>
  <c r="AA370" i="11"/>
  <c r="AB370" i="11"/>
  <c r="AD370" i="11"/>
  <c r="AD714" i="11"/>
  <c r="Z714" i="11"/>
  <c r="AB714" i="11"/>
  <c r="Z109" i="11"/>
  <c r="AB109" i="11"/>
  <c r="AD109" i="11"/>
  <c r="AB10" i="11"/>
  <c r="AA10" i="11"/>
  <c r="AE10" i="11"/>
  <c r="AD145" i="11"/>
  <c r="AE428" i="11"/>
  <c r="AA428" i="11"/>
  <c r="AB428" i="11"/>
  <c r="AB686" i="11"/>
  <c r="AD686" i="11"/>
  <c r="AE686" i="11" s="1"/>
  <c r="Z734" i="11"/>
  <c r="AB734" i="11"/>
  <c r="AD734" i="11"/>
  <c r="AA121" i="11"/>
  <c r="AB121" i="11"/>
  <c r="AA73" i="11"/>
  <c r="Z73" i="11"/>
  <c r="AB73" i="11"/>
  <c r="AB381" i="11"/>
  <c r="AA381" i="11"/>
  <c r="Z937" i="11"/>
  <c r="AA937" i="11"/>
  <c r="AB937" i="11"/>
  <c r="AD937" i="11"/>
  <c r="AA1052" i="11"/>
  <c r="AB1052" i="11"/>
  <c r="AD1052" i="11"/>
  <c r="Z1174" i="11"/>
  <c r="AB1174" i="11"/>
  <c r="AD1174" i="11"/>
  <c r="AB416" i="11"/>
  <c r="AA416" i="11"/>
  <c r="AA688" i="11"/>
  <c r="Z738" i="11"/>
  <c r="AB738" i="11"/>
  <c r="AD738" i="11"/>
  <c r="AB933" i="11"/>
  <c r="AE933" i="11"/>
  <c r="AD510" i="11"/>
  <c r="Z529" i="11"/>
  <c r="AA529" i="11"/>
  <c r="AE784" i="11"/>
  <c r="AD784" i="11"/>
  <c r="Z784" i="11"/>
  <c r="AB784" i="11"/>
  <c r="AE720" i="11"/>
  <c r="Z720" i="11"/>
  <c r="AB720" i="11"/>
  <c r="AD720" i="11"/>
  <c r="AA823" i="11"/>
  <c r="AB823" i="11"/>
  <c r="AD367" i="11"/>
  <c r="AA367" i="11"/>
  <c r="Z367" i="11"/>
  <c r="AB367" i="11"/>
  <c r="AD394" i="11"/>
  <c r="AB394" i="11"/>
  <c r="Z394" i="11"/>
  <c r="AE394" i="11" s="1"/>
  <c r="AA394" i="11"/>
  <c r="AD619" i="11"/>
  <c r="AB619" i="11"/>
  <c r="Z619" i="11"/>
  <c r="AA619" i="11"/>
  <c r="AE619" i="11"/>
  <c r="AE850" i="11"/>
  <c r="AE1217" i="11"/>
  <c r="Z1217" i="11"/>
  <c r="AA1217" i="11"/>
  <c r="AB1217" i="11"/>
  <c r="AD1217" i="11"/>
  <c r="AD1778" i="11"/>
  <c r="Z1778" i="11"/>
  <c r="AB1778" i="11"/>
  <c r="Z1804" i="11"/>
  <c r="AA1804" i="11"/>
  <c r="AA1882" i="11"/>
  <c r="AB1882" i="11"/>
  <c r="Z1882" i="11"/>
  <c r="AE1882" i="11"/>
  <c r="Z1904" i="11"/>
  <c r="AA1904" i="11"/>
  <c r="AB1904" i="11"/>
  <c r="AE1904" i="11"/>
  <c r="AB1000" i="11"/>
  <c r="AD1000" i="11"/>
  <c r="AA1000" i="11"/>
  <c r="AE1000" i="11" s="1"/>
  <c r="Z1170" i="11"/>
  <c r="AA1170" i="11"/>
  <c r="AB1170" i="11"/>
  <c r="AD1170" i="11"/>
  <c r="Z1379" i="11"/>
  <c r="AB1379" i="11"/>
  <c r="AD1379" i="11"/>
  <c r="AE1849" i="11"/>
  <c r="AD1849" i="11"/>
  <c r="Z1849" i="11"/>
  <c r="AA1849" i="11"/>
  <c r="AB1849" i="11"/>
  <c r="AE1477" i="11"/>
  <c r="AA1477" i="11"/>
  <c r="Z1477" i="11"/>
  <c r="AB1477" i="11"/>
  <c r="AD1477" i="11"/>
  <c r="AB1785" i="11"/>
  <c r="Z1785" i="11"/>
  <c r="AA1525" i="11"/>
  <c r="AB1525" i="11"/>
  <c r="AD1525" i="11"/>
  <c r="Z1185" i="11"/>
  <c r="AB1185" i="11"/>
  <c r="AD1185" i="11"/>
  <c r="AE1185" i="11" s="1"/>
  <c r="AD862" i="11"/>
  <c r="AB862" i="11"/>
  <c r="AE862" i="11"/>
  <c r="AA978" i="11"/>
  <c r="Z978" i="11"/>
  <c r="AB978" i="11"/>
  <c r="AD1252" i="11"/>
  <c r="Z1252" i="11"/>
  <c r="AA1252" i="11"/>
  <c r="AB1252" i="11"/>
  <c r="Z1340" i="11"/>
  <c r="AB1340" i="11"/>
  <c r="AD1446" i="11"/>
  <c r="Z1446" i="11"/>
  <c r="AB1446" i="11"/>
  <c r="Z1571" i="11"/>
  <c r="AD1571" i="11"/>
  <c r="AB1571" i="11"/>
  <c r="Z1616" i="11"/>
  <c r="AD1616" i="11"/>
  <c r="AE1616" i="11" s="1"/>
  <c r="AD1683" i="11"/>
  <c r="AA1683" i="11"/>
  <c r="AB1683" i="11"/>
  <c r="AE1399" i="11"/>
  <c r="AA1399" i="11"/>
  <c r="AB1399" i="11"/>
  <c r="AD1399" i="11"/>
  <c r="Z1399" i="11"/>
  <c r="AB1573" i="11"/>
  <c r="AD1573" i="11"/>
  <c r="AA1573" i="11"/>
  <c r="AE1573" i="11" s="1"/>
  <c r="AA1829" i="11"/>
  <c r="Z1829" i="11"/>
  <c r="AD859" i="11"/>
  <c r="AD1325" i="11"/>
  <c r="AE1325" i="11" s="1"/>
  <c r="AA1325" i="11"/>
  <c r="AE1355" i="11"/>
  <c r="AA1355" i="11"/>
  <c r="AB1355" i="11"/>
  <c r="Z1355" i="11"/>
  <c r="AB1371" i="11"/>
  <c r="AE1371" i="11" s="1"/>
  <c r="Z1371" i="11"/>
  <c r="AB975" i="11"/>
  <c r="AD975" i="11"/>
  <c r="AE975" i="11"/>
  <c r="AB1068" i="11"/>
  <c r="AD1068" i="11"/>
  <c r="AA1068" i="11"/>
  <c r="AE1068" i="11" s="1"/>
  <c r="Z1121" i="11"/>
  <c r="AB1121" i="11"/>
  <c r="AD1121" i="11"/>
  <c r="AA1190" i="11"/>
  <c r="AB1190" i="11"/>
  <c r="Z1190" i="11"/>
  <c r="AD1190" i="11"/>
  <c r="AE1395" i="11"/>
  <c r="AB1395" i="11"/>
  <c r="AD1395" i="11"/>
  <c r="Z1442" i="11"/>
  <c r="AB1442" i="11"/>
  <c r="AD1442" i="11"/>
  <c r="AE1493" i="11"/>
  <c r="Z1493" i="11"/>
  <c r="AA1493" i="11"/>
  <c r="AB1493" i="11"/>
  <c r="AD1493" i="11"/>
  <c r="AE199" i="11"/>
  <c r="AE769" i="11"/>
  <c r="AE916" i="11"/>
  <c r="AE1131" i="11"/>
  <c r="AE1168" i="11"/>
  <c r="AE1246" i="11"/>
  <c r="AE1306" i="11"/>
  <c r="AE1457" i="11"/>
  <c r="AE1305" i="11"/>
  <c r="AE1337" i="11"/>
  <c r="AE1307" i="11"/>
  <c r="AE1496" i="11"/>
  <c r="AE1603" i="11"/>
  <c r="AB111" i="11"/>
  <c r="Z111" i="11"/>
  <c r="AD111" i="11"/>
  <c r="AD91" i="11"/>
  <c r="Z91" i="11"/>
  <c r="AA91" i="11"/>
  <c r="AE752" i="11"/>
  <c r="Z752" i="11"/>
  <c r="AB752" i="11"/>
  <c r="AD752" i="11"/>
  <c r="AA337" i="11"/>
  <c r="AA415" i="11"/>
  <c r="AE415" i="11"/>
  <c r="AB81" i="11"/>
  <c r="AA81" i="11"/>
  <c r="AE81" i="11" s="1"/>
  <c r="AD81" i="11"/>
  <c r="AE459" i="11"/>
  <c r="AA459" i="11"/>
  <c r="AD459" i="11"/>
  <c r="AD514" i="11"/>
  <c r="AA514" i="11"/>
  <c r="AE514" i="11"/>
  <c r="AE343" i="11"/>
  <c r="AB343" i="11"/>
  <c r="AE756" i="11"/>
  <c r="Z756" i="11"/>
  <c r="AB756" i="11"/>
  <c r="AD756" i="11"/>
  <c r="AD522" i="11"/>
  <c r="Z522" i="11"/>
  <c r="AD655" i="11"/>
  <c r="AB655" i="11"/>
  <c r="Z655" i="11"/>
  <c r="AA655" i="11"/>
  <c r="Z742" i="11"/>
  <c r="AD742" i="11"/>
  <c r="AB742" i="11"/>
  <c r="AB772" i="11"/>
  <c r="Z772" i="11"/>
  <c r="AD772" i="11"/>
  <c r="Z964" i="11"/>
  <c r="AA964" i="11"/>
  <c r="AB964" i="11"/>
  <c r="AD512" i="11"/>
  <c r="AA512" i="11"/>
  <c r="AE512" i="11"/>
  <c r="Z512" i="11"/>
  <c r="AB512" i="11"/>
  <c r="Z796" i="11"/>
  <c r="AE796" i="11" s="1"/>
  <c r="AB796" i="11"/>
  <c r="AD796" i="11"/>
  <c r="AB1064" i="11"/>
  <c r="AD1064" i="11"/>
  <c r="Z1064" i="11"/>
  <c r="AA1064" i="11"/>
  <c r="AB695" i="11"/>
  <c r="Z695" i="11"/>
  <c r="Z790" i="11"/>
  <c r="AB790" i="11"/>
  <c r="AD790" i="11"/>
  <c r="AD673" i="11"/>
  <c r="AB673" i="11"/>
  <c r="AE673" i="11" s="1"/>
  <c r="AB604" i="11"/>
  <c r="AE604" i="11"/>
  <c r="Z960" i="11"/>
  <c r="AA960" i="11"/>
  <c r="AB960" i="11"/>
  <c r="AD1020" i="11"/>
  <c r="AB1020" i="11"/>
  <c r="AA411" i="11"/>
  <c r="Z753" i="11"/>
  <c r="AD1112" i="11"/>
  <c r="Z1112" i="11"/>
  <c r="AE1112" i="11" s="1"/>
  <c r="Z1136" i="11"/>
  <c r="AB1136" i="11"/>
  <c r="Z1218" i="11"/>
  <c r="AB1218" i="11"/>
  <c r="AD1218" i="11"/>
  <c r="Z1507" i="11"/>
  <c r="AE1507" i="11" s="1"/>
  <c r="AB1507" i="11"/>
  <c r="AD1507" i="11"/>
  <c r="AB1753" i="11"/>
  <c r="AA1883" i="11"/>
  <c r="AE1883" i="11"/>
  <c r="AA1905" i="11"/>
  <c r="AB1905" i="11"/>
  <c r="AE1905" i="11"/>
  <c r="Z1858" i="11"/>
  <c r="AB1858" i="11"/>
  <c r="AD1179" i="11"/>
  <c r="Z1179" i="11"/>
  <c r="AE1179" i="11"/>
  <c r="AE1489" i="11"/>
  <c r="AD1489" i="11"/>
  <c r="Z1489" i="11"/>
  <c r="AA1813" i="11"/>
  <c r="Z1813" i="11"/>
  <c r="AA1845" i="11"/>
  <c r="Z1845" i="11"/>
  <c r="AD1845" i="11"/>
  <c r="Z1138" i="11"/>
  <c r="AA1138" i="11"/>
  <c r="AB1138" i="11"/>
  <c r="AD1138" i="11"/>
  <c r="Z1427" i="11"/>
  <c r="AB1427" i="11"/>
  <c r="AD1427" i="11"/>
  <c r="AE932" i="11"/>
  <c r="AB1040" i="11"/>
  <c r="AD1040" i="11"/>
  <c r="Z1073" i="11"/>
  <c r="AB1073" i="11"/>
  <c r="Z1391" i="11"/>
  <c r="AD1391" i="11"/>
  <c r="AB1178" i="11"/>
  <c r="Z1178" i="11"/>
  <c r="AE1178" i="11" s="1"/>
  <c r="AD1178" i="11"/>
  <c r="AE1351" i="11"/>
  <c r="AD1351" i="11"/>
  <c r="Z1351" i="11"/>
  <c r="AA1351" i="11"/>
  <c r="AB1351" i="11"/>
  <c r="AD1463" i="11"/>
  <c r="Z1463" i="11"/>
  <c r="AE1463" i="11" s="1"/>
  <c r="AA1463" i="11"/>
  <c r="AB1463" i="11"/>
  <c r="AD1048" i="11"/>
  <c r="AA1048" i="11"/>
  <c r="Z1048" i="11"/>
  <c r="AE1048" i="11" s="1"/>
  <c r="AB1048" i="11"/>
  <c r="AE1096" i="11"/>
  <c r="AA1096" i="11"/>
  <c r="AB1096" i="11"/>
  <c r="AD1096" i="11"/>
  <c r="Z1096" i="11"/>
  <c r="AA1246" i="11"/>
  <c r="Z1310" i="11"/>
  <c r="AE1310" i="11" s="1"/>
  <c r="AA1310" i="11"/>
  <c r="Z1522" i="11"/>
  <c r="AB1522" i="11"/>
  <c r="AE1522" i="11" s="1"/>
  <c r="AD1522" i="11"/>
  <c r="Z1661" i="11"/>
  <c r="AA1661" i="11"/>
  <c r="AD1825" i="11"/>
  <c r="AE1825" i="11"/>
  <c r="AB1825" i="11"/>
  <c r="AB1529" i="11"/>
  <c r="AA1529" i="11"/>
  <c r="Z1060" i="11"/>
  <c r="AB1060" i="11"/>
  <c r="AD1060" i="11"/>
  <c r="AE1152" i="11"/>
  <c r="AB1152" i="11"/>
  <c r="AE581" i="11"/>
  <c r="AE223" i="11"/>
  <c r="AE989" i="11"/>
  <c r="AE935" i="11"/>
  <c r="AE928" i="11"/>
  <c r="AE1117" i="11"/>
  <c r="AE1073" i="11"/>
  <c r="AE909" i="11"/>
  <c r="AE1171" i="11"/>
  <c r="AE1311" i="11"/>
  <c r="AE1410" i="11"/>
  <c r="AE1426" i="11"/>
  <c r="AE1441" i="11"/>
  <c r="AE1391" i="11"/>
  <c r="AE1274" i="11"/>
  <c r="AE1526" i="11"/>
  <c r="AE1258" i="11"/>
  <c r="AE1352" i="11"/>
  <c r="AE1416" i="11"/>
  <c r="AE1313" i="11"/>
  <c r="AE1500" i="11"/>
  <c r="AE1453" i="11"/>
  <c r="AE1626" i="11"/>
  <c r="AE1654" i="11"/>
  <c r="Z398" i="11"/>
  <c r="AA398" i="11"/>
  <c r="AB398" i="11"/>
  <c r="AD398" i="11"/>
  <c r="AB64" i="11"/>
  <c r="AD64" i="11"/>
  <c r="Z64" i="11"/>
  <c r="AA64" i="11"/>
  <c r="AE64" i="11"/>
  <c r="AD402" i="11"/>
  <c r="AB402" i="11"/>
  <c r="Z402" i="11"/>
  <c r="AE402" i="11" s="1"/>
  <c r="AA402" i="11"/>
  <c r="AE718" i="11"/>
  <c r="AB718" i="11"/>
  <c r="Z718" i="11"/>
  <c r="AA718" i="11"/>
  <c r="AD718" i="11"/>
  <c r="AB366" i="11"/>
  <c r="AE60" i="11"/>
  <c r="AA60" i="11"/>
  <c r="Z163" i="11"/>
  <c r="AE163" i="11"/>
  <c r="AB163" i="11"/>
  <c r="AB485" i="11"/>
  <c r="AA485" i="11"/>
  <c r="AE485" i="11" s="1"/>
  <c r="AD485" i="11"/>
  <c r="Z521" i="11"/>
  <c r="AE521" i="11"/>
  <c r="AA521" i="11"/>
  <c r="AD521" i="11"/>
  <c r="AD712" i="11"/>
  <c r="AE712" i="11" s="1"/>
  <c r="AB712" i="11"/>
  <c r="AD670" i="11"/>
  <c r="AB670" i="11"/>
  <c r="AE728" i="11"/>
  <c r="Z728" i="11"/>
  <c r="AB728" i="11"/>
  <c r="AD728" i="11"/>
  <c r="AD940" i="11"/>
  <c r="AA940" i="11"/>
  <c r="AB940" i="11"/>
  <c r="AE1104" i="11"/>
  <c r="Z1104" i="11"/>
  <c r="AD1104" i="11"/>
  <c r="AA1104" i="11"/>
  <c r="AB1104" i="11"/>
  <c r="AA438" i="11"/>
  <c r="AE438" i="11"/>
  <c r="AB438" i="11"/>
  <c r="Z754" i="11"/>
  <c r="AB754" i="11"/>
  <c r="AD754" i="11"/>
  <c r="AD804" i="11"/>
  <c r="Z804" i="11"/>
  <c r="AB804" i="11"/>
  <c r="AB726" i="11"/>
  <c r="AD726" i="11"/>
  <c r="Z726" i="11"/>
  <c r="AE726" i="11" s="1"/>
  <c r="Z696" i="11"/>
  <c r="AA696" i="11"/>
  <c r="Z1221" i="11"/>
  <c r="AA1319" i="11"/>
  <c r="AB1319" i="11"/>
  <c r="AD1319" i="11"/>
  <c r="Z1373" i="11"/>
  <c r="AE1373" i="11" s="1"/>
  <c r="AB1373" i="11"/>
  <c r="Z1490" i="11"/>
  <c r="AB1490" i="11"/>
  <c r="AD1490" i="11"/>
  <c r="AE1490" i="11"/>
  <c r="AD1441" i="11"/>
  <c r="AE1473" i="11"/>
  <c r="Z1473" i="11"/>
  <c r="AD1473" i="11"/>
  <c r="AD949" i="11"/>
  <c r="AA949" i="11"/>
  <c r="AB949" i="11"/>
  <c r="AA1153" i="11"/>
  <c r="AD1153" i="11"/>
  <c r="Z1153" i="11"/>
  <c r="AB1153" i="11"/>
  <c r="AE1153" i="11"/>
  <c r="AB1204" i="11"/>
  <c r="Z1204" i="11"/>
  <c r="AE1381" i="11"/>
  <c r="Z1381" i="11"/>
  <c r="AA1381" i="11"/>
  <c r="AB1381" i="11"/>
  <c r="AD1381" i="11"/>
  <c r="AA1479" i="11"/>
  <c r="Z1479" i="11"/>
  <c r="AB1479" i="11"/>
  <c r="AD1479" i="11"/>
  <c r="Z1523" i="11"/>
  <c r="AE1523" i="11" s="1"/>
  <c r="AB1523" i="11"/>
  <c r="AD1523" i="11"/>
  <c r="AD1585" i="11"/>
  <c r="AA1181" i="11"/>
  <c r="AE1181" i="11" s="1"/>
  <c r="AD1181" i="11"/>
  <c r="Z1288" i="11"/>
  <c r="AB1169" i="11"/>
  <c r="AD1169" i="11"/>
  <c r="Z1345" i="11"/>
  <c r="AE1345" i="11" s="1"/>
  <c r="AE1575" i="11"/>
  <c r="AB1575" i="11"/>
  <c r="AD1575" i="11"/>
  <c r="Z1575" i="11"/>
  <c r="AA1575" i="11"/>
  <c r="AE1784" i="11"/>
  <c r="AD1784" i="11"/>
  <c r="AA1784" i="11"/>
  <c r="AD1837" i="11"/>
  <c r="AA1837" i="11"/>
  <c r="Z1837" i="11"/>
  <c r="AA1800" i="11"/>
  <c r="AD1800" i="11"/>
  <c r="AB1800" i="11"/>
  <c r="AA1797" i="11"/>
  <c r="Z1797" i="11"/>
  <c r="AE946" i="11"/>
  <c r="AE1329" i="11"/>
  <c r="AB1329" i="11"/>
  <c r="AD1377" i="11"/>
  <c r="AE1377" i="11"/>
  <c r="AE1467" i="11"/>
  <c r="AA1467" i="11"/>
  <c r="Z1467" i="11"/>
  <c r="AE247" i="11"/>
  <c r="AE41" i="11"/>
  <c r="AE215" i="11"/>
  <c r="AE1278" i="11"/>
  <c r="AB93" i="11"/>
  <c r="Z93" i="11"/>
  <c r="AD93" i="11"/>
  <c r="AE99" i="11"/>
  <c r="Z99" i="11"/>
  <c r="AD99" i="11"/>
  <c r="AE146" i="11"/>
  <c r="AD146" i="11"/>
  <c r="Z146" i="11"/>
  <c r="AA146" i="11"/>
  <c r="AB146" i="11"/>
  <c r="AB42" i="11"/>
  <c r="AA42" i="11"/>
  <c r="AB127" i="11"/>
  <c r="AB136" i="11"/>
  <c r="AE136" i="11" s="1"/>
  <c r="AB371" i="11"/>
  <c r="Z371" i="11"/>
  <c r="AE371" i="11"/>
  <c r="AB420" i="11"/>
  <c r="AA420" i="11"/>
  <c r="Z486" i="11"/>
  <c r="AB486" i="11"/>
  <c r="AE486" i="11"/>
  <c r="Z491" i="11"/>
  <c r="AA491" i="11"/>
  <c r="AD491" i="11"/>
  <c r="AD524" i="11"/>
  <c r="Z524" i="11"/>
  <c r="AE524" i="11"/>
  <c r="AB524" i="11"/>
  <c r="AE776" i="11"/>
  <c r="Z776" i="11"/>
  <c r="AB776" i="11"/>
  <c r="AD776" i="11"/>
  <c r="AB259" i="11"/>
  <c r="Z259" i="11"/>
  <c r="AE259" i="11"/>
  <c r="AB105" i="11"/>
  <c r="AD105" i="11"/>
  <c r="Z105" i="11"/>
  <c r="AE105" i="11" s="1"/>
  <c r="Z123" i="11"/>
  <c r="AE123" i="11"/>
  <c r="AD123" i="11"/>
  <c r="AA446" i="11"/>
  <c r="AB446" i="11"/>
  <c r="Z509" i="11"/>
  <c r="AB509" i="11"/>
  <c r="AD603" i="11"/>
  <c r="Z603" i="11"/>
  <c r="AA603" i="11"/>
  <c r="AB603" i="11"/>
  <c r="AE603" i="11"/>
  <c r="AE704" i="11"/>
  <c r="AB704" i="11"/>
  <c r="AD704" i="11"/>
  <c r="Z806" i="11"/>
  <c r="AB806" i="11"/>
  <c r="AD806" i="11"/>
  <c r="AD657" i="11"/>
  <c r="AB657" i="11"/>
  <c r="AE657" i="11" s="1"/>
  <c r="AE701" i="11"/>
  <c r="AA701" i="11"/>
  <c r="AB701" i="11"/>
  <c r="AD744" i="11"/>
  <c r="Z744" i="11"/>
  <c r="AB744" i="11"/>
  <c r="AE744" i="11" s="1"/>
  <c r="Z525" i="11"/>
  <c r="AB525" i="11"/>
  <c r="AB389" i="11"/>
  <c r="AD389" i="11"/>
  <c r="AE606" i="11"/>
  <c r="AE778" i="11"/>
  <c r="AB778" i="11"/>
  <c r="AD778" i="11"/>
  <c r="Z778" i="11"/>
  <c r="AA778" i="11"/>
  <c r="AB962" i="11"/>
  <c r="Z962" i="11"/>
  <c r="AA962" i="11"/>
  <c r="AD1108" i="11"/>
  <c r="AB1108" i="11"/>
  <c r="Z1108" i="11"/>
  <c r="AE1108" i="11" s="1"/>
  <c r="AB1164" i="11"/>
  <c r="AD1164" i="11"/>
  <c r="Z1164" i="11"/>
  <c r="AE1164" i="11" s="1"/>
  <c r="AA1164" i="11"/>
  <c r="Z757" i="11"/>
  <c r="Z798" i="11"/>
  <c r="AB798" i="11"/>
  <c r="AD798" i="11"/>
  <c r="AA931" i="11"/>
  <c r="AB931" i="11"/>
  <c r="AB1114" i="11"/>
  <c r="Z1114" i="11"/>
  <c r="AE1114" i="11" s="1"/>
  <c r="AD1114" i="11"/>
  <c r="AB1154" i="11"/>
  <c r="AD1154" i="11"/>
  <c r="Z1494" i="11"/>
  <c r="AB1494" i="11"/>
  <c r="AD1494" i="11"/>
  <c r="AE1494" i="11" s="1"/>
  <c r="AE1511" i="11"/>
  <c r="Z1511" i="11"/>
  <c r="AB1511" i="11"/>
  <c r="AA1511" i="11"/>
  <c r="AD1511" i="11"/>
  <c r="AB1781" i="11"/>
  <c r="Z1781" i="11"/>
  <c r="AA1816" i="11"/>
  <c r="AB1816" i="11"/>
  <c r="AE1816" i="11"/>
  <c r="AB1509" i="11"/>
  <c r="AA1509" i="11"/>
  <c r="AE1509" i="11" s="1"/>
  <c r="AD1509" i="11"/>
  <c r="AA1833" i="11"/>
  <c r="Z1833" i="11"/>
  <c r="AA1157" i="11"/>
  <c r="AB1157" i="11"/>
  <c r="AE1157" i="11"/>
  <c r="Z1341" i="11"/>
  <c r="AA1341" i="11"/>
  <c r="AB1341" i="11"/>
  <c r="AA1413" i="11"/>
  <c r="AE1413" i="11" s="1"/>
  <c r="AB1413" i="11"/>
  <c r="AD1413" i="11"/>
  <c r="AA1597" i="11"/>
  <c r="Z1826" i="11"/>
  <c r="AD1826" i="11"/>
  <c r="AE1435" i="11"/>
  <c r="Z1435" i="11"/>
  <c r="AA1435" i="11"/>
  <c r="AA944" i="11"/>
  <c r="AE944" i="11" s="1"/>
  <c r="Z944" i="11"/>
  <c r="AB1092" i="11"/>
  <c r="Z1092" i="11"/>
  <c r="AD1092" i="11"/>
  <c r="AE1092" i="11" s="1"/>
  <c r="AB1387" i="11"/>
  <c r="Z1387" i="11"/>
  <c r="Z1426" i="11"/>
  <c r="AB1426" i="11"/>
  <c r="AD1426" i="11"/>
  <c r="AE1539" i="11"/>
  <c r="AD1539" i="11"/>
  <c r="AB1539" i="11"/>
  <c r="AB1914" i="11"/>
  <c r="AE1914" i="11"/>
  <c r="AA1914" i="11"/>
  <c r="Z1914" i="11"/>
  <c r="AD1553" i="11"/>
  <c r="AE1553" i="11"/>
  <c r="AA1126" i="11"/>
  <c r="Z1126" i="11"/>
  <c r="AE1126" i="11" s="1"/>
  <c r="AD1126" i="11"/>
  <c r="AB1126" i="11"/>
  <c r="AE1363" i="11"/>
  <c r="AB1363" i="11"/>
  <c r="AA982" i="11"/>
  <c r="Z982" i="11"/>
  <c r="AB982" i="11"/>
  <c r="AE1100" i="11"/>
  <c r="AB1100" i="11"/>
  <c r="Z1100" i="11"/>
  <c r="AA1100" i="11"/>
  <c r="AD1100" i="11"/>
  <c r="AA1141" i="11"/>
  <c r="AE1141" i="11" s="1"/>
  <c r="AB1141" i="11"/>
  <c r="AB1209" i="11"/>
  <c r="AD1209" i="11"/>
  <c r="AB1322" i="11"/>
  <c r="AD1322" i="11"/>
  <c r="Z1407" i="11"/>
  <c r="AD1407" i="11"/>
  <c r="AE82" i="11"/>
  <c r="AE562" i="11"/>
  <c r="AE543" i="11"/>
  <c r="AE176" i="11"/>
  <c r="AE321" i="11"/>
  <c r="AE654" i="11"/>
  <c r="AE91" i="11"/>
  <c r="AE468" i="11"/>
  <c r="AE694" i="11"/>
  <c r="AE945" i="11"/>
  <c r="AE947" i="11"/>
  <c r="AE1052" i="11"/>
  <c r="AE37" i="11"/>
  <c r="AE54" i="11"/>
  <c r="AE92" i="11"/>
  <c r="AE87" i="11"/>
  <c r="AE108" i="11"/>
  <c r="AE125" i="11"/>
  <c r="AE180" i="11"/>
  <c r="AE192" i="11"/>
  <c r="AE217" i="11"/>
  <c r="AE281" i="11"/>
  <c r="AE300" i="11"/>
  <c r="AE356" i="11"/>
  <c r="AE327" i="11"/>
  <c r="AE336" i="11"/>
  <c r="AE405" i="11"/>
  <c r="AE395" i="11"/>
  <c r="AE443" i="11"/>
  <c r="AE555" i="11"/>
  <c r="AE503" i="11"/>
  <c r="AE554" i="11"/>
  <c r="AE703" i="11"/>
  <c r="AE813" i="11"/>
  <c r="AE823" i="11"/>
  <c r="AE753" i="11"/>
  <c r="AE970" i="11"/>
  <c r="AE847" i="11"/>
  <c r="AE920" i="11"/>
  <c r="AE949" i="11"/>
  <c r="AE1124" i="11"/>
  <c r="AE1077" i="11"/>
  <c r="AE1231" i="11"/>
  <c r="AE1174" i="11"/>
  <c r="AE1177" i="11"/>
  <c r="AE1182" i="11"/>
  <c r="AE1259" i="11"/>
  <c r="AE1315" i="11"/>
  <c r="AE1442" i="11"/>
  <c r="AE1458" i="11"/>
  <c r="AE1309" i="11"/>
  <c r="AE1366" i="11"/>
  <c r="AE1398" i="11"/>
  <c r="AE1319" i="11"/>
  <c r="AE1324" i="11"/>
  <c r="AE1385" i="11"/>
  <c r="AE1277" i="11"/>
  <c r="AE1480" i="11"/>
  <c r="AE1261" i="11"/>
  <c r="AE1600" i="11"/>
  <c r="AE154" i="11"/>
  <c r="Z154" i="11"/>
  <c r="AA154" i="11"/>
  <c r="AB154" i="11"/>
  <c r="AD154" i="11"/>
  <c r="AD130" i="11"/>
  <c r="AA130" i="11"/>
  <c r="AB130" i="11"/>
  <c r="AD457" i="11"/>
  <c r="AB457" i="11"/>
  <c r="AE457" i="11" s="1"/>
  <c r="AE724" i="11"/>
  <c r="Z724" i="11"/>
  <c r="AB724" i="11"/>
  <c r="AD724" i="11"/>
  <c r="AA51" i="11"/>
  <c r="AE51" i="11" s="1"/>
  <c r="AB51" i="11"/>
  <c r="Z95" i="11"/>
  <c r="AE95" i="11" s="1"/>
  <c r="AD95" i="11"/>
  <c r="AB353" i="11"/>
  <c r="AA353" i="11"/>
  <c r="AB424" i="11"/>
  <c r="AA424" i="11"/>
  <c r="AE424" i="11"/>
  <c r="AD494" i="11"/>
  <c r="AD716" i="11"/>
  <c r="AB716" i="11"/>
  <c r="AE162" i="11"/>
  <c r="AD162" i="11"/>
  <c r="AB162" i="11"/>
  <c r="Z162" i="11"/>
  <c r="AA162" i="11"/>
  <c r="AD350" i="11"/>
  <c r="AB350" i="11"/>
  <c r="AB401" i="11"/>
  <c r="AD401" i="11"/>
  <c r="AD126" i="11"/>
  <c r="AE126" i="11" s="1"/>
  <c r="AA45" i="11"/>
  <c r="AB45" i="11"/>
  <c r="AA361" i="11"/>
  <c r="Z361" i="11"/>
  <c r="AE361" i="11" s="1"/>
  <c r="AE732" i="11"/>
  <c r="AB732" i="11"/>
  <c r="Z732" i="11"/>
  <c r="AD732" i="11"/>
  <c r="Z773" i="11"/>
  <c r="AA1036" i="11"/>
  <c r="AE1036" i="11" s="1"/>
  <c r="AB1036" i="11"/>
  <c r="AD1036" i="11"/>
  <c r="AE1148" i="11"/>
  <c r="AD1148" i="11"/>
  <c r="Z1148" i="11"/>
  <c r="AA1148" i="11"/>
  <c r="AB1148" i="11"/>
  <c r="AE1210" i="11"/>
  <c r="AD1210" i="11"/>
  <c r="Z1210" i="11"/>
  <c r="AA1210" i="11"/>
  <c r="AB359" i="11"/>
  <c r="AE359" i="11" s="1"/>
  <c r="AB1072" i="11"/>
  <c r="AD1072" i="11"/>
  <c r="AE1072" i="11"/>
  <c r="AA734" i="11"/>
  <c r="Z972" i="11"/>
  <c r="Z800" i="11"/>
  <c r="AB800" i="11"/>
  <c r="AE800" i="11" s="1"/>
  <c r="AD800" i="11"/>
  <c r="AE347" i="11"/>
  <c r="AD461" i="11"/>
  <c r="AB461" i="11"/>
  <c r="AA714" i="11"/>
  <c r="AB764" i="11"/>
  <c r="Z764" i="11"/>
  <c r="AD764" i="11"/>
  <c r="AB332" i="11"/>
  <c r="AA332" i="11"/>
  <c r="AE782" i="11"/>
  <c r="AA782" i="11"/>
  <c r="AB782" i="11"/>
  <c r="AD782" i="11"/>
  <c r="Z782" i="11"/>
  <c r="AD635" i="11"/>
  <c r="Z635" i="11"/>
  <c r="AB635" i="11"/>
  <c r="AA635" i="11"/>
  <c r="AA831" i="11"/>
  <c r="AE831" i="11" s="1"/>
  <c r="AB831" i="11"/>
  <c r="AE1004" i="11"/>
  <c r="AD1004" i="11"/>
  <c r="AA1004" i="11"/>
  <c r="Z1004" i="11"/>
  <c r="AB1004" i="11"/>
  <c r="AE1403" i="11"/>
  <c r="Z1403" i="11"/>
  <c r="AA1403" i="11"/>
  <c r="Z1798" i="11"/>
  <c r="AA1798" i="11"/>
  <c r="AE1798" i="11"/>
  <c r="AB958" i="11"/>
  <c r="AE958" i="11" s="1"/>
  <c r="Z1359" i="11"/>
  <c r="AE1359" i="11" s="1"/>
  <c r="AA1359" i="11"/>
  <c r="AD1359" i="11"/>
  <c r="Z1411" i="11"/>
  <c r="AE1411" i="11" s="1"/>
  <c r="AD1411" i="11"/>
  <c r="AB1411" i="11"/>
  <c r="AA1559" i="11"/>
  <c r="Z1559" i="11"/>
  <c r="AB1559" i="11"/>
  <c r="AD1559" i="11"/>
  <c r="AA1757" i="11"/>
  <c r="Z1757" i="11"/>
  <c r="AD1206" i="11"/>
  <c r="Z1206" i="11"/>
  <c r="AA1206" i="11"/>
  <c r="AB1206" i="11"/>
  <c r="Z1383" i="11"/>
  <c r="AA1383" i="11"/>
  <c r="AB1383" i="11"/>
  <c r="AD1383" i="11"/>
  <c r="Z1439" i="11"/>
  <c r="AE1439" i="11" s="1"/>
  <c r="AD1439" i="11"/>
  <c r="Z1487" i="11"/>
  <c r="AE1487" i="11" s="1"/>
  <c r="AD1487" i="11"/>
  <c r="AA1766" i="11"/>
  <c r="Z1766" i="11"/>
  <c r="Z1593" i="11"/>
  <c r="AA1593" i="11"/>
  <c r="AE1593" i="11" s="1"/>
  <c r="AB1593" i="11"/>
  <c r="AB1053" i="11"/>
  <c r="Z1053" i="11"/>
  <c r="AE1053" i="11"/>
  <c r="AB1008" i="11"/>
  <c r="AE1008" i="11" s="1"/>
  <c r="AD1008" i="11"/>
  <c r="AA1137" i="11"/>
  <c r="AD1137" i="11"/>
  <c r="Z1137" i="11"/>
  <c r="AB1137" i="11"/>
  <c r="AE1137" i="11"/>
  <c r="AB990" i="11"/>
  <c r="AD1076" i="11"/>
  <c r="Z1076" i="11"/>
  <c r="AB1076" i="11"/>
  <c r="AB1591" i="11"/>
  <c r="AD1591" i="11"/>
  <c r="Z1591" i="11"/>
  <c r="AA1591" i="11"/>
  <c r="AA1805" i="11"/>
  <c r="Z1805" i="11"/>
  <c r="AE1915" i="11"/>
  <c r="AB1915" i="11"/>
  <c r="AE1491" i="11"/>
  <c r="AD1491" i="11"/>
  <c r="AB1491" i="11"/>
  <c r="AE1339" i="11"/>
  <c r="AB1339" i="11"/>
  <c r="Z1339" i="11"/>
  <c r="AA1219" i="11"/>
  <c r="AB1219" i="11"/>
  <c r="AD1265" i="11"/>
  <c r="AE1265" i="11"/>
  <c r="AE1521" i="11"/>
  <c r="AD1521" i="11"/>
  <c r="AA1589" i="11"/>
  <c r="AB1589" i="11"/>
  <c r="AD1589" i="11"/>
  <c r="AE568" i="11"/>
  <c r="AE374" i="11"/>
  <c r="AE552" i="11"/>
  <c r="AE584" i="11"/>
  <c r="AE693" i="11"/>
  <c r="AE751" i="11"/>
  <c r="AE19" i="11"/>
  <c r="AE94" i="11"/>
  <c r="AE381" i="11"/>
  <c r="AE665" i="11"/>
  <c r="AE755" i="11"/>
  <c r="AE903" i="11"/>
  <c r="AE895" i="11"/>
  <c r="AE1341" i="11"/>
  <c r="AE31" i="11"/>
  <c r="AE89" i="11"/>
  <c r="AE311" i="11"/>
  <c r="AE380" i="11"/>
  <c r="AE538" i="11"/>
  <c r="AE506" i="11"/>
  <c r="AE570" i="11"/>
  <c r="AE511" i="11"/>
  <c r="AE563" i="11"/>
  <c r="AE592" i="11"/>
  <c r="AE558" i="11"/>
  <c r="AE659" i="11"/>
  <c r="AE677" i="11"/>
  <c r="AE716" i="11"/>
  <c r="AE772" i="11"/>
  <c r="AE715" i="11"/>
  <c r="AE845" i="11"/>
  <c r="AE902" i="11"/>
  <c r="AE789" i="11"/>
  <c r="AE747" i="11"/>
  <c r="AE923" i="11"/>
  <c r="AE900" i="11"/>
  <c r="AE858" i="11"/>
  <c r="AE1029" i="11"/>
  <c r="AE1109" i="11"/>
  <c r="AE1125" i="11"/>
  <c r="AE1257" i="11"/>
  <c r="AE1184" i="11"/>
  <c r="AE1369" i="11"/>
  <c r="AE1516" i="11"/>
  <c r="AE1248" i="11"/>
  <c r="AE1361" i="11"/>
  <c r="AE1446" i="11"/>
  <c r="AE1267" i="11"/>
  <c r="AE1468" i="11"/>
  <c r="AE1229" i="11"/>
  <c r="AE1419" i="11"/>
  <c r="AE1451" i="11"/>
  <c r="AE1481" i="11"/>
  <c r="AD331" i="11"/>
  <c r="Z331" i="11"/>
  <c r="AB331" i="11"/>
  <c r="AE103" i="11"/>
  <c r="AB103" i="11"/>
  <c r="Z103" i="11"/>
  <c r="AD103" i="11"/>
  <c r="Z67" i="11"/>
  <c r="AA67" i="11"/>
  <c r="AB67" i="11"/>
  <c r="AE67" i="11"/>
  <c r="Z171" i="11"/>
  <c r="AD171" i="11"/>
  <c r="AA171" i="11"/>
  <c r="AB171" i="11"/>
  <c r="AD464" i="11"/>
  <c r="AA464" i="11"/>
  <c r="AB464" i="11"/>
  <c r="AE464" i="11"/>
  <c r="AB658" i="11"/>
  <c r="AA658" i="11"/>
  <c r="AE658" i="11" s="1"/>
  <c r="AD101" i="11"/>
  <c r="Z101" i="11"/>
  <c r="AB101" i="11"/>
  <c r="AA159" i="11"/>
  <c r="AB159" i="11"/>
  <c r="Z159" i="11"/>
  <c r="AB53" i="11"/>
  <c r="AA53" i="11"/>
  <c r="AE115" i="11"/>
  <c r="Z476" i="11"/>
  <c r="AE476" i="11" s="1"/>
  <c r="AD496" i="11"/>
  <c r="Z496" i="11"/>
  <c r="AB496" i="11"/>
  <c r="AA496" i="11"/>
  <c r="AE496" i="11"/>
  <c r="AD357" i="11"/>
  <c r="Z357" i="11"/>
  <c r="AB357" i="11"/>
  <c r="AA357" i="11"/>
  <c r="AA50" i="11"/>
  <c r="AE50" i="11" s="1"/>
  <c r="Z137" i="11"/>
  <c r="AD137" i="11"/>
  <c r="AE137" i="11"/>
  <c r="AA331" i="11"/>
  <c r="Z481" i="11"/>
  <c r="AD481" i="11"/>
  <c r="AE481" i="11"/>
  <c r="AA481" i="11"/>
  <c r="AB481" i="11"/>
  <c r="AE702" i="11"/>
  <c r="Z702" i="11"/>
  <c r="AA702" i="11"/>
  <c r="AB702" i="11"/>
  <c r="Z777" i="11"/>
  <c r="AB505" i="11"/>
  <c r="AD505" i="11"/>
  <c r="AA505" i="11"/>
  <c r="AE505" i="11" s="1"/>
  <c r="Z710" i="11"/>
  <c r="AA710" i="11"/>
  <c r="AB710" i="11"/>
  <c r="AD710" i="11"/>
  <c r="Z956" i="11"/>
  <c r="AA414" i="11"/>
  <c r="AB414" i="11"/>
  <c r="AA430" i="11"/>
  <c r="AB430" i="11"/>
  <c r="AE430" i="11"/>
  <c r="AD663" i="11"/>
  <c r="AE663" i="11" s="1"/>
  <c r="AB663" i="11"/>
  <c r="Z735" i="11"/>
  <c r="AB338" i="11"/>
  <c r="AE338" i="11" s="1"/>
  <c r="AD338" i="11"/>
  <c r="AA754" i="11"/>
  <c r="Z737" i="11"/>
  <c r="AB974" i="11"/>
  <c r="Z974" i="11"/>
  <c r="AA974" i="11"/>
  <c r="AB1180" i="11"/>
  <c r="AE1180" i="11" s="1"/>
  <c r="AD1180" i="11"/>
  <c r="AA1180" i="11"/>
  <c r="AA729" i="11"/>
  <c r="Z729" i="11"/>
  <c r="AE729" i="11"/>
  <c r="Z802" i="11"/>
  <c r="AB802" i="11"/>
  <c r="AD802" i="11"/>
  <c r="Z1019" i="11"/>
  <c r="AE1019" i="11"/>
  <c r="AA1158" i="11"/>
  <c r="AB1158" i="11"/>
  <c r="Z1158" i="11"/>
  <c r="AD1158" i="11"/>
  <c r="AB1499" i="11"/>
  <c r="Z1499" i="11"/>
  <c r="AE1499" i="11" s="1"/>
  <c r="Z1519" i="11"/>
  <c r="AD1519" i="11"/>
  <c r="AE1519" i="11" s="1"/>
  <c r="Z1645" i="11"/>
  <c r="AA1645" i="11"/>
  <c r="Z1824" i="11"/>
  <c r="AD1824" i="11"/>
  <c r="Z1918" i="11"/>
  <c r="AE1918" i="11"/>
  <c r="AA1918" i="11"/>
  <c r="AB1918" i="11"/>
  <c r="AB1861" i="11"/>
  <c r="AE1861" i="11"/>
  <c r="AB1160" i="11"/>
  <c r="AD1160" i="11"/>
  <c r="Z1160" i="11"/>
  <c r="AA1160" i="11"/>
  <c r="AA1527" i="11"/>
  <c r="Z1527" i="11"/>
  <c r="AE1527" i="11" s="1"/>
  <c r="AB1527" i="11"/>
  <c r="AD1527" i="11"/>
  <c r="AE882" i="11"/>
  <c r="Z1017" i="11"/>
  <c r="AE1017" i="11" s="1"/>
  <c r="Z1343" i="11"/>
  <c r="AE1343" i="11" s="1"/>
  <c r="AA1343" i="11"/>
  <c r="AD1343" i="11"/>
  <c r="AB1419" i="11"/>
  <c r="Z1419" i="11"/>
  <c r="AB1545" i="11"/>
  <c r="Z1545" i="11"/>
  <c r="AE1545" i="11" s="1"/>
  <c r="AA1545" i="11"/>
  <c r="AA1830" i="11"/>
  <c r="AE1830" i="11"/>
  <c r="Z1118" i="11"/>
  <c r="AE1118" i="11" s="1"/>
  <c r="AA1118" i="11"/>
  <c r="AE1333" i="11"/>
  <c r="AD1333" i="11"/>
  <c r="Z1333" i="11"/>
  <c r="AA1333" i="11"/>
  <c r="AB1333" i="11"/>
  <c r="AE1331" i="11"/>
  <c r="AB1331" i="11"/>
  <c r="Z1544" i="11"/>
  <c r="AB1544" i="11"/>
  <c r="AD1765" i="11"/>
  <c r="AB1765" i="11"/>
  <c r="AE1765" i="11"/>
  <c r="Z1808" i="11"/>
  <c r="AD1808" i="11"/>
  <c r="AB1900" i="11"/>
  <c r="AA1900" i="11"/>
  <c r="AE1900" i="11"/>
  <c r="Z1900" i="11"/>
  <c r="AB1365" i="11"/>
  <c r="AD1365" i="11"/>
  <c r="AA1365" i="11"/>
  <c r="AD1587" i="11"/>
  <c r="AB1587" i="11"/>
  <c r="AE1587" i="11" s="1"/>
  <c r="Z1103" i="11"/>
  <c r="AE1225" i="11"/>
  <c r="Z1225" i="11"/>
  <c r="AA1225" i="11"/>
  <c r="AB1225" i="11"/>
  <c r="AD1225" i="11"/>
  <c r="Z1327" i="11"/>
  <c r="AE1327" i="11" s="1"/>
  <c r="AB1327" i="11"/>
  <c r="Z1375" i="11"/>
  <c r="AE1375" i="11" s="1"/>
  <c r="AD1375" i="11"/>
  <c r="Z1538" i="11"/>
  <c r="AB1538" i="11"/>
  <c r="AD1538" i="11"/>
  <c r="AE1538" i="11"/>
  <c r="AE416" i="11"/>
  <c r="AE66" i="11"/>
  <c r="AE409" i="11"/>
  <c r="AE449" i="11"/>
  <c r="AE286" i="11"/>
  <c r="AE378" i="11"/>
  <c r="AE465" i="11"/>
  <c r="AE653" i="11"/>
  <c r="AE71" i="11"/>
  <c r="AE166" i="11"/>
  <c r="AE412" i="11"/>
  <c r="AE630" i="11"/>
  <c r="AE680" i="11"/>
  <c r="AE1140" i="11"/>
  <c r="AE1013" i="11"/>
  <c r="AE147" i="11"/>
  <c r="AE189" i="11"/>
  <c r="AE332" i="11"/>
  <c r="AE22" i="11"/>
  <c r="AE52" i="11"/>
  <c r="AE110" i="11"/>
  <c r="AE130" i="11"/>
  <c r="AE296" i="11"/>
  <c r="AE271" i="11"/>
  <c r="AE335" i="11"/>
  <c r="AE384" i="11"/>
  <c r="AE330" i="11"/>
  <c r="AE345" i="11"/>
  <c r="AE447" i="11"/>
  <c r="AE456" i="11"/>
  <c r="AE530" i="11"/>
  <c r="AE515" i="11"/>
  <c r="AE586" i="11"/>
  <c r="AE662" i="11"/>
  <c r="AE689" i="11"/>
  <c r="AE761" i="11"/>
  <c r="AE801" i="11"/>
  <c r="AE848" i="11"/>
  <c r="AE868" i="11"/>
  <c r="AE811" i="11"/>
  <c r="AE737" i="11"/>
  <c r="AE925" i="11"/>
  <c r="AE915" i="11"/>
  <c r="AE896" i="11"/>
  <c r="AE899" i="11"/>
  <c r="AE911" i="11"/>
  <c r="AE1061" i="11"/>
  <c r="AE1111" i="11"/>
  <c r="AE1057" i="11"/>
  <c r="AE1085" i="11"/>
  <c r="AE1113" i="11"/>
  <c r="AE981" i="11"/>
  <c r="AE1260" i="11"/>
  <c r="AE1238" i="11"/>
  <c r="AE1281" i="11"/>
  <c r="AE1195" i="11"/>
  <c r="AE1389" i="11"/>
  <c r="AE1405" i="11"/>
  <c r="AE1321" i="11"/>
  <c r="AE1235" i="11"/>
  <c r="AE1245" i="11"/>
  <c r="AE1388" i="11"/>
  <c r="AE1592" i="11"/>
  <c r="AE1544" i="11"/>
  <c r="AE1578" i="11"/>
  <c r="AA105" i="11"/>
  <c r="Z84" i="11"/>
  <c r="AA84" i="11"/>
  <c r="AB84" i="11"/>
  <c r="AD84" i="11"/>
  <c r="Z138" i="11"/>
  <c r="AE138" i="11" s="1"/>
  <c r="AA138" i="11"/>
  <c r="AD354" i="11"/>
  <c r="AA354" i="11"/>
  <c r="AB354" i="11"/>
  <c r="Z113" i="11"/>
  <c r="AB113" i="11"/>
  <c r="AD113" i="11"/>
  <c r="AE56" i="11"/>
  <c r="AA56" i="11"/>
  <c r="Z145" i="11"/>
  <c r="AE145" i="11" s="1"/>
  <c r="AE251" i="11"/>
  <c r="Z251" i="11"/>
  <c r="AB251" i="11"/>
  <c r="AE730" i="11"/>
  <c r="AB730" i="11"/>
  <c r="AD730" i="11"/>
  <c r="Z730" i="11"/>
  <c r="AA730" i="11"/>
  <c r="AE97" i="11"/>
  <c r="AD97" i="11"/>
  <c r="AB97" i="11"/>
  <c r="Z97" i="11"/>
  <c r="AA97" i="11"/>
  <c r="AE32" i="11"/>
  <c r="AA32" i="11"/>
  <c r="AB32" i="11"/>
  <c r="AA440" i="11"/>
  <c r="AB440" i="11"/>
  <c r="AD124" i="11"/>
  <c r="Z124" i="11"/>
  <c r="AA124" i="11"/>
  <c r="AB124" i="11"/>
  <c r="AD478" i="11"/>
  <c r="AB478" i="11"/>
  <c r="AE478" i="11" s="1"/>
  <c r="AD532" i="11"/>
  <c r="AE532" i="11" s="1"/>
  <c r="Z532" i="11"/>
  <c r="AB532" i="11"/>
  <c r="AE617" i="11"/>
  <c r="AE722" i="11"/>
  <c r="AD722" i="11"/>
  <c r="AB722" i="11"/>
  <c r="Z722" i="11"/>
  <c r="AA722" i="11"/>
  <c r="AD500" i="11"/>
  <c r="AB500" i="11"/>
  <c r="Z500" i="11"/>
  <c r="AE500" i="11" s="1"/>
  <c r="AD713" i="11"/>
  <c r="Z713" i="11"/>
  <c r="AE713" i="11" s="1"/>
  <c r="AB713" i="11"/>
  <c r="AA742" i="11"/>
  <c r="AE1044" i="11"/>
  <c r="Z1044" i="11"/>
  <c r="AA1044" i="11"/>
  <c r="AD1044" i="11"/>
  <c r="AB1044" i="11"/>
  <c r="AD379" i="11"/>
  <c r="AB379" i="11"/>
  <c r="Z379" i="11"/>
  <c r="AE379" i="11" s="1"/>
  <c r="AB612" i="11"/>
  <c r="AE612" i="11" s="1"/>
  <c r="AD612" i="11"/>
  <c r="AB762" i="11"/>
  <c r="Z762" i="11"/>
  <c r="AE762" i="11" s="1"/>
  <c r="AD762" i="11"/>
  <c r="Z976" i="11"/>
  <c r="AA976" i="11"/>
  <c r="AB976" i="11"/>
  <c r="AE340" i="11"/>
  <c r="AA492" i="11"/>
  <c r="Z492" i="11"/>
  <c r="AE576" i="11"/>
  <c r="AE774" i="11"/>
  <c r="AD774" i="11"/>
  <c r="Z774" i="11"/>
  <c r="AA774" i="11"/>
  <c r="AB774" i="11"/>
  <c r="AB689" i="11"/>
  <c r="AA689" i="11"/>
  <c r="AB788" i="11"/>
  <c r="AD788" i="11"/>
  <c r="Z788" i="11"/>
  <c r="AE788" i="11" s="1"/>
  <c r="AD637" i="11"/>
  <c r="AA637" i="11"/>
  <c r="Z637" i="11"/>
  <c r="AB637" i="11"/>
  <c r="AE733" i="11"/>
  <c r="Z733" i="11"/>
  <c r="AE783" i="11"/>
  <c r="Z783" i="11"/>
  <c r="Z803" i="11"/>
  <c r="AE803" i="11"/>
  <c r="AE1423" i="11"/>
  <c r="AD1423" i="11"/>
  <c r="AD1794" i="11"/>
  <c r="Z1794" i="11"/>
  <c r="AB1794" i="11"/>
  <c r="Z1898" i="11"/>
  <c r="AA1898" i="11"/>
  <c r="AB1898" i="11"/>
  <c r="AE1898" i="11"/>
  <c r="Z1919" i="11"/>
  <c r="AB1919" i="11"/>
  <c r="AE1919" i="11"/>
  <c r="AA1801" i="11"/>
  <c r="Z1801" i="11"/>
  <c r="AB1801" i="11"/>
  <c r="AB1116" i="11"/>
  <c r="AA1116" i="11"/>
  <c r="AE1116" i="11" s="1"/>
  <c r="AD1116" i="11"/>
  <c r="Z1202" i="11"/>
  <c r="AE1202" i="11" s="1"/>
  <c r="AA1202" i="11"/>
  <c r="AB1202" i="11"/>
  <c r="AD1202" i="11"/>
  <c r="AE1475" i="11"/>
  <c r="AB1475" i="11"/>
  <c r="AD1475" i="11"/>
  <c r="AE1569" i="11"/>
  <c r="Z1569" i="11"/>
  <c r="AD1569" i="11"/>
  <c r="AA1842" i="11"/>
  <c r="AD1842" i="11"/>
  <c r="Z1842" i="11"/>
  <c r="Z1120" i="11"/>
  <c r="AE1120" i="11" s="1"/>
  <c r="AB1120" i="11"/>
  <c r="AB1172" i="11"/>
  <c r="Z1172" i="11"/>
  <c r="AE1172" i="11" s="1"/>
  <c r="AB1515" i="11"/>
  <c r="Z1515" i="11"/>
  <c r="AE1515" i="11" s="1"/>
  <c r="AA1832" i="11"/>
  <c r="AB1832" i="11"/>
  <c r="AD1832" i="11"/>
  <c r="AD1334" i="11"/>
  <c r="AE1334" i="11"/>
  <c r="Z1334" i="11"/>
  <c r="AB1334" i="11"/>
  <c r="AB1774" i="11"/>
  <c r="Z1774" i="11"/>
  <c r="AB1884" i="11"/>
  <c r="AA1884" i="11"/>
  <c r="AE1884" i="11"/>
  <c r="Z1884" i="11"/>
  <c r="AA1901" i="11"/>
  <c r="AE1901" i="11"/>
  <c r="AB1901" i="11"/>
  <c r="Z1921" i="11"/>
  <c r="AE1921" i="11"/>
  <c r="AB1921" i="11"/>
  <c r="AA1495" i="11"/>
  <c r="AB1495" i="11"/>
  <c r="AD1495" i="11"/>
  <c r="Z1495" i="11"/>
  <c r="AA1814" i="11"/>
  <c r="AE1814" i="11"/>
  <c r="Z1814" i="11"/>
  <c r="AB1349" i="11"/>
  <c r="AD1349" i="11"/>
  <c r="AA1349" i="11"/>
  <c r="AE1349" i="11" s="1"/>
  <c r="AB973" i="11"/>
  <c r="AE973" i="11"/>
  <c r="Z1005" i="11"/>
  <c r="AE1005" i="11" s="1"/>
  <c r="AB1005" i="11"/>
  <c r="Z1226" i="11"/>
  <c r="AE1226" i="11" s="1"/>
  <c r="AB1226" i="11"/>
  <c r="AD1226" i="11"/>
  <c r="AE1425" i="11"/>
  <c r="AD1425" i="11"/>
  <c r="AE322" i="11"/>
  <c r="AE333" i="11"/>
  <c r="AE401" i="11"/>
  <c r="AE509" i="11"/>
  <c r="AE377" i="11"/>
  <c r="AE565" i="11"/>
  <c r="AE826" i="11"/>
  <c r="AE205" i="11"/>
  <c r="AE510" i="11"/>
  <c r="AE950" i="11"/>
  <c r="AE979" i="11"/>
  <c r="AE1166" i="11"/>
  <c r="AE20" i="11"/>
  <c r="AB8" i="11"/>
  <c r="AE29" i="11"/>
  <c r="AE42" i="11"/>
  <c r="AE49" i="11"/>
  <c r="AE74" i="11"/>
  <c r="AE116" i="11"/>
  <c r="AE141" i="11"/>
  <c r="AE243" i="11"/>
  <c r="AE221" i="11"/>
  <c r="AE263" i="11"/>
  <c r="AE307" i="11"/>
  <c r="AE365" i="11"/>
  <c r="AE383" i="11"/>
  <c r="AE445" i="11"/>
  <c r="AE583" i="11"/>
  <c r="AE596" i="11"/>
  <c r="AE622" i="11"/>
  <c r="AE646" i="11"/>
  <c r="AE487" i="11"/>
  <c r="AE681" i="11"/>
  <c r="AE684" i="11"/>
  <c r="AE682" i="11"/>
  <c r="AE821" i="11"/>
  <c r="AE851" i="11"/>
  <c r="AE870" i="11"/>
  <c r="AE765" i="11"/>
  <c r="AE793" i="11"/>
  <c r="AE957" i="11"/>
  <c r="AE879" i="11"/>
  <c r="AE904" i="11"/>
  <c r="AE927" i="11"/>
  <c r="AE990" i="11"/>
  <c r="AE1130" i="11"/>
  <c r="AE1033" i="11"/>
  <c r="AE1122" i="11"/>
  <c r="AE986" i="11"/>
  <c r="AE1115" i="11"/>
  <c r="AE1051" i="11"/>
  <c r="AE984" i="11"/>
  <c r="AE1121" i="11"/>
  <c r="AE1173" i="11"/>
  <c r="AE1262" i="11"/>
  <c r="AE1241" i="11"/>
  <c r="AE1263" i="11"/>
  <c r="AE1227" i="11"/>
  <c r="AE1191" i="11"/>
  <c r="AE1407" i="11"/>
  <c r="AE1452" i="11"/>
  <c r="AE1501" i="11"/>
  <c r="AE1554" i="11"/>
  <c r="AE1242" i="11"/>
  <c r="AE1517" i="11"/>
  <c r="AE1264" i="11"/>
  <c r="AE1436" i="11"/>
  <c r="AE1275" i="11"/>
  <c r="AE1561" i="11"/>
  <c r="AE1608" i="11"/>
  <c r="AE1642" i="11"/>
  <c r="AE1605" i="11"/>
  <c r="AE1585" i="11"/>
  <c r="AE1661" i="11"/>
  <c r="AE1666" i="11"/>
  <c r="AE369" i="11"/>
  <c r="AA369" i="11"/>
  <c r="AB369" i="11"/>
  <c r="AB107" i="11"/>
  <c r="Z107" i="11"/>
  <c r="AD107" i="11"/>
  <c r="AB253" i="11"/>
  <c r="Z253" i="11"/>
  <c r="AB360" i="11"/>
  <c r="AE360" i="11" s="1"/>
  <c r="AD360" i="11"/>
  <c r="AE390" i="11"/>
  <c r="AB390" i="11"/>
  <c r="AA390" i="11"/>
  <c r="Z390" i="11"/>
  <c r="AD390" i="11"/>
  <c r="AE452" i="11"/>
  <c r="AA452" i="11"/>
  <c r="AB452" i="11"/>
  <c r="AD508" i="11"/>
  <c r="Z508" i="11"/>
  <c r="AE508" i="11" s="1"/>
  <c r="AB508" i="11"/>
  <c r="AA412" i="11"/>
  <c r="AB412" i="11"/>
  <c r="AD690" i="11"/>
  <c r="AB690" i="11"/>
  <c r="AA690" i="11"/>
  <c r="AE690" i="11" s="1"/>
  <c r="AE158" i="11"/>
  <c r="AB158" i="11"/>
  <c r="Z158" i="11"/>
  <c r="AA158" i="11"/>
  <c r="AD158" i="11"/>
  <c r="Z169" i="11"/>
  <c r="AE169" i="11" s="1"/>
  <c r="AB169" i="11"/>
  <c r="AD169" i="11"/>
  <c r="AA725" i="11"/>
  <c r="AE725" i="11"/>
  <c r="Z725" i="11"/>
  <c r="AE786" i="11"/>
  <c r="Z786" i="11"/>
  <c r="AA786" i="11"/>
  <c r="AB786" i="11"/>
  <c r="AD786" i="11"/>
  <c r="AD934" i="11"/>
  <c r="AA934" i="11"/>
  <c r="AB934" i="11"/>
  <c r="AA738" i="11"/>
  <c r="AD607" i="11"/>
  <c r="AB607" i="11"/>
  <c r="AE607" i="11" s="1"/>
  <c r="AA790" i="11"/>
  <c r="AE669" i="11"/>
  <c r="Z758" i="11"/>
  <c r="AE758" i="11" s="1"/>
  <c r="AD758" i="11"/>
  <c r="AB758" i="11"/>
  <c r="AD671" i="11"/>
  <c r="Z671" i="11"/>
  <c r="AE671" i="11" s="1"/>
  <c r="AB671" i="11"/>
  <c r="AA671" i="11"/>
  <c r="AA422" i="11"/>
  <c r="AE422" i="11"/>
  <c r="AB422" i="11"/>
  <c r="AE631" i="11"/>
  <c r="Z741" i="11"/>
  <c r="AE741" i="11" s="1"/>
  <c r="Z992" i="11"/>
  <c r="AE992" i="11" s="1"/>
  <c r="AB992" i="11"/>
  <c r="AA992" i="11"/>
  <c r="Z1140" i="11"/>
  <c r="AE1200" i="11"/>
  <c r="AB1200" i="11"/>
  <c r="Z740" i="11"/>
  <c r="AE740" i="11" s="1"/>
  <c r="AD740" i="11"/>
  <c r="AB740" i="11"/>
  <c r="Z513" i="11"/>
  <c r="AE513" i="11"/>
  <c r="Z743" i="11"/>
  <c r="AE743" i="11" s="1"/>
  <c r="AD943" i="11"/>
  <c r="AB943" i="11"/>
  <c r="AE943" i="11" s="1"/>
  <c r="Z1039" i="11"/>
  <c r="AA1312" i="11"/>
  <c r="Z1312" i="11"/>
  <c r="AD1312" i="11"/>
  <c r="AD1747" i="11"/>
  <c r="AA1747" i="11"/>
  <c r="AB1747" i="11"/>
  <c r="AE1831" i="11"/>
  <c r="AA1899" i="11"/>
  <c r="AE1899" i="11"/>
  <c r="AB1483" i="11"/>
  <c r="Z1483" i="11"/>
  <c r="AE1483" i="11" s="1"/>
  <c r="AE1768" i="11"/>
  <c r="AA1768" i="11"/>
  <c r="AD1768" i="11"/>
  <c r="Z1431" i="11"/>
  <c r="AA1431" i="11"/>
  <c r="AB1431" i="11"/>
  <c r="AD1431" i="11"/>
  <c r="AD1537" i="11"/>
  <c r="AE1537" i="11"/>
  <c r="AE1357" i="11"/>
  <c r="AB1357" i="11"/>
  <c r="AE1393" i="11"/>
  <c r="Z1393" i="11"/>
  <c r="AD1393" i="11"/>
  <c r="AA1142" i="11"/>
  <c r="Z1142" i="11"/>
  <c r="AB1142" i="11"/>
  <c r="AD1142" i="11"/>
  <c r="AE1335" i="11"/>
  <c r="AD1335" i="11"/>
  <c r="Z1335" i="11"/>
  <c r="AA1335" i="11"/>
  <c r="AB1335" i="11"/>
  <c r="Z1443" i="11"/>
  <c r="AE1443" i="11" s="1"/>
  <c r="AB1443" i="11"/>
  <c r="AD1443" i="11"/>
  <c r="Z1810" i="11"/>
  <c r="AD1810" i="11"/>
  <c r="AA1810" i="11"/>
  <c r="AB1810" i="11"/>
  <c r="AE1088" i="11"/>
  <c r="AA1088" i="11"/>
  <c r="AB1088" i="11"/>
  <c r="Z1088" i="11"/>
  <c r="AD1088" i="11"/>
  <c r="AE1144" i="11"/>
  <c r="Z1144" i="11"/>
  <c r="AD1144" i="11"/>
  <c r="AB1290" i="11"/>
  <c r="AD1290" i="11"/>
  <c r="AD1445" i="11"/>
  <c r="AA1445" i="11"/>
  <c r="AE1445" i="11" s="1"/>
  <c r="AB1445" i="11"/>
  <c r="AD1651" i="11"/>
  <c r="AA1651" i="11"/>
  <c r="AB1651" i="11"/>
  <c r="Z1744" i="11"/>
  <c r="AA1885" i="11"/>
  <c r="AE1885" i="11"/>
  <c r="Z966" i="11"/>
  <c r="AB966" i="11"/>
  <c r="AA966" i="11"/>
  <c r="AB1012" i="11"/>
  <c r="AE1012" i="11" s="1"/>
  <c r="AD1012" i="11"/>
  <c r="AB1146" i="11"/>
  <c r="AA1146" i="11"/>
  <c r="AD1146" i="11"/>
  <c r="Z1146" i="11"/>
  <c r="AD1409" i="11"/>
  <c r="AE1409" i="11"/>
  <c r="AB1309" i="11"/>
  <c r="AD1309" i="11"/>
  <c r="Z1347" i="11"/>
  <c r="AE1347" i="11" s="1"/>
  <c r="AB1347" i="11"/>
  <c r="AA293" i="11"/>
  <c r="AD293" i="11"/>
  <c r="Z293" i="11"/>
  <c r="AE293" i="11" s="1"/>
  <c r="AB293" i="11"/>
  <c r="AD306" i="11"/>
  <c r="AB306" i="11"/>
  <c r="Z306" i="11"/>
  <c r="AA306" i="11"/>
  <c r="Z469" i="11"/>
  <c r="AB469" i="11"/>
  <c r="AA469" i="11"/>
  <c r="AE469" i="11" s="1"/>
  <c r="AD469" i="11"/>
  <c r="Z549" i="11"/>
  <c r="AA549" i="11"/>
  <c r="AB549" i="11"/>
  <c r="AD549" i="11"/>
  <c r="Z640" i="11"/>
  <c r="AB640" i="11"/>
  <c r="AD640" i="11"/>
  <c r="AE640" i="11"/>
  <c r="AA640" i="11"/>
  <c r="Z610" i="11"/>
  <c r="AE610" i="11" s="1"/>
  <c r="AA610" i="11"/>
  <c r="AB610" i="11"/>
  <c r="AD610" i="11"/>
  <c r="Z660" i="11"/>
  <c r="AA660" i="11"/>
  <c r="AB660" i="11"/>
  <c r="AD660" i="11"/>
  <c r="AE827" i="11"/>
  <c r="Z849" i="11"/>
  <c r="AA849" i="11"/>
  <c r="AB849" i="11"/>
  <c r="AD849" i="11"/>
  <c r="AE849" i="11"/>
  <c r="AE828" i="11"/>
  <c r="Z897" i="11"/>
  <c r="AA897" i="11"/>
  <c r="AB897" i="11"/>
  <c r="AD897" i="11"/>
  <c r="Z893" i="11"/>
  <c r="AD893" i="11"/>
  <c r="AE893" i="11"/>
  <c r="AA893" i="11"/>
  <c r="AB893" i="11"/>
  <c r="Z951" i="11"/>
  <c r="AA951" i="11"/>
  <c r="AD951" i="11"/>
  <c r="AB951" i="11"/>
  <c r="Z871" i="11"/>
  <c r="AE871" i="11" s="1"/>
  <c r="AB871" i="11"/>
  <c r="AD871" i="11"/>
  <c r="AA871" i="11"/>
  <c r="Z887" i="11"/>
  <c r="AB887" i="11"/>
  <c r="AD887" i="11"/>
  <c r="AA887" i="11"/>
  <c r="Z955" i="11"/>
  <c r="AA955" i="11"/>
  <c r="AB955" i="11"/>
  <c r="AD955" i="11"/>
  <c r="AE955" i="11"/>
  <c r="Z987" i="11"/>
  <c r="AE987" i="11" s="1"/>
  <c r="AA987" i="11"/>
  <c r="AB987" i="11"/>
  <c r="AD987" i="11"/>
  <c r="Z985" i="11"/>
  <c r="AA985" i="11"/>
  <c r="AD985" i="11"/>
  <c r="AE985" i="11"/>
  <c r="AB985" i="11"/>
  <c r="AA1031" i="11"/>
  <c r="AB1031" i="11"/>
  <c r="Z1031" i="11"/>
  <c r="AD1031" i="11"/>
  <c r="AA1026" i="11"/>
  <c r="Z1026" i="11"/>
  <c r="AB1026" i="11"/>
  <c r="AD1026" i="11"/>
  <c r="AA1055" i="11"/>
  <c r="AB1055" i="11"/>
  <c r="Z1055" i="11"/>
  <c r="AE1055" i="11" s="1"/>
  <c r="AD1055" i="11"/>
  <c r="AA1207" i="11"/>
  <c r="AB1207" i="11"/>
  <c r="Z1207" i="11"/>
  <c r="AD1207" i="11"/>
  <c r="AE1207" i="11"/>
  <c r="AE1208" i="11"/>
  <c r="AA1208" i="11"/>
  <c r="AB1208" i="11"/>
  <c r="AD1208" i="11"/>
  <c r="Z1208" i="11"/>
  <c r="AA1296" i="11"/>
  <c r="AB1296" i="11"/>
  <c r="Z1296" i="11"/>
  <c r="AD1296" i="11"/>
  <c r="AE1296" i="11"/>
  <c r="AA1348" i="11"/>
  <c r="Z1348" i="11"/>
  <c r="AE1348" i="11" s="1"/>
  <c r="AB1348" i="11"/>
  <c r="AD1348" i="11"/>
  <c r="AA1444" i="11"/>
  <c r="Z1444" i="11"/>
  <c r="AB1444" i="11"/>
  <c r="AD1444" i="11"/>
  <c r="AA1418" i="11"/>
  <c r="AD1418" i="11"/>
  <c r="Z1418" i="11"/>
  <c r="AB1418" i="11"/>
  <c r="AA1466" i="11"/>
  <c r="AD1466" i="11"/>
  <c r="AE1466" i="11"/>
  <c r="Z1466" i="11"/>
  <c r="AB1466" i="11"/>
  <c r="AB1317" i="11"/>
  <c r="AD1317" i="11"/>
  <c r="Z1317" i="11"/>
  <c r="AA1317" i="11"/>
  <c r="AA1390" i="11"/>
  <c r="Z1390" i="11"/>
  <c r="AB1390" i="11"/>
  <c r="AD1390" i="11"/>
  <c r="AE1390" i="11"/>
  <c r="AA1486" i="11"/>
  <c r="Z1486" i="11"/>
  <c r="AB1486" i="11"/>
  <c r="AD1486" i="11"/>
  <c r="AA1408" i="11"/>
  <c r="Z1408" i="11"/>
  <c r="AB1408" i="11"/>
  <c r="AD1408" i="11"/>
  <c r="AA1424" i="11"/>
  <c r="Z1424" i="11"/>
  <c r="AB1424" i="11"/>
  <c r="AD1424" i="11"/>
  <c r="AE1424" i="11" s="1"/>
  <c r="AA1440" i="11"/>
  <c r="Z1440" i="11"/>
  <c r="AB1440" i="11"/>
  <c r="AD1440" i="11"/>
  <c r="AA1584" i="11"/>
  <c r="Z1584" i="11"/>
  <c r="AB1584" i="11"/>
  <c r="AD1584" i="11"/>
  <c r="AE1584" i="11"/>
  <c r="Z1596" i="11"/>
  <c r="AA1596" i="11"/>
  <c r="AB1596" i="11"/>
  <c r="AE1596" i="11" s="1"/>
  <c r="AD1596" i="11"/>
  <c r="AA1551" i="11"/>
  <c r="AB1551" i="11"/>
  <c r="Z1551" i="11"/>
  <c r="AD1551" i="11"/>
  <c r="AA1633" i="11"/>
  <c r="AB1633" i="11"/>
  <c r="AD1633" i="11"/>
  <c r="Z1633" i="11"/>
  <c r="AE1633" i="11" s="1"/>
  <c r="Z1659" i="11"/>
  <c r="AA1659" i="11"/>
  <c r="AB1659" i="11"/>
  <c r="AD1659" i="11"/>
  <c r="Z1672" i="11"/>
  <c r="AA1672" i="11"/>
  <c r="AB1672" i="11"/>
  <c r="AD1672" i="11"/>
  <c r="AE1672" i="11"/>
  <c r="Z1758" i="11"/>
  <c r="AA1758" i="11"/>
  <c r="AD1758" i="11"/>
  <c r="AE1758" i="11"/>
  <c r="AB1758" i="11"/>
  <c r="AA168" i="11"/>
  <c r="Z168" i="11"/>
  <c r="AE168" i="11" s="1"/>
  <c r="AB168" i="11"/>
  <c r="AD168" i="11"/>
  <c r="AD187" i="11"/>
  <c r="Z187" i="11"/>
  <c r="AA187" i="11"/>
  <c r="AB187" i="11"/>
  <c r="AE14" i="11"/>
  <c r="Z242" i="11"/>
  <c r="AB242" i="11"/>
  <c r="AA242" i="11"/>
  <c r="AE242" i="11" s="1"/>
  <c r="AD242" i="11"/>
  <c r="Z324" i="11"/>
  <c r="AA324" i="11"/>
  <c r="AB324" i="11"/>
  <c r="AD324" i="11"/>
  <c r="AE385" i="11"/>
  <c r="AA283" i="11"/>
  <c r="Z283" i="11"/>
  <c r="AD283" i="11"/>
  <c r="AB283" i="11"/>
  <c r="AE283" i="11" s="1"/>
  <c r="AA305" i="11"/>
  <c r="Z305" i="11"/>
  <c r="AE305" i="11" s="1"/>
  <c r="AB305" i="11"/>
  <c r="AD305" i="11"/>
  <c r="AA291" i="11"/>
  <c r="AD291" i="11"/>
  <c r="AB291" i="11"/>
  <c r="Z291" i="11"/>
  <c r="AA404" i="11"/>
  <c r="Z404" i="11"/>
  <c r="AB404" i="11"/>
  <c r="AD404" i="11"/>
  <c r="AE446" i="11"/>
  <c r="Z400" i="11"/>
  <c r="AA400" i="11"/>
  <c r="AB400" i="11"/>
  <c r="AD400" i="11"/>
  <c r="AA408" i="11"/>
  <c r="Z408" i="11"/>
  <c r="AB408" i="11"/>
  <c r="AD408" i="11"/>
  <c r="AE442" i="11"/>
  <c r="AE561" i="11"/>
  <c r="Z551" i="11"/>
  <c r="AD551" i="11"/>
  <c r="AB551" i="11"/>
  <c r="AA551" i="11"/>
  <c r="Z533" i="11"/>
  <c r="AE533" i="11" s="1"/>
  <c r="AA533" i="11"/>
  <c r="AB533" i="11"/>
  <c r="AD533" i="11"/>
  <c r="Z881" i="11"/>
  <c r="AA881" i="11"/>
  <c r="AB881" i="11"/>
  <c r="AD881" i="11"/>
  <c r="AE859" i="11"/>
  <c r="AE907" i="11"/>
  <c r="AE938" i="11"/>
  <c r="AA1123" i="11"/>
  <c r="AB1123" i="11"/>
  <c r="Z1123" i="11"/>
  <c r="AD1123" i="11"/>
  <c r="AA1027" i="11"/>
  <c r="AB1027" i="11"/>
  <c r="Z1027" i="11"/>
  <c r="AE1027" i="11"/>
  <c r="AD1027" i="11"/>
  <c r="AA1090" i="11"/>
  <c r="Z1090" i="11"/>
  <c r="AB1090" i="11"/>
  <c r="AD1090" i="11"/>
  <c r="AA1135" i="11"/>
  <c r="AB1135" i="11"/>
  <c r="Z1135" i="11"/>
  <c r="AD1135" i="11"/>
  <c r="AA1199" i="11"/>
  <c r="AB1199" i="11"/>
  <c r="Z1199" i="11"/>
  <c r="AD1199" i="11"/>
  <c r="AA1139" i="11"/>
  <c r="AB1139" i="11"/>
  <c r="Z1139" i="11"/>
  <c r="AE1139" i="11" s="1"/>
  <c r="AD1139" i="11"/>
  <c r="AE1010" i="11"/>
  <c r="AA1010" i="11"/>
  <c r="AB1010" i="11"/>
  <c r="AD1010" i="11"/>
  <c r="Z1010" i="11"/>
  <c r="AA1102" i="11"/>
  <c r="Z1102" i="11"/>
  <c r="AB1102" i="11"/>
  <c r="AD1102" i="11"/>
  <c r="AE1212" i="11"/>
  <c r="AA1212" i="11"/>
  <c r="AB1212" i="11"/>
  <c r="Z1212" i="11"/>
  <c r="AD1212" i="11"/>
  <c r="AE1159" i="11"/>
  <c r="AA1211" i="11"/>
  <c r="AD1211" i="11"/>
  <c r="AE1211" i="11"/>
  <c r="Z1211" i="11"/>
  <c r="AB1211" i="11"/>
  <c r="AA1328" i="11"/>
  <c r="AB1328" i="11"/>
  <c r="Z1328" i="11"/>
  <c r="AD1328" i="11"/>
  <c r="AA1460" i="11"/>
  <c r="Z1460" i="11"/>
  <c r="AB1460" i="11"/>
  <c r="AD1460" i="11"/>
  <c r="AA1354" i="11"/>
  <c r="AD1354" i="11"/>
  <c r="AE1354" i="11"/>
  <c r="Z1354" i="11"/>
  <c r="AB1354" i="11"/>
  <c r="AA1386" i="11"/>
  <c r="AD1386" i="11"/>
  <c r="Z1386" i="11"/>
  <c r="AB1386" i="11"/>
  <c r="AA1374" i="11"/>
  <c r="Z1374" i="11"/>
  <c r="AB1374" i="11"/>
  <c r="AD1374" i="11"/>
  <c r="AA1470" i="11"/>
  <c r="Z1470" i="11"/>
  <c r="AB1470" i="11"/>
  <c r="AD1470" i="11"/>
  <c r="AE1470" i="11"/>
  <c r="AA1392" i="11"/>
  <c r="Z1392" i="11"/>
  <c r="AE1392" i="11" s="1"/>
  <c r="AB1392" i="11"/>
  <c r="AD1392" i="11"/>
  <c r="AA1504" i="11"/>
  <c r="Z1504" i="11"/>
  <c r="AB1504" i="11"/>
  <c r="AD1504" i="11"/>
  <c r="AD1531" i="11"/>
  <c r="AB1531" i="11"/>
  <c r="Z1531" i="11"/>
  <c r="AE1531" i="11" s="1"/>
  <c r="AA1531" i="11"/>
  <c r="AE1567" i="11"/>
  <c r="AA1567" i="11"/>
  <c r="AB1567" i="11"/>
  <c r="Z1567" i="11"/>
  <c r="AD1567" i="11"/>
  <c r="AE1563" i="11"/>
  <c r="AD1563" i="11"/>
  <c r="AB1563" i="11"/>
  <c r="Z1563" i="11"/>
  <c r="AA1563" i="11"/>
  <c r="AE1565" i="11"/>
  <c r="AB1565" i="11"/>
  <c r="AD1565" i="11"/>
  <c r="AA1565" i="11"/>
  <c r="Z1565" i="11"/>
  <c r="AA1552" i="11"/>
  <c r="Z1552" i="11"/>
  <c r="AB1552" i="11"/>
  <c r="AD1552" i="11"/>
  <c r="AE1552" i="11" s="1"/>
  <c r="AB1610" i="11"/>
  <c r="Z1610" i="11"/>
  <c r="AA1610" i="11"/>
  <c r="AD1610" i="11"/>
  <c r="Z1742" i="11"/>
  <c r="AA1742" i="11"/>
  <c r="AB1742" i="11"/>
  <c r="AD1742" i="11"/>
  <c r="AE1742" i="11"/>
  <c r="AA1822" i="11"/>
  <c r="AE1822" i="11"/>
  <c r="Z1822" i="11"/>
  <c r="AB1822" i="11"/>
  <c r="AD1822" i="11"/>
  <c r="Z1860" i="11"/>
  <c r="AB1860" i="11"/>
  <c r="AD1860" i="11"/>
  <c r="AE1860" i="11"/>
  <c r="AA1860" i="11"/>
  <c r="AE1821" i="11"/>
  <c r="AB1821" i="11"/>
  <c r="AA1821" i="11"/>
  <c r="AD1821" i="11"/>
  <c r="Z1821" i="11"/>
  <c r="Z1867" i="11"/>
  <c r="AB1867" i="11"/>
  <c r="AD1867" i="11"/>
  <c r="AE1867" i="11"/>
  <c r="AA1867" i="11"/>
  <c r="Z262" i="11"/>
  <c r="AD262" i="11"/>
  <c r="AB262" i="11"/>
  <c r="AA262" i="11"/>
  <c r="AE262" i="11" s="1"/>
  <c r="AA320" i="11"/>
  <c r="AB320" i="11"/>
  <c r="Z320" i="11"/>
  <c r="AD320" i="11"/>
  <c r="AE160" i="11"/>
  <c r="AA160" i="11"/>
  <c r="AB160" i="11"/>
  <c r="AD160" i="11"/>
  <c r="Z160" i="11"/>
  <c r="AA289" i="11"/>
  <c r="AD289" i="11"/>
  <c r="AB289" i="11"/>
  <c r="Z289" i="11"/>
  <c r="AA299" i="11"/>
  <c r="Z299" i="11"/>
  <c r="AB299" i="11"/>
  <c r="AD299" i="11"/>
  <c r="AE580" i="11"/>
  <c r="Z571" i="11"/>
  <c r="AA571" i="11"/>
  <c r="AB571" i="11"/>
  <c r="AD571" i="11"/>
  <c r="Z618" i="11"/>
  <c r="AA618" i="11"/>
  <c r="AB618" i="11"/>
  <c r="AD618" i="11"/>
  <c r="Z644" i="11"/>
  <c r="AA644" i="11"/>
  <c r="AB644" i="11"/>
  <c r="AD644" i="11"/>
  <c r="AE807" i="11"/>
  <c r="Z833" i="11"/>
  <c r="AE833" i="11" s="1"/>
  <c r="AA833" i="11"/>
  <c r="AB833" i="11"/>
  <c r="AD833" i="11"/>
  <c r="Z977" i="11"/>
  <c r="AA977" i="11"/>
  <c r="AB977" i="11"/>
  <c r="AE977" i="11"/>
  <c r="AD977" i="11"/>
  <c r="Z913" i="11"/>
  <c r="AA913" i="11"/>
  <c r="AB913" i="11"/>
  <c r="AD913" i="11"/>
  <c r="Z969" i="11"/>
  <c r="AE969" i="11" s="1"/>
  <c r="AA969" i="11"/>
  <c r="AD969" i="11"/>
  <c r="AB969" i="11"/>
  <c r="AA1062" i="11"/>
  <c r="Z1062" i="11"/>
  <c r="AB1062" i="11"/>
  <c r="AD1062" i="11"/>
  <c r="AA1091" i="11"/>
  <c r="AB1091" i="11"/>
  <c r="Z1091" i="11"/>
  <c r="AD1091" i="11"/>
  <c r="AE1021" i="11"/>
  <c r="AA1086" i="11"/>
  <c r="Z1086" i="11"/>
  <c r="AB1086" i="11"/>
  <c r="AD1086" i="11"/>
  <c r="AA1078" i="11"/>
  <c r="AD1078" i="11"/>
  <c r="Z1078" i="11"/>
  <c r="AB1078" i="11"/>
  <c r="AA1011" i="11"/>
  <c r="AB1011" i="11"/>
  <c r="Z1011" i="11"/>
  <c r="AE1011" i="11" s="1"/>
  <c r="AD1011" i="11"/>
  <c r="AA1006" i="11"/>
  <c r="AD1006" i="11"/>
  <c r="Z1006" i="11"/>
  <c r="AB1006" i="11"/>
  <c r="AE1098" i="11"/>
  <c r="AA1098" i="11"/>
  <c r="Z1098" i="11"/>
  <c r="AB1098" i="11"/>
  <c r="AD1098" i="11"/>
  <c r="AA1176" i="11"/>
  <c r="AB1176" i="11"/>
  <c r="Z1176" i="11"/>
  <c r="AE1176" i="11" s="1"/>
  <c r="AD1176" i="11"/>
  <c r="AA1213" i="11"/>
  <c r="Z1213" i="11"/>
  <c r="AE1213" i="11"/>
  <c r="AB1213" i="11"/>
  <c r="AD1213" i="11"/>
  <c r="AE1175" i="11"/>
  <c r="AA1540" i="11"/>
  <c r="AE1540" i="11"/>
  <c r="Z1540" i="11"/>
  <c r="AB1540" i="11"/>
  <c r="AD1540" i="11"/>
  <c r="AA1572" i="11"/>
  <c r="AB1572" i="11"/>
  <c r="AD1572" i="11"/>
  <c r="Z1572" i="11"/>
  <c r="AA1338" i="11"/>
  <c r="AD1338" i="11"/>
  <c r="AE1338" i="11"/>
  <c r="Z1338" i="11"/>
  <c r="AB1338" i="11"/>
  <c r="AA1482" i="11"/>
  <c r="AD1482" i="11"/>
  <c r="Z1482" i="11"/>
  <c r="AB1482" i="11"/>
  <c r="AB1301" i="11"/>
  <c r="AD1301" i="11"/>
  <c r="Z1301" i="11"/>
  <c r="AE1301" i="11" s="1"/>
  <c r="AA1301" i="11"/>
  <c r="AA1358" i="11"/>
  <c r="Z1358" i="11"/>
  <c r="AB1358" i="11"/>
  <c r="AD1358" i="11"/>
  <c r="AA1454" i="11"/>
  <c r="Z1454" i="11"/>
  <c r="AB1454" i="11"/>
  <c r="AD1454" i="11"/>
  <c r="AA1376" i="11"/>
  <c r="Z1376" i="11"/>
  <c r="AB1376" i="11"/>
  <c r="AD1376" i="11"/>
  <c r="AE1376" i="11"/>
  <c r="AA1530" i="11"/>
  <c r="AD1530" i="11"/>
  <c r="AB1530" i="11"/>
  <c r="Z1530" i="11"/>
  <c r="AE1530" i="11" s="1"/>
  <c r="AD1595" i="11"/>
  <c r="AE1595" i="11"/>
  <c r="AB1595" i="11"/>
  <c r="Z1595" i="11"/>
  <c r="AA1595" i="11"/>
  <c r="AA1722" i="11"/>
  <c r="AB1722" i="11"/>
  <c r="AD1722" i="11"/>
  <c r="AE1722" i="11"/>
  <c r="Z1722" i="11"/>
  <c r="AA1754" i="11"/>
  <c r="AB1754" i="11"/>
  <c r="AD1754" i="11"/>
  <c r="AE1754" i="11"/>
  <c r="Z1754" i="11"/>
  <c r="AA1498" i="11"/>
  <c r="AD1498" i="11"/>
  <c r="Z1498" i="11"/>
  <c r="AB1498" i="11"/>
  <c r="Z1678" i="11"/>
  <c r="AA1678" i="11"/>
  <c r="AB1678" i="11"/>
  <c r="AD1678" i="11"/>
  <c r="AE1678" i="11"/>
  <c r="Z1710" i="11"/>
  <c r="AA1710" i="11"/>
  <c r="AB1710" i="11"/>
  <c r="AD1710" i="11"/>
  <c r="AE1710" i="11"/>
  <c r="Z1624" i="11"/>
  <c r="AA1624" i="11"/>
  <c r="AB1624" i="11"/>
  <c r="AD1624" i="11"/>
  <c r="AE1624" i="11" s="1"/>
  <c r="Z1675" i="11"/>
  <c r="AA1675" i="11"/>
  <c r="AB1675" i="11"/>
  <c r="AD1675" i="11"/>
  <c r="AE1675" i="11"/>
  <c r="Z1688" i="11"/>
  <c r="AA1688" i="11"/>
  <c r="AB1688" i="11"/>
  <c r="AD1688" i="11"/>
  <c r="AE1688" i="11"/>
  <c r="Z1803" i="11"/>
  <c r="AB1803" i="11"/>
  <c r="AA1803" i="11"/>
  <c r="AD1803" i="11"/>
  <c r="AE1803" i="11"/>
  <c r="Z1835" i="11"/>
  <c r="AB1835" i="11"/>
  <c r="AA1835" i="11"/>
  <c r="AD1835" i="11"/>
  <c r="AE1835" i="11"/>
  <c r="AB1847" i="11"/>
  <c r="AD1847" i="11"/>
  <c r="AE1847" i="11"/>
  <c r="Z1847" i="11"/>
  <c r="AA1847" i="11"/>
  <c r="AD298" i="11"/>
  <c r="AA298" i="11"/>
  <c r="Z298" i="11"/>
  <c r="AE298" i="11" s="1"/>
  <c r="AB298" i="11"/>
  <c r="Z200" i="11"/>
  <c r="AB200" i="11"/>
  <c r="AD200" i="11"/>
  <c r="AA200" i="11"/>
  <c r="AE73" i="11"/>
  <c r="AA157" i="11"/>
  <c r="Z157" i="11"/>
  <c r="AB157" i="11"/>
  <c r="AD157" i="11"/>
  <c r="AE157" i="11"/>
  <c r="AA1063" i="11"/>
  <c r="AB1063" i="11"/>
  <c r="Z1063" i="11"/>
  <c r="AD1063" i="11"/>
  <c r="AA1167" i="11"/>
  <c r="AB1167" i="11"/>
  <c r="Z1167" i="11"/>
  <c r="AD1167" i="11"/>
  <c r="AA1087" i="11"/>
  <c r="AB1087" i="11"/>
  <c r="Z1087" i="11"/>
  <c r="AD1087" i="11"/>
  <c r="AA994" i="11"/>
  <c r="AD994" i="11"/>
  <c r="Z994" i="11"/>
  <c r="AB994" i="11"/>
  <c r="AA1014" i="11"/>
  <c r="AD1014" i="11"/>
  <c r="Z1014" i="11"/>
  <c r="AE1014" i="11" s="1"/>
  <c r="AB1014" i="11"/>
  <c r="AE1046" i="11"/>
  <c r="AA1046" i="11"/>
  <c r="AD1046" i="11"/>
  <c r="Z1046" i="11"/>
  <c r="AB1046" i="11"/>
  <c r="AA1079" i="11"/>
  <c r="AB1079" i="11"/>
  <c r="Z1079" i="11"/>
  <c r="AD1079" i="11"/>
  <c r="AE1042" i="11"/>
  <c r="AA1042" i="11"/>
  <c r="AB1042" i="11"/>
  <c r="AD1042" i="11"/>
  <c r="Z1042" i="11"/>
  <c r="AA1119" i="11"/>
  <c r="AB1119" i="11"/>
  <c r="AD1119" i="11"/>
  <c r="Z1119" i="11"/>
  <c r="AA1151" i="11"/>
  <c r="AB1151" i="11"/>
  <c r="AD1151" i="11"/>
  <c r="AE1151" i="11"/>
  <c r="Z1151" i="11"/>
  <c r="AA1038" i="11"/>
  <c r="Z1038" i="11"/>
  <c r="AB1038" i="11"/>
  <c r="AD1038" i="11"/>
  <c r="Z1266" i="11"/>
  <c r="AA1266" i="11"/>
  <c r="AB1266" i="11"/>
  <c r="AD1266" i="11"/>
  <c r="Z1282" i="11"/>
  <c r="AA1282" i="11"/>
  <c r="AB1282" i="11"/>
  <c r="AD1282" i="11"/>
  <c r="AA1364" i="11"/>
  <c r="Z1364" i="11"/>
  <c r="AB1364" i="11"/>
  <c r="AD1364" i="11"/>
  <c r="AE1364" i="11"/>
  <c r="AA1476" i="11"/>
  <c r="Z1476" i="11"/>
  <c r="AB1476" i="11"/>
  <c r="AD1476" i="11"/>
  <c r="AE1476" i="11"/>
  <c r="AA1434" i="11"/>
  <c r="AD1434" i="11"/>
  <c r="AE1434" i="11"/>
  <c r="Z1434" i="11"/>
  <c r="AB1434" i="11"/>
  <c r="AA1342" i="11"/>
  <c r="Z1342" i="11"/>
  <c r="AB1342" i="11"/>
  <c r="AD1342" i="11"/>
  <c r="AA1438" i="11"/>
  <c r="Z1438" i="11"/>
  <c r="AB1438" i="11"/>
  <c r="AD1438" i="11"/>
  <c r="AA1502" i="11"/>
  <c r="Z1502" i="11"/>
  <c r="AB1502" i="11"/>
  <c r="AD1502" i="11"/>
  <c r="AA1568" i="11"/>
  <c r="Z1568" i="11"/>
  <c r="AB1568" i="11"/>
  <c r="AD1568" i="11"/>
  <c r="AE1568" i="11"/>
  <c r="AE1570" i="11"/>
  <c r="AD1513" i="11"/>
  <c r="Z1513" i="11"/>
  <c r="AA1513" i="11"/>
  <c r="AB1513" i="11"/>
  <c r="AA1580" i="11"/>
  <c r="AB1580" i="11"/>
  <c r="AD1580" i="11"/>
  <c r="Z1580" i="11"/>
  <c r="AE1580" i="11" s="1"/>
  <c r="AA1649" i="11"/>
  <c r="AB1649" i="11"/>
  <c r="AD1649" i="11"/>
  <c r="AE1649" i="11"/>
  <c r="Z1649" i="11"/>
  <c r="AA1681" i="11"/>
  <c r="AB1681" i="11"/>
  <c r="AD1681" i="11"/>
  <c r="AE1681" i="11"/>
  <c r="Z1681" i="11"/>
  <c r="AA1713" i="11"/>
  <c r="AB1713" i="11"/>
  <c r="AD1713" i="11"/>
  <c r="AE1713" i="11"/>
  <c r="Z1713" i="11"/>
  <c r="AE1583" i="11"/>
  <c r="AA1583" i="11"/>
  <c r="AB1583" i="11"/>
  <c r="Z1583" i="11"/>
  <c r="AD1583" i="11"/>
  <c r="Z1771" i="11"/>
  <c r="AB1771" i="11"/>
  <c r="AD1771" i="11"/>
  <c r="AA1771" i="11"/>
  <c r="AE1771" i="11"/>
  <c r="AA1790" i="11"/>
  <c r="AD1790" i="11"/>
  <c r="Z1790" i="11"/>
  <c r="AB1790" i="11"/>
  <c r="AE1790" i="11"/>
  <c r="Z1755" i="11"/>
  <c r="AA1755" i="11"/>
  <c r="AB1755" i="11"/>
  <c r="AD1755" i="11"/>
  <c r="AE1755" i="11"/>
  <c r="AA1770" i="11"/>
  <c r="AD1770" i="11"/>
  <c r="Z1770" i="11"/>
  <c r="AB1770" i="11"/>
  <c r="AE1770" i="11"/>
  <c r="AA1871" i="11"/>
  <c r="AB1871" i="11"/>
  <c r="AD1871" i="11"/>
  <c r="AE1871" i="11"/>
  <c r="Z1871" i="11"/>
  <c r="AE28" i="11"/>
  <c r="Z204" i="11"/>
  <c r="AA204" i="11"/>
  <c r="AB204" i="11"/>
  <c r="AD204" i="11"/>
  <c r="AE265" i="11"/>
  <c r="AA170" i="11"/>
  <c r="AD170" i="11"/>
  <c r="Z170" i="11"/>
  <c r="AB170" i="11"/>
  <c r="AA88" i="11"/>
  <c r="Z88" i="11"/>
  <c r="AB88" i="11"/>
  <c r="AD88" i="11"/>
  <c r="AE114" i="11"/>
  <c r="AE201" i="11"/>
  <c r="Z288" i="11"/>
  <c r="AD288" i="11"/>
  <c r="AB288" i="11"/>
  <c r="AA288" i="11"/>
  <c r="AE313" i="11"/>
  <c r="AE556" i="11"/>
  <c r="Z941" i="11"/>
  <c r="AD941" i="11"/>
  <c r="AE941" i="11"/>
  <c r="AA941" i="11"/>
  <c r="AB941" i="11"/>
  <c r="Z939" i="11"/>
  <c r="AA939" i="11"/>
  <c r="AB939" i="11"/>
  <c r="AD939" i="11"/>
  <c r="AE27" i="11"/>
  <c r="AE17" i="11"/>
  <c r="AE72" i="11"/>
  <c r="AE70" i="11"/>
  <c r="Z139" i="11"/>
  <c r="AE139" i="11" s="1"/>
  <c r="AA139" i="11"/>
  <c r="AB139" i="11"/>
  <c r="AD139" i="11"/>
  <c r="AA149" i="11"/>
  <c r="Z149" i="11"/>
  <c r="AB149" i="11"/>
  <c r="AD149" i="11"/>
  <c r="AA186" i="11"/>
  <c r="AD186" i="11"/>
  <c r="Z186" i="11"/>
  <c r="AB186" i="11"/>
  <c r="AE186" i="11" s="1"/>
  <c r="Z220" i="11"/>
  <c r="AA220" i="11"/>
  <c r="AE220" i="11" s="1"/>
  <c r="AB220" i="11"/>
  <c r="AD220" i="11"/>
  <c r="AE235" i="11"/>
  <c r="AE225" i="11"/>
  <c r="Z252" i="11"/>
  <c r="AB252" i="11"/>
  <c r="AD252" i="11"/>
  <c r="AA252" i="11"/>
  <c r="AA301" i="11"/>
  <c r="Z301" i="11"/>
  <c r="AD301" i="11"/>
  <c r="AB301" i="11"/>
  <c r="AE337" i="11"/>
  <c r="Z368" i="11"/>
  <c r="AB368" i="11"/>
  <c r="AD368" i="11"/>
  <c r="AA368" i="11"/>
  <c r="AE368" i="11"/>
  <c r="AE257" i="11"/>
  <c r="AE444" i="11"/>
  <c r="AE396" i="11"/>
  <c r="Z396" i="11"/>
  <c r="AA396" i="11"/>
  <c r="AB396" i="11"/>
  <c r="AD396" i="11"/>
  <c r="AE411" i="11"/>
  <c r="Z467" i="11"/>
  <c r="AB467" i="11"/>
  <c r="AD467" i="11"/>
  <c r="AA467" i="11"/>
  <c r="Z489" i="11"/>
  <c r="AA489" i="11"/>
  <c r="AB489" i="11"/>
  <c r="AD489" i="11"/>
  <c r="AE590" i="11"/>
  <c r="Z636" i="11"/>
  <c r="AA636" i="11"/>
  <c r="AB636" i="11"/>
  <c r="AD636" i="11"/>
  <c r="Z614" i="11"/>
  <c r="AE614" i="11" s="1"/>
  <c r="AA614" i="11"/>
  <c r="AB614" i="11"/>
  <c r="AD614" i="11"/>
  <c r="AE624" i="11"/>
  <c r="AA705" i="11"/>
  <c r="Z705" i="11"/>
  <c r="AB705" i="11"/>
  <c r="AD705" i="11"/>
  <c r="Z676" i="11"/>
  <c r="AB676" i="11"/>
  <c r="AD676" i="11"/>
  <c r="AA676" i="11"/>
  <c r="Z698" i="11"/>
  <c r="AA698" i="11"/>
  <c r="AB698" i="11"/>
  <c r="AD698" i="11"/>
  <c r="AE698" i="11"/>
  <c r="AE745" i="11"/>
  <c r="AE820" i="11"/>
  <c r="AE875" i="11"/>
  <c r="AE991" i="11"/>
  <c r="Z877" i="11"/>
  <c r="AD877" i="11"/>
  <c r="AA877" i="11"/>
  <c r="AE877" i="11" s="1"/>
  <c r="AB877" i="11"/>
  <c r="Z961" i="11"/>
  <c r="AA961" i="11"/>
  <c r="AB961" i="11"/>
  <c r="AD961" i="11"/>
  <c r="AE961" i="11"/>
  <c r="Z929" i="11"/>
  <c r="AE929" i="11" s="1"/>
  <c r="AA929" i="11"/>
  <c r="AB929" i="11"/>
  <c r="AD929" i="11"/>
  <c r="Z967" i="11"/>
  <c r="AA967" i="11"/>
  <c r="AD967" i="11"/>
  <c r="AB967" i="11"/>
  <c r="AE967" i="11" s="1"/>
  <c r="AA995" i="11"/>
  <c r="AB995" i="11"/>
  <c r="AD995" i="11"/>
  <c r="Z995" i="11"/>
  <c r="AE995" i="11" s="1"/>
  <c r="AE1022" i="11"/>
  <c r="AA1022" i="11"/>
  <c r="Z1022" i="11"/>
  <c r="AB1022" i="11"/>
  <c r="AD1022" i="11"/>
  <c r="AA1015" i="11"/>
  <c r="AB1015" i="11"/>
  <c r="Z1015" i="11"/>
  <c r="AE1015" i="11" s="1"/>
  <c r="AD1015" i="11"/>
  <c r="AA1047" i="11"/>
  <c r="AB1047" i="11"/>
  <c r="Z1047" i="11"/>
  <c r="AD1047" i="11"/>
  <c r="AE1047" i="11"/>
  <c r="AA1043" i="11"/>
  <c r="AB1043" i="11"/>
  <c r="AE1043" i="11"/>
  <c r="Z1043" i="11"/>
  <c r="AD1043" i="11"/>
  <c r="AA1074" i="11"/>
  <c r="AE1074" i="11" s="1"/>
  <c r="AB1074" i="11"/>
  <c r="AD1074" i="11"/>
  <c r="Z1074" i="11"/>
  <c r="AA1066" i="11"/>
  <c r="Z1066" i="11"/>
  <c r="AE1066" i="11" s="1"/>
  <c r="AB1066" i="11"/>
  <c r="AD1066" i="11"/>
  <c r="AA1187" i="11"/>
  <c r="AB1187" i="11"/>
  <c r="Z1187" i="11"/>
  <c r="AD1187" i="11"/>
  <c r="Z1188" i="11"/>
  <c r="AE1188" i="11" s="1"/>
  <c r="AA1188" i="11"/>
  <c r="AB1188" i="11"/>
  <c r="AD1188" i="11"/>
  <c r="Z1234" i="11"/>
  <c r="AA1234" i="11"/>
  <c r="AB1234" i="11"/>
  <c r="AD1234" i="11"/>
  <c r="Z1250" i="11"/>
  <c r="AA1250" i="11"/>
  <c r="AB1250" i="11"/>
  <c r="AD1250" i="11"/>
  <c r="AB1285" i="11"/>
  <c r="AD1285" i="11"/>
  <c r="AE1285" i="11"/>
  <c r="Z1285" i="11"/>
  <c r="AA1285" i="11"/>
  <c r="AE1299" i="11"/>
  <c r="AA1330" i="11"/>
  <c r="AB1330" i="11"/>
  <c r="Z1330" i="11"/>
  <c r="AD1330" i="11"/>
  <c r="AE1330" i="11"/>
  <c r="AA1380" i="11"/>
  <c r="Z1380" i="11"/>
  <c r="AB1380" i="11"/>
  <c r="AD1380" i="11"/>
  <c r="AE1380" i="11"/>
  <c r="AA1492" i="11"/>
  <c r="AB1492" i="11"/>
  <c r="AD1492" i="11"/>
  <c r="AE1492" i="11"/>
  <c r="Z1492" i="11"/>
  <c r="AA1508" i="11"/>
  <c r="AB1508" i="11"/>
  <c r="AD1508" i="11"/>
  <c r="AE1508" i="11"/>
  <c r="Z1508" i="11"/>
  <c r="AD1497" i="11"/>
  <c r="Z1497" i="11"/>
  <c r="AA1497" i="11"/>
  <c r="AB1497" i="11"/>
  <c r="AD1547" i="11"/>
  <c r="AB1547" i="11"/>
  <c r="Z1547" i="11"/>
  <c r="AA1547" i="11"/>
  <c r="AA1532" i="11"/>
  <c r="AB1532" i="11"/>
  <c r="AD1532" i="11"/>
  <c r="Z1532" i="11"/>
  <c r="AB1614" i="11"/>
  <c r="Z1614" i="11"/>
  <c r="AA1614" i="11"/>
  <c r="AD1614" i="11"/>
  <c r="AE1614" i="11"/>
  <c r="Z1627" i="11"/>
  <c r="AA1627" i="11"/>
  <c r="AB1627" i="11"/>
  <c r="AD1627" i="11"/>
  <c r="AE1640" i="11"/>
  <c r="Z1640" i="11"/>
  <c r="AA1640" i="11"/>
  <c r="AB1640" i="11"/>
  <c r="AD1640" i="11"/>
  <c r="Z1691" i="11"/>
  <c r="AA1691" i="11"/>
  <c r="AB1691" i="11"/>
  <c r="AD1691" i="11"/>
  <c r="AE1691" i="11"/>
  <c r="Z1704" i="11"/>
  <c r="AA1704" i="11"/>
  <c r="AB1704" i="11"/>
  <c r="AD1704" i="11"/>
  <c r="AE1704" i="11"/>
  <c r="Z246" i="11"/>
  <c r="AD246" i="11"/>
  <c r="AB246" i="11"/>
  <c r="AA246" i="11"/>
  <c r="AA285" i="11"/>
  <c r="AE285" i="11" s="1"/>
  <c r="AB285" i="11"/>
  <c r="Z285" i="11"/>
  <c r="AD285" i="11"/>
  <c r="AD195" i="11"/>
  <c r="AA195" i="11"/>
  <c r="Z195" i="11"/>
  <c r="AB195" i="11"/>
  <c r="Z232" i="11"/>
  <c r="AB232" i="11"/>
  <c r="AD232" i="11"/>
  <c r="AA232" i="11"/>
  <c r="AE232" i="11" s="1"/>
  <c r="Z210" i="11"/>
  <c r="AB210" i="11"/>
  <c r="AA210" i="11"/>
  <c r="AD210" i="11"/>
  <c r="Z230" i="11"/>
  <c r="AE230" i="11"/>
  <c r="AD230" i="11"/>
  <c r="AB230" i="11"/>
  <c r="AA230" i="11"/>
  <c r="AE44" i="11"/>
  <c r="AA161" i="11"/>
  <c r="AB161" i="11"/>
  <c r="AE161" i="11"/>
  <c r="Z161" i="11"/>
  <c r="AD161" i="11"/>
  <c r="AE112" i="11"/>
  <c r="Z208" i="11"/>
  <c r="AE208" i="11" s="1"/>
  <c r="AB208" i="11"/>
  <c r="AD208" i="11"/>
  <c r="AA208" i="11"/>
  <c r="Z218" i="11"/>
  <c r="AB218" i="11"/>
  <c r="AA218" i="11"/>
  <c r="AE218" i="11" s="1"/>
  <c r="AD218" i="11"/>
  <c r="Z206" i="11"/>
  <c r="AD206" i="11"/>
  <c r="AA206" i="11"/>
  <c r="AB206" i="11"/>
  <c r="Z228" i="11"/>
  <c r="AB228" i="11"/>
  <c r="AA228" i="11"/>
  <c r="AD228" i="11"/>
  <c r="AE273" i="11"/>
  <c r="Z236" i="11"/>
  <c r="AD236" i="11"/>
  <c r="AA236" i="11"/>
  <c r="AB236" i="11"/>
  <c r="AA182" i="11"/>
  <c r="AE182" i="11" s="1"/>
  <c r="AB182" i="11"/>
  <c r="AD182" i="11"/>
  <c r="Z182" i="11"/>
  <c r="AA188" i="11"/>
  <c r="AB188" i="11"/>
  <c r="Z188" i="11"/>
  <c r="AD188" i="11"/>
  <c r="Z248" i="11"/>
  <c r="AE248" i="11"/>
  <c r="AB248" i="11"/>
  <c r="AD248" i="11"/>
  <c r="AA248" i="11"/>
  <c r="AE241" i="11"/>
  <c r="AD290" i="11"/>
  <c r="Z290" i="11"/>
  <c r="AB290" i="11"/>
  <c r="AA290" i="11"/>
  <c r="AE269" i="11"/>
  <c r="AA276" i="11"/>
  <c r="AE276" i="11" s="1"/>
  <c r="AD276" i="11"/>
  <c r="Z276" i="11"/>
  <c r="AB276" i="11"/>
  <c r="AD294" i="11"/>
  <c r="Z294" i="11"/>
  <c r="AE294" i="11" s="1"/>
  <c r="AB294" i="11"/>
  <c r="AA294" i="11"/>
  <c r="AE407" i="11"/>
  <c r="AE546" i="11"/>
  <c r="AE545" i="11"/>
  <c r="Z626" i="11"/>
  <c r="AA626" i="11"/>
  <c r="AB626" i="11"/>
  <c r="AD626" i="11"/>
  <c r="Z616" i="11"/>
  <c r="AA616" i="11"/>
  <c r="AD616" i="11"/>
  <c r="AB616" i="11"/>
  <c r="AE791" i="11"/>
  <c r="AE805" i="11"/>
  <c r="Z839" i="11"/>
  <c r="AB839" i="11"/>
  <c r="AD839" i="11"/>
  <c r="AA839" i="11"/>
  <c r="AE819" i="11"/>
  <c r="Z865" i="11"/>
  <c r="AA865" i="11"/>
  <c r="AE865" i="11" s="1"/>
  <c r="AB865" i="11"/>
  <c r="AD865" i="11"/>
  <c r="AE843" i="11"/>
  <c r="AE891" i="11"/>
  <c r="Z953" i="11"/>
  <c r="AA953" i="11"/>
  <c r="AD953" i="11"/>
  <c r="AE953" i="11"/>
  <c r="AB953" i="11"/>
  <c r="Z971" i="11"/>
  <c r="AA971" i="11"/>
  <c r="AB971" i="11"/>
  <c r="AD971" i="11"/>
  <c r="AE971" i="11"/>
  <c r="AA999" i="11"/>
  <c r="AB999" i="11"/>
  <c r="AD999" i="11"/>
  <c r="Z999" i="11"/>
  <c r="AE999" i="11" s="1"/>
  <c r="AE1069" i="11"/>
  <c r="AE1094" i="11"/>
  <c r="AA1094" i="11"/>
  <c r="Z1094" i="11"/>
  <c r="AB1094" i="11"/>
  <c r="AD1094" i="11"/>
  <c r="AA1058" i="11"/>
  <c r="Z1058" i="11"/>
  <c r="AE1058" i="11" s="1"/>
  <c r="AB1058" i="11"/>
  <c r="AD1058" i="11"/>
  <c r="AA1023" i="11"/>
  <c r="AB1023" i="11"/>
  <c r="Z1023" i="11"/>
  <c r="AD1023" i="11"/>
  <c r="AA998" i="11"/>
  <c r="AD998" i="11"/>
  <c r="Z998" i="11"/>
  <c r="AB998" i="11"/>
  <c r="AE1018" i="11"/>
  <c r="AA1018" i="11"/>
  <c r="Z1018" i="11"/>
  <c r="AB1018" i="11"/>
  <c r="AD1018" i="11"/>
  <c r="AA1075" i="11"/>
  <c r="AB1075" i="11"/>
  <c r="Z1075" i="11"/>
  <c r="AD1075" i="11"/>
  <c r="AA1106" i="11"/>
  <c r="AB1106" i="11"/>
  <c r="AD1106" i="11"/>
  <c r="Z1106" i="11"/>
  <c r="AA1155" i="11"/>
  <c r="AB1155" i="11"/>
  <c r="Z1155" i="11"/>
  <c r="AE1155" i="11"/>
  <c r="AD1155" i="11"/>
  <c r="AA1194" i="11"/>
  <c r="AB1194" i="11"/>
  <c r="AD1194" i="11"/>
  <c r="Z1194" i="11"/>
  <c r="AE1197" i="11"/>
  <c r="Z1156" i="11"/>
  <c r="AA1156" i="11"/>
  <c r="AB1156" i="11"/>
  <c r="AD1156" i="11"/>
  <c r="AB1253" i="11"/>
  <c r="AD1253" i="11"/>
  <c r="AE1253" i="11"/>
  <c r="Z1253" i="11"/>
  <c r="AA1253" i="11"/>
  <c r="AB1269" i="11"/>
  <c r="AD1269" i="11"/>
  <c r="Z1269" i="11"/>
  <c r="AA1269" i="11"/>
  <c r="AA1396" i="11"/>
  <c r="Z1396" i="11"/>
  <c r="AB1396" i="11"/>
  <c r="AD1396" i="11"/>
  <c r="AA1524" i="11"/>
  <c r="AB1524" i="11"/>
  <c r="AD1524" i="11"/>
  <c r="Z1524" i="11"/>
  <c r="AA1304" i="11"/>
  <c r="AB1304" i="11"/>
  <c r="AD1304" i="11"/>
  <c r="Z1304" i="11"/>
  <c r="AE1304" i="11" s="1"/>
  <c r="AA1320" i="11"/>
  <c r="AB1320" i="11"/>
  <c r="AD1320" i="11"/>
  <c r="Z1320" i="11"/>
  <c r="AE1320" i="11"/>
  <c r="AA1402" i="11"/>
  <c r="AD1402" i="11"/>
  <c r="AE1402" i="11"/>
  <c r="Z1402" i="11"/>
  <c r="AB1402" i="11"/>
  <c r="AA1450" i="11"/>
  <c r="AD1450" i="11"/>
  <c r="Z1450" i="11"/>
  <c r="AB1450" i="11"/>
  <c r="Z1283" i="11"/>
  <c r="AA1283" i="11"/>
  <c r="AB1283" i="11"/>
  <c r="AD1283" i="11"/>
  <c r="AA1488" i="11"/>
  <c r="Z1488" i="11"/>
  <c r="AB1488" i="11"/>
  <c r="AD1488" i="11"/>
  <c r="AA1535" i="11"/>
  <c r="AB1535" i="11"/>
  <c r="Z1535" i="11"/>
  <c r="AE1535" i="11" s="1"/>
  <c r="AD1535" i="11"/>
  <c r="AA1602" i="11"/>
  <c r="AB1602" i="11"/>
  <c r="Z1602" i="11"/>
  <c r="AD1602" i="11"/>
  <c r="AA1550" i="11"/>
  <c r="Z1550" i="11"/>
  <c r="AE1550" i="11" s="1"/>
  <c r="AB1550" i="11"/>
  <c r="AD1550" i="11"/>
  <c r="AB1533" i="11"/>
  <c r="AD1533" i="11"/>
  <c r="AA1533" i="11"/>
  <c r="Z1533" i="11"/>
  <c r="AE1533" i="11" s="1"/>
  <c r="AA1738" i="11"/>
  <c r="AB1738" i="11"/>
  <c r="AD1738" i="11"/>
  <c r="AE1738" i="11"/>
  <c r="Z1738" i="11"/>
  <c r="AA1617" i="11"/>
  <c r="AB1617" i="11"/>
  <c r="AD1617" i="11"/>
  <c r="AE1617" i="11"/>
  <c r="Z1617" i="11"/>
  <c r="AA1594" i="11"/>
  <c r="AD1594" i="11"/>
  <c r="AB1594" i="11"/>
  <c r="Z1594" i="11"/>
  <c r="AB1863" i="11"/>
  <c r="Z1863" i="11"/>
  <c r="AA1863" i="11"/>
  <c r="AD1863" i="11"/>
  <c r="AE1863" i="11"/>
  <c r="AA1877" i="11"/>
  <c r="AB1877" i="11"/>
  <c r="AD1877" i="11"/>
  <c r="AE1877" i="11"/>
  <c r="Z1877" i="11"/>
  <c r="AA153" i="11"/>
  <c r="Z153" i="11"/>
  <c r="AB153" i="11"/>
  <c r="AD153" i="11"/>
  <c r="AE153" i="11"/>
  <c r="AA279" i="11"/>
  <c r="AD279" i="11"/>
  <c r="AB279" i="11"/>
  <c r="Z279" i="11"/>
  <c r="AE279" i="11" s="1"/>
  <c r="Z264" i="11"/>
  <c r="AB264" i="11"/>
  <c r="AD264" i="11"/>
  <c r="AA264" i="11"/>
  <c r="AE303" i="11"/>
  <c r="Z240" i="11"/>
  <c r="AB240" i="11"/>
  <c r="AD240" i="11"/>
  <c r="AA240" i="11"/>
  <c r="Z250" i="11"/>
  <c r="AE250" i="11"/>
  <c r="AB250" i="11"/>
  <c r="AA250" i="11"/>
  <c r="AD250" i="11"/>
  <c r="Z222" i="11"/>
  <c r="AD222" i="11"/>
  <c r="AB222" i="11"/>
  <c r="AA222" i="11"/>
  <c r="AA287" i="11"/>
  <c r="AE287" i="11" s="1"/>
  <c r="AB287" i="11"/>
  <c r="Z287" i="11"/>
  <c r="AD287" i="11"/>
  <c r="AE319" i="11"/>
  <c r="AB79" i="11"/>
  <c r="AD79" i="11"/>
  <c r="Z79" i="11"/>
  <c r="AE79" i="11" s="1"/>
  <c r="AA79" i="11"/>
  <c r="Z77" i="11"/>
  <c r="AA77" i="11"/>
  <c r="AB77" i="11"/>
  <c r="AD77" i="11"/>
  <c r="AE164" i="11"/>
  <c r="AA164" i="11"/>
  <c r="AD164" i="11"/>
  <c r="Z164" i="11"/>
  <c r="AB164" i="11"/>
  <c r="Z226" i="11"/>
  <c r="AB226" i="11"/>
  <c r="AA226" i="11"/>
  <c r="AD226" i="11"/>
  <c r="Z214" i="11"/>
  <c r="AD214" i="11"/>
  <c r="AA214" i="11"/>
  <c r="AB214" i="11"/>
  <c r="AE328" i="11"/>
  <c r="AE96" i="11"/>
  <c r="AE142" i="11"/>
  <c r="AA178" i="11"/>
  <c r="Z178" i="11"/>
  <c r="AD178" i="11"/>
  <c r="AB178" i="11"/>
  <c r="AE178" i="11" s="1"/>
  <c r="AA194" i="11"/>
  <c r="AD194" i="11"/>
  <c r="Z194" i="11"/>
  <c r="AB194" i="11"/>
  <c r="AE194" i="11"/>
  <c r="Z202" i="11"/>
  <c r="AB202" i="11"/>
  <c r="AD202" i="11"/>
  <c r="AA202" i="11"/>
  <c r="Z260" i="11"/>
  <c r="AE260" i="11"/>
  <c r="AA260" i="11"/>
  <c r="AB260" i="11"/>
  <c r="AD260" i="11"/>
  <c r="AE203" i="11"/>
  <c r="AA295" i="11"/>
  <c r="AD295" i="11"/>
  <c r="Z295" i="11"/>
  <c r="AB295" i="11"/>
  <c r="AA297" i="11"/>
  <c r="AE297" i="11" s="1"/>
  <c r="AD297" i="11"/>
  <c r="Z297" i="11"/>
  <c r="AB297" i="11"/>
  <c r="AE362" i="11"/>
  <c r="Z292" i="11"/>
  <c r="AD292" i="11"/>
  <c r="AB292" i="11"/>
  <c r="AA292" i="11"/>
  <c r="Z318" i="11"/>
  <c r="AE318" i="11" s="1"/>
  <c r="AA318" i="11"/>
  <c r="AB318" i="11"/>
  <c r="AD318" i="11"/>
  <c r="AE334" i="11"/>
  <c r="Z372" i="11"/>
  <c r="AB372" i="11"/>
  <c r="AA372" i="11"/>
  <c r="AD372" i="11"/>
  <c r="AE372" i="11"/>
  <c r="Z304" i="11"/>
  <c r="AA304" i="11"/>
  <c r="AB304" i="11"/>
  <c r="AD304" i="11"/>
  <c r="AD314" i="11"/>
  <c r="AB314" i="11"/>
  <c r="AA314" i="11"/>
  <c r="Z314" i="11"/>
  <c r="AE448" i="11"/>
  <c r="AE388" i="11"/>
  <c r="Z388" i="11"/>
  <c r="AA388" i="11"/>
  <c r="AB388" i="11"/>
  <c r="AD388" i="11"/>
  <c r="AE450" i="11"/>
  <c r="AE497" i="11"/>
  <c r="Z517" i="11"/>
  <c r="AA517" i="11"/>
  <c r="AB517" i="11"/>
  <c r="AD517" i="11"/>
  <c r="AE517" i="11"/>
  <c r="AE588" i="11"/>
  <c r="AE578" i="11"/>
  <c r="Z650" i="11"/>
  <c r="AE650" i="11" s="1"/>
  <c r="AA650" i="11"/>
  <c r="AB650" i="11"/>
  <c r="AD650" i="11"/>
  <c r="Z666" i="11"/>
  <c r="AA666" i="11"/>
  <c r="AB666" i="11"/>
  <c r="AD666" i="11"/>
  <c r="AE666" i="11"/>
  <c r="Z678" i="11"/>
  <c r="AE678" i="11" s="1"/>
  <c r="AB678" i="11"/>
  <c r="AA678" i="11"/>
  <c r="AD678" i="11"/>
  <c r="AE735" i="11"/>
  <c r="AE779" i="11"/>
  <c r="AE829" i="11"/>
  <c r="AE846" i="11"/>
  <c r="AE894" i="11"/>
  <c r="AE771" i="11"/>
  <c r="Z919" i="11"/>
  <c r="AE919" i="11" s="1"/>
  <c r="AB919" i="11"/>
  <c r="AD919" i="11"/>
  <c r="AA919" i="11"/>
  <c r="AA1095" i="11"/>
  <c r="AB1095" i="11"/>
  <c r="Z1095" i="11"/>
  <c r="AD1095" i="11"/>
  <c r="AE1095" i="11"/>
  <c r="AE1025" i="11"/>
  <c r="AA1059" i="11"/>
  <c r="AB1059" i="11"/>
  <c r="Z1059" i="11"/>
  <c r="AD1059" i="11"/>
  <c r="AA1003" i="11"/>
  <c r="AB1003" i="11"/>
  <c r="Z1003" i="11"/>
  <c r="AD1003" i="11"/>
  <c r="AE1003" i="11"/>
  <c r="AA1107" i="11"/>
  <c r="AB1107" i="11"/>
  <c r="Z1107" i="11"/>
  <c r="AD1107" i="11"/>
  <c r="AA1070" i="11"/>
  <c r="Z1070" i="11"/>
  <c r="AB1070" i="11"/>
  <c r="AD1070" i="11"/>
  <c r="AA1034" i="11"/>
  <c r="Z1034" i="11"/>
  <c r="AB1034" i="11"/>
  <c r="AD1034" i="11"/>
  <c r="AB1220" i="11"/>
  <c r="AD1220" i="11"/>
  <c r="Z1220" i="11"/>
  <c r="AE1220" i="11" s="1"/>
  <c r="AA1220" i="11"/>
  <c r="AB1237" i="11"/>
  <c r="AD1237" i="11"/>
  <c r="Z1237" i="11"/>
  <c r="AA1237" i="11"/>
  <c r="Z1298" i="11"/>
  <c r="AA1298" i="11"/>
  <c r="AB1298" i="11"/>
  <c r="AD1298" i="11"/>
  <c r="AA1412" i="11"/>
  <c r="Z1412" i="11"/>
  <c r="AB1412" i="11"/>
  <c r="AD1412" i="11"/>
  <c r="AA1556" i="11"/>
  <c r="Z1556" i="11"/>
  <c r="AB1556" i="11"/>
  <c r="AD1556" i="11"/>
  <c r="AA1588" i="11"/>
  <c r="Z1588" i="11"/>
  <c r="AE1588" i="11" s="1"/>
  <c r="AB1588" i="11"/>
  <c r="AD1588" i="11"/>
  <c r="AA1370" i="11"/>
  <c r="AD1370" i="11"/>
  <c r="Z1370" i="11"/>
  <c r="AB1370" i="11"/>
  <c r="AA1406" i="11"/>
  <c r="Z1406" i="11"/>
  <c r="AB1406" i="11"/>
  <c r="AD1406" i="11"/>
  <c r="AA1422" i="11"/>
  <c r="Z1422" i="11"/>
  <c r="AB1422" i="11"/>
  <c r="AD1422" i="11"/>
  <c r="AA1518" i="11"/>
  <c r="Z1518" i="11"/>
  <c r="AB1518" i="11"/>
  <c r="AD1518" i="11"/>
  <c r="AE1518" i="11"/>
  <c r="AA1520" i="11"/>
  <c r="Z1520" i="11"/>
  <c r="AB1520" i="11"/>
  <c r="AD1520" i="11"/>
  <c r="AD1579" i="11"/>
  <c r="AB1579" i="11"/>
  <c r="Z1579" i="11"/>
  <c r="AA1579" i="11"/>
  <c r="AE1581" i="11"/>
  <c r="AB1581" i="11"/>
  <c r="AD1581" i="11"/>
  <c r="AA1581" i="11"/>
  <c r="Z1581" i="11"/>
  <c r="AE1662" i="11"/>
  <c r="Z1662" i="11"/>
  <c r="AA1662" i="11"/>
  <c r="AB1662" i="11"/>
  <c r="AD1662" i="11"/>
  <c r="Z1694" i="11"/>
  <c r="AA1694" i="11"/>
  <c r="AB1694" i="11"/>
  <c r="AD1694" i="11"/>
  <c r="AE1694" i="11"/>
  <c r="Z1726" i="11"/>
  <c r="AA1726" i="11"/>
  <c r="AB1726" i="11"/>
  <c r="AD1726" i="11"/>
  <c r="AE1726" i="11"/>
  <c r="AA1514" i="11"/>
  <c r="AD1514" i="11"/>
  <c r="Z1514" i="11"/>
  <c r="AE1514" i="11" s="1"/>
  <c r="AB1514" i="11"/>
  <c r="Z1643" i="11"/>
  <c r="AA1643" i="11"/>
  <c r="AB1643" i="11"/>
  <c r="AD1643" i="11"/>
  <c r="AE1643" i="11"/>
  <c r="Z1656" i="11"/>
  <c r="AE1656" i="11" s="1"/>
  <c r="AA1656" i="11"/>
  <c r="AB1656" i="11"/>
  <c r="AD1656" i="11"/>
  <c r="Z1707" i="11"/>
  <c r="AA1707" i="11"/>
  <c r="AB1707" i="11"/>
  <c r="AD1707" i="11"/>
  <c r="AE1707" i="11"/>
  <c r="Z1720" i="11"/>
  <c r="AA1720" i="11"/>
  <c r="AB1720" i="11"/>
  <c r="AD1720" i="11"/>
  <c r="AE1720" i="11"/>
  <c r="Z1736" i="11"/>
  <c r="AA1736" i="11"/>
  <c r="AB1736" i="11"/>
  <c r="AE1736" i="11"/>
  <c r="AD1736" i="11"/>
  <c r="Z1752" i="11"/>
  <c r="AA1752" i="11"/>
  <c r="AB1752" i="11"/>
  <c r="AE1752" i="11"/>
  <c r="AD1752" i="11"/>
  <c r="AE1773" i="11"/>
  <c r="AB1773" i="11"/>
  <c r="Z1773" i="11"/>
  <c r="AA1773" i="11"/>
  <c r="AD1773" i="11"/>
  <c r="AA1802" i="11"/>
  <c r="AD1802" i="11"/>
  <c r="Z1802" i="11"/>
  <c r="AE1802" i="11"/>
  <c r="AB1802" i="11"/>
  <c r="Z1787" i="11"/>
  <c r="AB1787" i="11"/>
  <c r="AD1787" i="11"/>
  <c r="AE1787" i="11"/>
  <c r="AA1787" i="11"/>
  <c r="Z86" i="11"/>
  <c r="AA86" i="11"/>
  <c r="AB86" i="11"/>
  <c r="AD86" i="11"/>
  <c r="AA280" i="11"/>
  <c r="Z280" i="11"/>
  <c r="AE280" i="11" s="1"/>
  <c r="AB280" i="11"/>
  <c r="AD280" i="11"/>
  <c r="AE83" i="11"/>
  <c r="Z212" i="11"/>
  <c r="AE212" i="11" s="1"/>
  <c r="AB212" i="11"/>
  <c r="AA212" i="11"/>
  <c r="AD212" i="11"/>
  <c r="AE440" i="11"/>
  <c r="Z129" i="11"/>
  <c r="AB129" i="11"/>
  <c r="AD129" i="11"/>
  <c r="AA129" i="11"/>
  <c r="AE129" i="11"/>
  <c r="AE148" i="11"/>
  <c r="AB148" i="11"/>
  <c r="AD148" i="11"/>
  <c r="Z148" i="11"/>
  <c r="AA148" i="11"/>
  <c r="AA172" i="11"/>
  <c r="AB172" i="11"/>
  <c r="AD172" i="11"/>
  <c r="Z172" i="11"/>
  <c r="AB152" i="11"/>
  <c r="AD152" i="11"/>
  <c r="Z152" i="11"/>
  <c r="AE152" i="11" s="1"/>
  <c r="AA152" i="11"/>
  <c r="Z216" i="11"/>
  <c r="AB216" i="11"/>
  <c r="AD216" i="11"/>
  <c r="AA216" i="11"/>
  <c r="Z258" i="11"/>
  <c r="AB258" i="11"/>
  <c r="AA258" i="11"/>
  <c r="AE258" i="11" s="1"/>
  <c r="AD258" i="11"/>
  <c r="Z268" i="11"/>
  <c r="AB268" i="11"/>
  <c r="AA268" i="11"/>
  <c r="AD268" i="11"/>
  <c r="Z80" i="11"/>
  <c r="AA80" i="11"/>
  <c r="AB80" i="11"/>
  <c r="AD80" i="11"/>
  <c r="Z133" i="11"/>
  <c r="AA133" i="11"/>
  <c r="AB133" i="11"/>
  <c r="AD133" i="11"/>
  <c r="AE156" i="11"/>
  <c r="AB156" i="11"/>
  <c r="AD156" i="11"/>
  <c r="AA156" i="11"/>
  <c r="Z156" i="11"/>
  <c r="Z177" i="11"/>
  <c r="AA177" i="11"/>
  <c r="AB177" i="11"/>
  <c r="AD177" i="11"/>
  <c r="Z224" i="11"/>
  <c r="AB224" i="11"/>
  <c r="AD224" i="11"/>
  <c r="AA224" i="11"/>
  <c r="Z256" i="11"/>
  <c r="AE256" i="11"/>
  <c r="AB256" i="11"/>
  <c r="AD256" i="11"/>
  <c r="AA256" i="11"/>
  <c r="AE275" i="11"/>
  <c r="Z234" i="11"/>
  <c r="AB234" i="11"/>
  <c r="AA234" i="11"/>
  <c r="AD234" i="11"/>
  <c r="Z266" i="11"/>
  <c r="AB266" i="11"/>
  <c r="AA266" i="11"/>
  <c r="AD266" i="11"/>
  <c r="AE211" i="11"/>
  <c r="Z254" i="11"/>
  <c r="AD254" i="11"/>
  <c r="AB254" i="11"/>
  <c r="AA254" i="11"/>
  <c r="AE254" i="11" s="1"/>
  <c r="AE227" i="11"/>
  <c r="AE267" i="11"/>
  <c r="AE323" i="11"/>
  <c r="Z238" i="11"/>
  <c r="AD238" i="11"/>
  <c r="AB238" i="11"/>
  <c r="AA238" i="11"/>
  <c r="AE238" i="11" s="1"/>
  <c r="Z244" i="11"/>
  <c r="AA244" i="11"/>
  <c r="AD244" i="11"/>
  <c r="AB244" i="11"/>
  <c r="AA315" i="11"/>
  <c r="AB315" i="11"/>
  <c r="AD315" i="11"/>
  <c r="Z315" i="11"/>
  <c r="AE350" i="11"/>
  <c r="Z272" i="11"/>
  <c r="AD272" i="11"/>
  <c r="AB272" i="11"/>
  <c r="AE272" i="11" s="1"/>
  <c r="AA272" i="11"/>
  <c r="AE392" i="11"/>
  <c r="Z392" i="11"/>
  <c r="AA392" i="11"/>
  <c r="AB392" i="11"/>
  <c r="AD392" i="11"/>
  <c r="AE389" i="11"/>
  <c r="Z501" i="11"/>
  <c r="AA501" i="11"/>
  <c r="AB501" i="11"/>
  <c r="AD501" i="11"/>
  <c r="Z634" i="11"/>
  <c r="AE634" i="11" s="1"/>
  <c r="AA634" i="11"/>
  <c r="AB634" i="11"/>
  <c r="AD634" i="11"/>
  <c r="Z632" i="11"/>
  <c r="AA632" i="11"/>
  <c r="AD632" i="11"/>
  <c r="AB632" i="11"/>
  <c r="AA709" i="11"/>
  <c r="Z709" i="11"/>
  <c r="AB709" i="11"/>
  <c r="AD709" i="11"/>
  <c r="AE688" i="11"/>
  <c r="AE777" i="11"/>
  <c r="AE822" i="11"/>
  <c r="Z855" i="11"/>
  <c r="AB855" i="11"/>
  <c r="AD855" i="11"/>
  <c r="AA855" i="11"/>
  <c r="AE926" i="11"/>
  <c r="AA1030" i="11"/>
  <c r="AE1030" i="11" s="1"/>
  <c r="Z1030" i="11"/>
  <c r="AB1030" i="11"/>
  <c r="AD1030" i="11"/>
  <c r="AE1089" i="11"/>
  <c r="AA1054" i="11"/>
  <c r="Z1054" i="11"/>
  <c r="AE1054" i="11" s="1"/>
  <c r="AB1054" i="11"/>
  <c r="AD1054" i="11"/>
  <c r="AA1002" i="11"/>
  <c r="AD1002" i="11"/>
  <c r="Z1002" i="11"/>
  <c r="AB1002" i="11"/>
  <c r="AA1050" i="11"/>
  <c r="Z1050" i="11"/>
  <c r="AB1050" i="11"/>
  <c r="AD1050" i="11"/>
  <c r="AA1082" i="11"/>
  <c r="Z1082" i="11"/>
  <c r="AB1082" i="11"/>
  <c r="AD1082" i="11"/>
  <c r="AA1183" i="11"/>
  <c r="AB1183" i="11"/>
  <c r="AD1183" i="11"/>
  <c r="Z1183" i="11"/>
  <c r="AE1183" i="11" s="1"/>
  <c r="Z1186" i="11"/>
  <c r="AA1186" i="11"/>
  <c r="AB1186" i="11"/>
  <c r="AD1186" i="11"/>
  <c r="AE1169" i="11"/>
  <c r="AA1326" i="11"/>
  <c r="AE1326" i="11" s="1"/>
  <c r="AB1326" i="11"/>
  <c r="Z1326" i="11"/>
  <c r="AD1326" i="11"/>
  <c r="AA1332" i="11"/>
  <c r="Z1332" i="11"/>
  <c r="AB1332" i="11"/>
  <c r="AD1332" i="11"/>
  <c r="AE1332" i="11"/>
  <c r="AA1428" i="11"/>
  <c r="Z1428" i="11"/>
  <c r="AB1428" i="11"/>
  <c r="AD1428" i="11"/>
  <c r="Z1314" i="11"/>
  <c r="AE1314" i="11" s="1"/>
  <c r="AA1314" i="11"/>
  <c r="AB1314" i="11"/>
  <c r="AD1314" i="11"/>
  <c r="AA1456" i="11"/>
  <c r="Z1456" i="11"/>
  <c r="AE1456" i="11" s="1"/>
  <c r="AB1456" i="11"/>
  <c r="AD1456" i="11"/>
  <c r="AA1472" i="11"/>
  <c r="Z1472" i="11"/>
  <c r="AB1472" i="11"/>
  <c r="AD1472" i="11"/>
  <c r="AA1536" i="11"/>
  <c r="Z1536" i="11"/>
  <c r="AB1536" i="11"/>
  <c r="AD1536" i="11"/>
  <c r="AE1536" i="11"/>
  <c r="AA1582" i="11"/>
  <c r="Z1582" i="11"/>
  <c r="AB1582" i="11"/>
  <c r="AD1582" i="11"/>
  <c r="AE1582" i="11"/>
  <c r="AE1534" i="11"/>
  <c r="AB1609" i="11"/>
  <c r="AD1609" i="11"/>
  <c r="AE1609" i="11"/>
  <c r="Z1609" i="11"/>
  <c r="AA1609" i="11"/>
  <c r="AB1549" i="11"/>
  <c r="AD1549" i="11"/>
  <c r="AA1549" i="11"/>
  <c r="Z1549" i="11"/>
  <c r="AE1549" i="11" s="1"/>
  <c r="AA1665" i="11"/>
  <c r="AB1665" i="11"/>
  <c r="AD1665" i="11"/>
  <c r="Z1665" i="11"/>
  <c r="AA1697" i="11"/>
  <c r="AB1697" i="11"/>
  <c r="AD1697" i="11"/>
  <c r="AE1697" i="11"/>
  <c r="Z1697" i="11"/>
  <c r="AA1729" i="11"/>
  <c r="AB1729" i="11"/>
  <c r="AD1729" i="11"/>
  <c r="AE1729" i="11"/>
  <c r="Z1729" i="11"/>
  <c r="AA1564" i="11"/>
  <c r="AB1564" i="11"/>
  <c r="AD1564" i="11"/>
  <c r="AE1564" i="11"/>
  <c r="Z1564" i="11"/>
  <c r="Z1723" i="11"/>
  <c r="AA1723" i="11"/>
  <c r="AB1723" i="11"/>
  <c r="AD1723" i="11"/>
  <c r="AE1723" i="11"/>
  <c r="Z1739" i="11"/>
  <c r="AA1739" i="11"/>
  <c r="AB1739" i="11"/>
  <c r="AD1739" i="11"/>
  <c r="AE1739" i="11"/>
  <c r="AA1786" i="11"/>
  <c r="AD1786" i="11"/>
  <c r="Z1786" i="11"/>
  <c r="AB1786" i="11"/>
  <c r="AE1786" i="11"/>
  <c r="AA1745" i="11"/>
  <c r="AB1745" i="11"/>
  <c r="AD1745" i="11"/>
  <c r="AE1745" i="11"/>
  <c r="Z1745" i="11"/>
  <c r="AE1789" i="11"/>
  <c r="AB1789" i="11"/>
  <c r="Z1789" i="11"/>
  <c r="AA1789" i="11"/>
  <c r="AD1789" i="11"/>
  <c r="Z1819" i="11"/>
  <c r="AB1819" i="11"/>
  <c r="AD1819" i="11"/>
  <c r="AE1819" i="11"/>
  <c r="AA1819" i="11"/>
  <c r="AD8" i="11"/>
  <c r="AA8" i="11"/>
  <c r="Z8" i="11"/>
  <c r="AE8" i="11"/>
  <c r="AE188" i="11" l="1"/>
  <c r="AE195" i="11"/>
  <c r="AE1497" i="11"/>
  <c r="AE467" i="11"/>
  <c r="AE170" i="11"/>
  <c r="AE1513" i="11"/>
  <c r="AE1282" i="11"/>
  <c r="AE1038" i="11"/>
  <c r="AE1063" i="11"/>
  <c r="AE200" i="11"/>
  <c r="AE1386" i="11"/>
  <c r="AE1328" i="11"/>
  <c r="AE1123" i="11"/>
  <c r="AE881" i="11"/>
  <c r="AE324" i="11"/>
  <c r="AE1408" i="11"/>
  <c r="AE1317" i="11"/>
  <c r="AE934" i="11"/>
  <c r="AE84" i="11"/>
  <c r="AE802" i="11"/>
  <c r="AE171" i="11"/>
  <c r="AE1559" i="11"/>
  <c r="AE982" i="11"/>
  <c r="AE1387" i="11"/>
  <c r="AE1427" i="11"/>
  <c r="AE111" i="11"/>
  <c r="AE1190" i="11"/>
  <c r="AE1571" i="11"/>
  <c r="AE1170" i="11"/>
  <c r="AE529" i="11"/>
  <c r="AE738" i="11"/>
  <c r="AE714" i="11"/>
  <c r="AE86" i="11"/>
  <c r="AE240" i="11"/>
  <c r="AE204" i="11"/>
  <c r="AE1342" i="11"/>
  <c r="AE1167" i="11"/>
  <c r="AE1062" i="11"/>
  <c r="AE913" i="11"/>
  <c r="AE1135" i="11"/>
  <c r="AE1444" i="11"/>
  <c r="AE1031" i="11"/>
  <c r="AE107" i="11"/>
  <c r="AE1076" i="11"/>
  <c r="AE764" i="11"/>
  <c r="AE93" i="11"/>
  <c r="AE804" i="11"/>
  <c r="AE1064" i="11"/>
  <c r="AE742" i="11"/>
  <c r="AE1525" i="11"/>
  <c r="AE90" i="11"/>
  <c r="AE224" i="11"/>
  <c r="AE1370" i="11"/>
  <c r="AE798" i="11"/>
  <c r="AE1060" i="11"/>
  <c r="AE1269" i="11"/>
  <c r="AE1107" i="11"/>
  <c r="AE1082" i="11"/>
  <c r="AE1234" i="11"/>
  <c r="AE1438" i="11"/>
  <c r="AE291" i="11"/>
  <c r="AE1428" i="11"/>
  <c r="AE244" i="11"/>
  <c r="AE1520" i="11"/>
  <c r="AE1237" i="11"/>
  <c r="AE1070" i="11"/>
  <c r="AE214" i="11"/>
  <c r="AE264" i="11"/>
  <c r="AE1602" i="11"/>
  <c r="AE1450" i="11"/>
  <c r="AE1106" i="11"/>
  <c r="AE228" i="11"/>
  <c r="AE1532" i="11"/>
  <c r="AE489" i="11"/>
  <c r="AE149" i="11"/>
  <c r="AE939" i="11"/>
  <c r="AE1498" i="11"/>
  <c r="AE1358" i="11"/>
  <c r="AE1091" i="11"/>
  <c r="AE299" i="11"/>
  <c r="AE289" i="11"/>
  <c r="AE320" i="11"/>
  <c r="AE1374" i="11"/>
  <c r="AE408" i="11"/>
  <c r="AE1418" i="11"/>
  <c r="AE1431" i="11"/>
  <c r="AE1160" i="11"/>
  <c r="AE53" i="11"/>
  <c r="AE101" i="11"/>
  <c r="AE331" i="11"/>
  <c r="AE1591" i="11"/>
  <c r="AE1479" i="11"/>
  <c r="AE1204" i="11"/>
  <c r="AE940" i="11"/>
  <c r="AE1529" i="11"/>
  <c r="AE655" i="11"/>
  <c r="AE1422" i="11"/>
  <c r="AE226" i="11"/>
  <c r="AE133" i="11"/>
  <c r="AE1547" i="11"/>
  <c r="AE501" i="11"/>
  <c r="AE222" i="11"/>
  <c r="AE1194" i="11"/>
  <c r="AE998" i="11"/>
  <c r="AE616" i="11"/>
  <c r="AE290" i="11"/>
  <c r="AE1250" i="11"/>
  <c r="AE636" i="11"/>
  <c r="AE1087" i="11"/>
  <c r="AE1482" i="11"/>
  <c r="AE1610" i="11"/>
  <c r="AE1199" i="11"/>
  <c r="AE1090" i="11"/>
  <c r="AE551" i="11"/>
  <c r="AE404" i="11"/>
  <c r="AE1551" i="11"/>
  <c r="AE1026" i="11"/>
  <c r="AE951" i="11"/>
  <c r="AE660" i="11"/>
  <c r="AE549" i="11"/>
  <c r="AE306" i="11"/>
  <c r="AE637" i="11"/>
  <c r="AE710" i="11"/>
  <c r="AE806" i="11"/>
  <c r="AE1138" i="11"/>
  <c r="AE790" i="11"/>
  <c r="AE978" i="11"/>
  <c r="AE1379" i="11"/>
  <c r="AE202" i="11"/>
  <c r="AE1594" i="11"/>
  <c r="AE268" i="11"/>
  <c r="AE1034" i="11"/>
  <c r="AE1627" i="11"/>
  <c r="AE1579" i="11"/>
  <c r="AE295" i="11"/>
  <c r="AE626" i="11"/>
  <c r="AE246" i="11"/>
  <c r="AE1187" i="11"/>
  <c r="AE1266" i="11"/>
  <c r="AE1572" i="11"/>
  <c r="AE709" i="11"/>
  <c r="AE855" i="11"/>
  <c r="AE315" i="11"/>
  <c r="AE216" i="11"/>
  <c r="AE172" i="11"/>
  <c r="AE1406" i="11"/>
  <c r="AE1556" i="11"/>
  <c r="AE1298" i="11"/>
  <c r="AE314" i="11"/>
  <c r="AE77" i="11"/>
  <c r="AE1488" i="11"/>
  <c r="AE1283" i="11"/>
  <c r="AE1524" i="11"/>
  <c r="AE1156" i="11"/>
  <c r="AE236" i="11"/>
  <c r="AE210" i="11"/>
  <c r="AE301" i="11"/>
  <c r="AE288" i="11"/>
  <c r="AE1502" i="11"/>
  <c r="AE1086" i="11"/>
  <c r="AE644" i="11"/>
  <c r="AE571" i="11"/>
  <c r="AE1504" i="11"/>
  <c r="AE1460" i="11"/>
  <c r="AE1102" i="11"/>
  <c r="AE400" i="11"/>
  <c r="AE187" i="11"/>
  <c r="AE1659" i="11"/>
  <c r="AE966" i="11"/>
  <c r="AE124" i="11"/>
  <c r="AE1365" i="11"/>
  <c r="AE1589" i="11"/>
  <c r="AE635" i="11"/>
  <c r="AE45" i="11"/>
  <c r="AE754" i="11"/>
  <c r="AE373" i="11"/>
  <c r="AE292" i="11"/>
  <c r="AE1002" i="11"/>
  <c r="AE1023" i="11"/>
  <c r="AE632" i="11"/>
  <c r="AE1412" i="11"/>
  <c r="AE1075" i="11"/>
  <c r="AE1119" i="11"/>
  <c r="AE1665" i="11"/>
  <c r="AE1050" i="11"/>
  <c r="AE234" i="11"/>
  <c r="AE1059" i="11"/>
  <c r="AE1472" i="11"/>
  <c r="AE1186" i="11"/>
  <c r="AE266" i="11"/>
  <c r="AE177" i="11"/>
  <c r="AE80" i="11"/>
  <c r="AE304" i="11"/>
  <c r="AE1396" i="11"/>
  <c r="AE839" i="11"/>
  <c r="AE206" i="11"/>
  <c r="AE676" i="11"/>
  <c r="AE705" i="11"/>
  <c r="AE252" i="11"/>
  <c r="AE88" i="11"/>
  <c r="AE1079" i="11"/>
  <c r="AE994" i="11"/>
  <c r="AE1454" i="11"/>
  <c r="AE1006" i="11"/>
  <c r="AE1078" i="11"/>
  <c r="AE618" i="11"/>
  <c r="AE1440" i="11"/>
  <c r="AE1486" i="11"/>
  <c r="AE887" i="11"/>
  <c r="AE897" i="11"/>
  <c r="AE1495" i="11"/>
  <c r="AE113" i="11"/>
  <c r="AE1383" i="11"/>
  <c r="AE398" i="11"/>
  <c r="AE1136" i="11"/>
  <c r="AE1020" i="11"/>
  <c r="AE734" i="11"/>
  <c r="AE109" i="11"/>
</calcChain>
</file>

<file path=xl/sharedStrings.xml><?xml version="1.0" encoding="utf-8"?>
<sst xmlns="http://schemas.openxmlformats.org/spreadsheetml/2006/main" count="15075" uniqueCount="1355">
  <si>
    <t>element</t>
  </si>
  <si>
    <t>class</t>
  </si>
  <si>
    <t>property</t>
  </si>
  <si>
    <t>Enum</t>
  </si>
  <si>
    <t>https://onerecord.iata.org/ns/cargo#ActionTimeType</t>
  </si>
  <si>
    <t>https://onerecord.iata.org/ns/cargo#code</t>
  </si>
  <si>
    <t>http://www.w3.org/2001/XMLSchema#string</t>
  </si>
  <si>
    <t>Restricted code list for acceptable action times</t>
  </si>
  <si>
    <t>Code or short version of a code, for example "CH" for Switzerland when referring to the UN/LOCODE code list</t>
  </si>
  <si>
    <t>https://onerecord.iata.org/ns/cargo#codeDescription</t>
  </si>
  <si>
    <t>Description or long version of the code, for example "Switzerland" for Switzerland when referring to the UN/LOCODE code list</t>
  </si>
  <si>
    <t>https://onerecord.iata.org/ns/cargo#codeLevel</t>
  </si>
  <si>
    <t>http://www.w3.org/2001/XMLSchema#integer</t>
  </si>
  <si>
    <t>Integer indicating the level of a code if a codelists is hierarchical, for example HS-Codes</t>
  </si>
  <si>
    <t>https://onerecord.iata.org/ns/cargo#codeListName</t>
  </si>
  <si>
    <t>Official name of the code list without version number when direct reference is not possible, for example "UN/LOCODE" when referring to the UN/LOCODE code list</t>
  </si>
  <si>
    <t>https://onerecord.iata.org/ns/cargo#codeListReference</t>
  </si>
  <si>
    <t>URL to access the code list the code is taken from, for example "https://unece.org/trade/cefact/unlocode-code-list-country-and-territory" for UN/LOCODE.</t>
  </si>
  <si>
    <t>https://onerecord.iata.org/ns/cargo#codeListVersion</t>
  </si>
  <si>
    <t>Version of the code list, for example "223-1" for UN/LOCODE. Used if the property codeListName is used or the version is not apparent from the resource referred to in property codeListReference.</t>
  </si>
  <si>
    <t>Core</t>
  </si>
  <si>
    <t>https://onerecord.iata.org/ns/cargo#LogisticsActivity</t>
  </si>
  <si>
    <t>https://onerecord.iata.org/ns/cargo#checkActions</t>
  </si>
  <si>
    <t>https://onerecord.iata.org/ns/cargo#Check</t>
  </si>
  <si>
    <t>Superclass: LogisticsActivity is a scheduled set of tasks that is executed as part of one or more Services</t>
  </si>
  <si>
    <t>References to CheckActions performed for the Activity</t>
  </si>
  <si>
    <t>https://onerecord.iata.org/ns/cargo#contactDetails</t>
  </si>
  <si>
    <t>https://onerecord.iata.org/ns/cargo#ContactDetail</t>
  </si>
  <si>
    <t>Information about contactDetails</t>
  </si>
  <si>
    <t>https://onerecord.iata.org/ns/cargo#contactPersons</t>
  </si>
  <si>
    <t>https://onerecord.iata.org/ns/cargo#Actor</t>
  </si>
  <si>
    <t>References to Actors (Person, NonHumanActor) acting as contacts</t>
  </si>
  <si>
    <t>https://onerecord.iata.org/ns/cargo#executionStatus</t>
  </si>
  <si>
    <t>https://onerecord.iata.org/ns/cargo#ExecutionStatus</t>
  </si>
  <si>
    <t>Enum stating the status of the Activity</t>
  </si>
  <si>
    <t>https://onerecord.iata.org/ns/cargo#servedServices</t>
  </si>
  <si>
    <t>https://onerecord.iata.org/ns/cargo#LogisticsService</t>
  </si>
  <si>
    <t>Reference to Services this Activity is executed for</t>
  </si>
  <si>
    <t>https://onerecord.iata.org/ns/cargo#checks</t>
  </si>
  <si>
    <t>References to the CheckActions performed on the object</t>
  </si>
  <si>
    <t>https://onerecord.iata.org/ns/cargo#events</t>
  </si>
  <si>
    <t>https://onerecord.iata.org/ns/cargo#LogisticsEvent</t>
  </si>
  <si>
    <t>Events object</t>
  </si>
  <si>
    <t>https://onerecord.iata.org/ns/cargo#externalReferences</t>
  </si>
  <si>
    <t>https://onerecord.iata.org/ns/cargo#ExternalReference</t>
  </si>
  <si>
    <t>References to all associated ExternalReferences</t>
  </si>
  <si>
    <t>https://onerecord.iata.org/ns/cargo#skeletonIndicator</t>
  </si>
  <si>
    <t>http://www.w3.org/2001/XMLSchema#boolean</t>
  </si>
  <si>
    <t>Indicator whether a logistics object is a skeleton object</t>
  </si>
  <si>
    <t>Embedded</t>
  </si>
  <si>
    <t>https://onerecord.iata.org/ns/cargo#ActivitySequence</t>
  </si>
  <si>
    <t>https://onerecord.iata.org/ns/cargo#activity</t>
  </si>
  <si>
    <t>Embedded object to create a sequence of Activities in the context of a Service</t>
  </si>
  <si>
    <t>Reference to the Activity that is performed as part of a Service</t>
  </si>
  <si>
    <t>https://onerecord.iata.org/ns/cargo#sequenceNumber</t>
  </si>
  <si>
    <t>Short text to detail sequence number (alphanumeric)</t>
  </si>
  <si>
    <t>https://onerecord.iata.org/ns/cargo#Address</t>
  </si>
  <si>
    <t>https://onerecord.iata.org/ns/cargo#addressCode</t>
  </si>
  <si>
    <t>https://onerecord.iata.org/ns/cargo#CodeListElement</t>
  </si>
  <si>
    <t>Address details</t>
  </si>
  <si>
    <t>Address identifier using special coding systems e.g. US CBP FIRMS code</t>
  </si>
  <si>
    <t>https://onerecord.iata.org/ns/cargo#cityCode</t>
  </si>
  <si>
    <t>UN/LOCODE city code (5 letter) or IATA city code (3 letter)</t>
  </si>
  <si>
    <t>https://onerecord.iata.org/ns/cargo#country</t>
  </si>
  <si>
    <t>Country details. Refer ISO 3166-2</t>
  </si>
  <si>
    <t>https://onerecord.iata.org/ns/cargo#postalCode</t>
  </si>
  <si>
    <t>Postal / ZIP code</t>
  </si>
  <si>
    <t>https://onerecord.iata.org/ns/cargo#regionCode</t>
  </si>
  <si>
    <t>Region/ State / Department. Refer ISO 3166-2</t>
  </si>
  <si>
    <t>https://onerecord.iata.org/ns/cargo#postOfficeBox</t>
  </si>
  <si>
    <t>Post Office box number / code</t>
  </si>
  <si>
    <t>https://onerecord.iata.org/ns/cargo#streetAddressLines</t>
  </si>
  <si>
    <t>Street address including street name, street number, building number, apartment etc</t>
  </si>
  <si>
    <t>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t>
  </si>
  <si>
    <t>https://onerecord.iata.org/ns/cargo#Adjustments</t>
  </si>
  <si>
    <t>https://onerecord.iata.org/ns/cargo#correctionNumber</t>
  </si>
  <si>
    <t>Adjustments in the context of CASS records</t>
  </si>
  <si>
    <t>Number of the adjustment</t>
  </si>
  <si>
    <t>https://onerecord.iata.org/ns/cargo#correctionSerialNumber</t>
  </si>
  <si>
    <t>Serial Number of the correction</t>
  </si>
  <si>
    <t>https://onerecord.iata.org/ns/cargo#reasonsForAdjustments</t>
  </si>
  <si>
    <t>A free text for user to include a reason for correction</t>
  </si>
  <si>
    <t>https://onerecord.iata.org/ns/coreCodeLists#AircraftPossibilityCode</t>
  </si>
  <si>
    <t>https://onerecord.iata.org/ns/cargo#Answer</t>
  </si>
  <si>
    <t>https://onerecord.iata.org/ns/cargo#answerActor</t>
  </si>
  <si>
    <t>Reference to the Actor giving the Answer</t>
  </si>
  <si>
    <t>https://onerecord.iata.org/ns/cargo#answerValue</t>
  </si>
  <si>
    <t>https://onerecord.iata.org/ns/cargo#Value</t>
  </si>
  <si>
    <t>Information about an answer Value of any kind of the Answer</t>
  </si>
  <si>
    <t>https://onerecord.iata.org/ns/cargo#givenAtLocation</t>
  </si>
  <si>
    <t>https://onerecord.iata.org/ns/cargo#Location</t>
  </si>
  <si>
    <t>Reference to the Location from which the Question was answered, relevant for split checks with documentary and physical elements</t>
  </si>
  <si>
    <t>https://onerecord.iata.org/ns/cargo#involvedParties</t>
  </si>
  <si>
    <t>https://onerecord.iata.org/ns/cargo#Party</t>
  </si>
  <si>
    <t>Information about other Parties involved depending on the context of use</t>
  </si>
  <si>
    <t>https://onerecord.iata.org/ns/cargo#question</t>
  </si>
  <si>
    <t>https://onerecord.iata.org/ns/cargo#Question</t>
  </si>
  <si>
    <t>Reference to the Question the Answer is for</t>
  </si>
  <si>
    <t>https://onerecord.iata.org/ns/cargo#text</t>
  </si>
  <si>
    <t>Text for the Answer</t>
  </si>
  <si>
    <t>https://onerecord.iata.org/ns/cargo#associatedOrganization</t>
  </si>
  <si>
    <t>https://onerecord.iata.org/ns/cargo#Organization</t>
  </si>
  <si>
    <t>Superclass: Actors are Persons or entities acting like a single person</t>
  </si>
  <si>
    <t>Reference to the Organization the Actor is associated with</t>
  </si>
  <si>
    <t>https://onerecord.iata.org/ns/cargo#unit</t>
  </si>
  <si>
    <t>https://onerecord.iata.org/ns/coreCodeLists#MeasurementUnitCode</t>
  </si>
  <si>
    <t>Unit of measurement details</t>
  </si>
  <si>
    <t>Unit of measurement as per MeasurementUnitCode codelist. If the code is not present, create an instance of MeasurementUnitCode based on UNECE Rec. 20 Rev. 17e-2021</t>
  </si>
  <si>
    <t>https://onerecord.iata.org/ns/cargo#numericalValue</t>
  </si>
  <si>
    <t>http://www.w3.org/2001/XMLSchema#double</t>
  </si>
  <si>
    <t>Numerical value</t>
  </si>
  <si>
    <t>https://onerecord.iata.org/ns/cargo#Piece</t>
  </si>
  <si>
    <t>Individual piece or virtual grouping of pieces</t>
  </si>
  <si>
    <t>https://onerecord.iata.org/ns/cargo#attachedIotDevices</t>
  </si>
  <si>
    <t>https://onerecord.iata.org/ns/cargo#IotDevice</t>
  </si>
  <si>
    <t>References to all connected IotDevices</t>
  </si>
  <si>
    <t>https://onerecord.iata.org/ns/cargo#involvedInActions</t>
  </si>
  <si>
    <t>https://onerecord.iata.org/ns/cargo#LogisticsAction</t>
  </si>
  <si>
    <t>References to the Actions the object is involved in</t>
  </si>
  <si>
    <t>https://onerecord.iata.org/ns/cargo#containedItems</t>
  </si>
  <si>
    <t>https://onerecord.iata.org/ns/cargo#Item</t>
  </si>
  <si>
    <t>Reference to the item(s) contained in the piece</t>
  </si>
  <si>
    <t>https://onerecord.iata.org/ns/cargo#containedPieces</t>
  </si>
  <si>
    <t>Details of contained piece(s)</t>
  </si>
  <si>
    <t>https://onerecord.iata.org/ns/cargo#contentProductionCountry</t>
  </si>
  <si>
    <t>Goods production country, mandatory when there are no Items. Refer ISO 3166-2</t>
  </si>
  <si>
    <t>https://onerecord.iata.org/ns/cargo#contentProducts</t>
  </si>
  <si>
    <t>https://onerecord.iata.org/ns/cargo#Product</t>
  </si>
  <si>
    <t>Reference to the Products describing the content of the Piece, mandatory if no data on Item level is used</t>
  </si>
  <si>
    <t>https://onerecord.iata.org/ns/cargo#customsInformation</t>
  </si>
  <si>
    <t>https://onerecord.iata.org/ns/cargo#CustomsInformation</t>
  </si>
  <si>
    <t>Customs details</t>
  </si>
  <si>
    <t>https://onerecord.iata.org/ns/cargo#dimensions</t>
  </si>
  <si>
    <t>https://onerecord.iata.org/ns/cargo#Dimensions</t>
  </si>
  <si>
    <t>Dimensions details</t>
  </si>
  <si>
    <t>https://onerecord.iata.org/ns/cargo#fulfillsUldTypeCode</t>
  </si>
  <si>
    <t>Text holding an ULD Type Code if the Piece fulfills it before UnitComposition</t>
  </si>
  <si>
    <t>https://onerecord.iata.org/ns/cargo#grossWeight</t>
  </si>
  <si>
    <t>Weight details</t>
  </si>
  <si>
    <t>https://onerecord.iata.org/ns/cargo#inPiece</t>
  </si>
  <si>
    <t>Reference to the Piece this Item or Piece is contained in</t>
  </si>
  <si>
    <t>https://onerecord.iata.org/ns/cargo#loadType</t>
  </si>
  <si>
    <t>https://onerecord.iata.org/ns/cargo#LoadType</t>
  </si>
  <si>
    <t>Load type of the shipment or piece (Bulk, ULD, Pallet, Loose)</t>
  </si>
  <si>
    <t>https://onerecord.iata.org/ns/cargo#ofShipment</t>
  </si>
  <si>
    <t>https://onerecord.iata.org/ns/cargo#Shipment</t>
  </si>
  <si>
    <t>Reference to the Shipment the Piece is assigned to</t>
  </si>
  <si>
    <t>https://onerecord.iata.org/ns/cargo#otherIdentifiers</t>
  </si>
  <si>
    <t>https://onerecord.iata.org/ns/cargo#OtherIdentifier</t>
  </si>
  <si>
    <t>Details about any other identifier, depending on the context of use</t>
  </si>
  <si>
    <t>https://onerecord.iata.org/ns/cargo#packageMarkCoded</t>
  </si>
  <si>
    <t>https://onerecord.iata.org/ns/coreCodeLists#PackageMarkCode</t>
  </si>
  <si>
    <t>Reference identifying how the package is marked. Field is hardcode to "SSCC-18", "UPC" or "Other"</t>
  </si>
  <si>
    <t>https://onerecord.iata.org/ns/cargo#packagingType</t>
  </si>
  <si>
    <t>https://onerecord.iata.org/ns/cargo#PackagingType</t>
  </si>
  <si>
    <t xml:space="preserve">Packaging details </t>
  </si>
  <si>
    <t>https://onerecord.iata.org/ns/cargo#securityDeclarations</t>
  </si>
  <si>
    <t>https://onerecord.iata.org/ns/cargo#SecurityDeclaration</t>
  </si>
  <si>
    <t>Security details of the piece</t>
  </si>
  <si>
    <t>https://onerecord.iata.org/ns/cargo#specialHandlingCodes</t>
  </si>
  <si>
    <t>https://onerecord.iata.org/ns/coreCodeLists#SpecialHandlingCode</t>
  </si>
  <si>
    <t>Three-letter special handling code (SPH)</t>
  </si>
  <si>
    <t>https://onerecord.iata.org/ns/cargo#volumetricWeight</t>
  </si>
  <si>
    <t>https://onerecord.iata.org/ns/cargo#VolumetricWeight</t>
  </si>
  <si>
    <t>Volumetric weight details</t>
  </si>
  <si>
    <t>https://onerecord.iata.org/ns/cargo#coload</t>
  </si>
  <si>
    <t>Coload indicator for the pieces (boolean)</t>
  </si>
  <si>
    <t>https://onerecord.iata.org/ns/cargo#goodsDescription</t>
  </si>
  <si>
    <t>Description of goods, for the BookingShipment the commodity list defined by Modernizing Cargo Distribution MCD working group can be used as a referential.</t>
  </si>
  <si>
    <t>https://onerecord.iata.org/ns/cargo#nvdForCarriage</t>
  </si>
  <si>
    <t>When no value is declared for Carriage, this field may be completed with the value TRUE otherwise FALSE</t>
  </si>
  <si>
    <t>https://onerecord.iata.org/ns/cargo#nvdForCustoms</t>
  </si>
  <si>
    <t>When no value is declared for Customs, this field may be completed with the value TRUE otherwise FALSE</t>
  </si>
  <si>
    <t>https://onerecord.iata.org/ns/cargo#packagedeIdentifier</t>
  </si>
  <si>
    <t>SSCC-18 code for the value of the package mark, company or bar code, free text, pallet code, etc.</t>
  </si>
  <si>
    <t>https://onerecord.iata.org/ns/cargo#shippingMarks</t>
  </si>
  <si>
    <t>Shipping marks</t>
  </si>
  <si>
    <t>https://onerecord.iata.org/ns/cargo#slac</t>
  </si>
  <si>
    <t>Shipper's Load And Count  ( total contained piece count as provided by shipper)</t>
  </si>
  <si>
    <t>https://onerecord.iata.org/ns/cargo#stackable</t>
  </si>
  <si>
    <t>Stackable indicator for the pieces (boolean)</t>
  </si>
  <si>
    <t>https://onerecord.iata.org/ns/cargo#textualHandlingInstructions</t>
  </si>
  <si>
    <t>Strings to provide free text handling instructions such as SSR and OSI</t>
  </si>
  <si>
    <t>https://onerecord.iata.org/ns/cargo#turnable</t>
  </si>
  <si>
    <t>Turnable indicator for the pieces (boolean)</t>
  </si>
  <si>
    <t>https://onerecord.iata.org/ns/cargo#upid</t>
  </si>
  <si>
    <t>Unique Piece Identifier (UPID) of the piece. Refer IATA Recommended Practice 1689</t>
  </si>
  <si>
    <t>https://onerecord.iata.org/ns/cargo#temperatureInstructions</t>
  </si>
  <si>
    <t>https://onerecord.iata.org/ns/cargo#TemperatureInstructions</t>
  </si>
  <si>
    <t>Temperature instructions if a specific range</t>
  </si>
  <si>
    <t>https://onerecord.iata.org/ns/cargo#address</t>
  </si>
  <si>
    <t>Location describes a physical location, e.g. an airport, a warehouse or a truck deck</t>
  </si>
  <si>
    <t>https://onerecord.iata.org/ns/cargo#geolocation</t>
  </si>
  <si>
    <t>https://onerecord.iata.org/ns/cargo#Geolocation</t>
  </si>
  <si>
    <t>Geolocation details</t>
  </si>
  <si>
    <t>https://onerecord.iata.org/ns/cargo#locationCodes</t>
  </si>
  <si>
    <t>Location code of airport, freight terminal, seaport, rail station. UN/LOCODE city code (5 letter) or IATA airport code (3 letter)</t>
  </si>
  <si>
    <t>https://onerecord.iata.org/ns/cargo#onsiteActions</t>
  </si>
  <si>
    <t>References to the Actions happening at the Location</t>
  </si>
  <si>
    <t>https://onerecord.iata.org/ns/cargo#subLocationOf</t>
  </si>
  <si>
    <t>Reference to the Location this is a Sublocation of</t>
  </si>
  <si>
    <t>https://onerecord.iata.org/ns/cargo#subLocations</t>
  </si>
  <si>
    <t>References to Sublocations that describe the Location in more detail</t>
  </si>
  <si>
    <t>https://onerecord.iata.org/ns/cargo#locationName</t>
  </si>
  <si>
    <t>Full name of the location</t>
  </si>
  <si>
    <t>https://onerecord.iata.org/ns/cargo#locationType</t>
  </si>
  <si>
    <t>Location type - e.g. Airport, Freight terminal, Rail station, Seaport, etc</t>
  </si>
  <si>
    <t>https://onerecord.iata.org/ns/cargo#EpermitConsignment</t>
  </si>
  <si>
    <t>https://onerecord.iata.org/ns/cargo#consignmentItems</t>
  </si>
  <si>
    <t>https://onerecord.iata.org/ns/cargo#PieceLiveAnimals</t>
  </si>
  <si>
    <t>Details of the pieces (Live animals) of the permit and specific information such as quantity measured and used to date quota</t>
  </si>
  <si>
    <t>Reference to te pieces (Live Animals) of the permit</t>
  </si>
  <si>
    <t>https://onerecord.iata.org/ns/cargo#epermit</t>
  </si>
  <si>
    <t>https://onerecord.iata.org/ns/cargo#LiveAnimalsEpermit</t>
  </si>
  <si>
    <t>Reference to the Epermit of the consignment</t>
  </si>
  <si>
    <t>https://onerecord.iata.org/ns/cargo#examiningQuantity</t>
  </si>
  <si>
    <t>Quatity measured by the examining authority (box 14)</t>
  </si>
  <si>
    <t>https://onerecord.iata.org/ns/cargo#usedToDateQuotaQuantity</t>
  </si>
  <si>
    <t>total number of specimens exported in the current calendar year and the current annuela quota for the species concerned (box 11a)</t>
  </si>
  <si>
    <t>Superclass: Organizations represent a kind of Agent corresponding to social instititutions such as companies, societies, etc</t>
  </si>
  <si>
    <t>https://onerecord.iata.org/ns/cargo#basedAtLocation</t>
  </si>
  <si>
    <t>Reference to the Location where the Organization is based at or headquartered</t>
  </si>
  <si>
    <t>https://onerecord.iata.org/ns/cargo#parentOrganization</t>
  </si>
  <si>
    <t>Reference to the parent Organization</t>
  </si>
  <si>
    <t>https://onerecord.iata.org/ns/cargo#subOrganization</t>
  </si>
  <si>
    <t>References to all sub-Organizations</t>
  </si>
  <si>
    <t>https://onerecord.iata.org/ns/cargo#name</t>
  </si>
  <si>
    <t>Human-understandable name of object depending on the context</t>
  </si>
  <si>
    <t>https://onerecord.iata.org/ns/cargo#shortName</t>
  </si>
  <si>
    <t>Short name of the Organization if any</t>
  </si>
  <si>
    <t>https://onerecord.iata.org/ns/cargo#attachedToObject</t>
  </si>
  <si>
    <t>https://onerecord.iata.org/ns/cargo#PhysicalLogisticsObject</t>
  </si>
  <si>
    <t>IoT Device details</t>
  </si>
  <si>
    <t>Reference to the PhysicalLogisticsObject the IotDevice is attached to</t>
  </si>
  <si>
    <t>https://onerecord.iata.org/ns/cargo#connectedSensors</t>
  </si>
  <si>
    <t>https://onerecord.iata.org/ns/cargo#Sensor</t>
  </si>
  <si>
    <t>Reference to the sensors linked to the device</t>
  </si>
  <si>
    <t>https://onerecord.iata.org/ns/cargo#manufacturer</t>
  </si>
  <si>
    <t>https://onerecord.iata.org/ns/cargo#Company</t>
  </si>
  <si>
    <t>Manufacturing company details and contacts</t>
  </si>
  <si>
    <t>https://onerecord.iata.org/ns/cargo#description</t>
  </si>
  <si>
    <t>Natural language description if required</t>
  </si>
  <si>
    <t>https://onerecord.iata.org/ns/cargo#deviceModel</t>
  </si>
  <si>
    <t>Commercial denomination of the device</t>
  </si>
  <si>
    <t>https://onerecord.iata.org/ns/cargo#serialNumber</t>
  </si>
  <si>
    <t>Serial number that allows to uniquely identify the object</t>
  </si>
  <si>
    <t>Superclass: PhysicalLogisticObjects represent the digital twin of an object in the logistics suppy chain that physically exist</t>
  </si>
  <si>
    <t>https://onerecord.iata.org/ns/coreCodeLists#AWBUseIndicator</t>
  </si>
  <si>
    <t>https://onerecord.iata.org/ns/coreCodeLists#ChargeIdentifier</t>
  </si>
  <si>
    <t>https://onerecord.iata.org/ns/cargo#BillingDetails</t>
  </si>
  <si>
    <t>https://onerecord.iata.org/ns/cargo#adjustments</t>
  </si>
  <si>
    <t>In the context of CASS2. process, BillingDetails object is used to integrate specific Billing and Settlement data requirements</t>
  </si>
  <si>
    <t>Information about Adjustments performed on the BillingDetails</t>
  </si>
  <si>
    <t>https://onerecord.iata.org/ns/cargo#awbUseIndicator</t>
  </si>
  <si>
    <t>It must either contain the values of R for Revenue AWB, V for Void AWB or S for Service AWB.</t>
  </si>
  <si>
    <t>https://onerecord.iata.org/ns/cargo#detailedWaybill</t>
  </si>
  <si>
    <t>https://onerecord.iata.org/ns/cargo#Waybill</t>
  </si>
  <si>
    <t>Reference to the Waybill</t>
  </si>
  <si>
    <t>https://onerecord.iata.org/ns/cargo#taxDueAgent</t>
  </si>
  <si>
    <t>https://onerecord.iata.org/ns/cargo#CurrencyValue</t>
  </si>
  <si>
    <t>Tax due Agent (VAT/GST on Commission). Total VAT/TAX amount payable by airline to agent</t>
  </si>
  <si>
    <t>https://onerecord.iata.org/ns/cargo#taxDueAirline</t>
  </si>
  <si>
    <t>Tax due Airline (as per AWB, or VAT/GST as per invoice). Total VAT/TAX amount payable by agent to airline</t>
  </si>
  <si>
    <t>https://onerecord.iata.org/ns/cargo#awbAcceptanceDate</t>
  </si>
  <si>
    <t>http://www.w3.org/2001/XMLSchema#dateTime</t>
  </si>
  <si>
    <t>The Date AWB Acceptance should be the same as the Date AWB Delivery. (beginning of the process)</t>
  </si>
  <si>
    <t>https://onerecord.iata.org/ns/cargo#awbDeliveryDate</t>
  </si>
  <si>
    <t>The Date AWB Delivery is also used as the AWB Execution date which will determine which billing period it will be processed and billed in.</t>
  </si>
  <si>
    <t>https://onerecord.iata.org/ns/cargo#awbExecutionDate</t>
  </si>
  <si>
    <t>The AWB execution date determines which billing period the document will be processed and billed in.</t>
  </si>
  <si>
    <t>https://onerecord.iata.org/ns/cargo#commission</t>
  </si>
  <si>
    <t>The commission amount in favour of the Cargo Agent/Associate, applicable for the shipment concerned</t>
  </si>
  <si>
    <t>https://onerecord.iata.org/ns/cargo#commissionIndicator</t>
  </si>
  <si>
    <t>Indicates if commission is applied. Boolean</t>
  </si>
  <si>
    <t>https://onerecord.iata.org/ns/cargo#commissionPercentage</t>
  </si>
  <si>
    <t>The commission percentage in favour of the Cargo Agent/Associate, applicable for the shipment concerned</t>
  </si>
  <si>
    <t>https://onerecord.iata.org/ns/cargo#discount</t>
  </si>
  <si>
    <t>This is used as a discount to the ‚Äúofficial‚Äù transportation charge on AWB to arrive at actual selling price</t>
  </si>
  <si>
    <t>https://onerecord.iata.org/ns/cargo#exchangeRate</t>
  </si>
  <si>
    <t>The Rate at which the Air Waybill Amount has been multiplied to arrive at the amount of settlement.</t>
  </si>
  <si>
    <t>https://onerecord.iata.org/ns/cargo#nbCorrections</t>
  </si>
  <si>
    <t>Number of corrections to CASS records</t>
  </si>
  <si>
    <t>https://onerecord.iata.org/ns/cargo#vatIndicator</t>
  </si>
  <si>
    <t>Indicate if subject to VAT (boolean)</t>
  </si>
  <si>
    <t>https://onerecord.iata.org/ns/cargo#Booking</t>
  </si>
  <si>
    <t>https://onerecord.iata.org/ns/cargo#bookingRequest</t>
  </si>
  <si>
    <t>https://onerecord.iata.org/ns/cargo#BookingRequest</t>
  </si>
  <si>
    <t>Booking object refers to a confirmed booking</t>
  </si>
  <si>
    <t>Reference to the Booking Request</t>
  </si>
  <si>
    <t>https://onerecord.iata.org/ns/cargo#bookingStatus</t>
  </si>
  <si>
    <t>https://onerecord.iata.org/ns/cargo#BookingStatus</t>
  </si>
  <si>
    <t>Status of the Booking</t>
  </si>
  <si>
    <t>https://onerecord.iata.org/ns/cargo#issuedForWaybill</t>
  </si>
  <si>
    <t>Reference to the Waybill object</t>
  </si>
  <si>
    <t>https://onerecord.iata.org/ns/cargo#updateBookingOptionRequests</t>
  </si>
  <si>
    <t>https://onerecord.iata.org/ns/cargo#BookingOptionRequest</t>
  </si>
  <si>
    <t>References to BookingOptionRequests that request to update the Booking</t>
  </si>
  <si>
    <t>https://onerecord.iata.org/ns/cargo#waybillNumber</t>
  </si>
  <si>
    <t>House or Master Waybill unique identifier</t>
  </si>
  <si>
    <t>https://onerecord.iata.org/ns/cargo#waybillPrefix</t>
  </si>
  <si>
    <t>Prefix used for the Waybill Number. Refer to IATA Airlines Codes</t>
  </si>
  <si>
    <t>https://onerecord.iata.org/ns/cargo#activitySequences</t>
  </si>
  <si>
    <t>Information about the Activities that are part of the Service and their sequence</t>
  </si>
  <si>
    <t>https://onerecord.iata.org/ns/cargo#BookingOption</t>
  </si>
  <si>
    <t>https://onerecord.iata.org/ns/cargo#bookingTimes</t>
  </si>
  <si>
    <t>https://onerecord.iata.org/ns/cargo#BookingTimes</t>
  </si>
  <si>
    <t>Booking details</t>
  </si>
  <si>
    <t>Information about the Booking Times of a privded Booking Option</t>
  </si>
  <si>
    <t>https://onerecord.iata.org/ns/cargo#carrier</t>
  </si>
  <si>
    <t>https://onerecord.iata.org/ns/cargo#Carrier</t>
  </si>
  <si>
    <t>Reference to the operating carrier</t>
  </si>
  <si>
    <t>https://onerecord.iata.org/ns/cargo#carrierProduct</t>
  </si>
  <si>
    <t>https://onerecord.iata.org/ns/cargo#CarrierProduct</t>
  </si>
  <si>
    <t>Reference to the Carrier product if known</t>
  </si>
  <si>
    <t>https://onerecord.iata.org/ns/cargo#forBookingOptionRequest</t>
  </si>
  <si>
    <t>Reference to the BookingOptionRequest the information of the LogisticsObject is detailling</t>
  </si>
  <si>
    <t>https://onerecord.iata.org/ns/cargo#forBookingRequest</t>
  </si>
  <si>
    <t>Reference to the Booking Request the of the Booking Option</t>
  </si>
  <si>
    <t>https://onerecord.iata.org/ns/cargo#price</t>
  </si>
  <si>
    <t>https://onerecord.iata.org/ns/cargo#Price</t>
  </si>
  <si>
    <t>Price of the Booking (if different from the offer)</t>
  </si>
  <si>
    <t>https://onerecord.iata.org/ns/cargo#stationRemarks</t>
  </si>
  <si>
    <t>https://onerecord.iata.org/ns/cargo#StationRemarks</t>
  </si>
  <si>
    <t>Remarks related to specific stations in the routing (e.g. Embargo in XXX)</t>
  </si>
  <si>
    <t>https://onerecord.iata.org/ns/cargo#statusBookingOption</t>
  </si>
  <si>
    <t>https://onerecord.iata.org/ns/cargo#BookingOptionStatus</t>
  </si>
  <si>
    <t>Status of the Booking Option</t>
  </si>
  <si>
    <t>https://onerecord.iata.org/ns/cargo#transportLegs</t>
  </si>
  <si>
    <t>https://onerecord.iata.org/ns/cargo#TransportLegs</t>
  </si>
  <si>
    <t>Reference to the Transport Legs of the proposed routing</t>
  </si>
  <si>
    <t>https://onerecord.iata.org/ns/cargo#unitsPreference</t>
  </si>
  <si>
    <t>https://onerecord.iata.org/ns/cargo#UnitsPreference</t>
  </si>
  <si>
    <t>Reference to unit preferences of the request (e.g. kg or cm)</t>
  </si>
  <si>
    <t>https://onerecord.iata.org/ns/cargo#additionalInformation</t>
  </si>
  <si>
    <t>Additional infromation related to the Booking Option, e.g. sales details</t>
  </si>
  <si>
    <t>https://onerecord.iata.org/ns/cargo#alternatives</t>
  </si>
  <si>
    <t>Description of the alternatives proposed that do not match the Booking Option Request</t>
  </si>
  <si>
    <t>https://onerecord.iata.org/ns/cargo#offerValidFrom</t>
  </si>
  <si>
    <t>Date and time of beginning of offer validity</t>
  </si>
  <si>
    <t>https://onerecord.iata.org/ns/cargo#offerValidTo</t>
  </si>
  <si>
    <t>Date and time of end of offer validity</t>
  </si>
  <si>
    <t>https://onerecord.iata.org/ns/cargo#requestMatch</t>
  </si>
  <si>
    <t>Indicates if the Booking Option is a match to the Booking Option Request preferences</t>
  </si>
  <si>
    <t>https://onerecord.iata.org/ns/cargo#BookingPreferences</t>
  </si>
  <si>
    <t>https://onerecord.iata.org/ns/cargo#aircraftPossibilityCode</t>
  </si>
  <si>
    <t>BookingPreferences details</t>
  </si>
  <si>
    <t>Type of aircraft to be used if any specific requirements (e.g. Pure freighter, etc.)</t>
  </si>
  <si>
    <t>https://onerecord.iata.org/ns/cargo#excludedViaPoints</t>
  </si>
  <si>
    <t>Locations of excluded Via Points</t>
  </si>
  <si>
    <t>https://onerecord.iata.org/ns/cargo#includedViaPoints</t>
  </si>
  <si>
    <t>Locations or stations to included in the routing</t>
  </si>
  <si>
    <t>https://onerecord.iata.org/ns/cargo#maxSegments</t>
  </si>
  <si>
    <t>Maximum number of segments for the transportation of the goods. 1 means direct flight</t>
  </si>
  <si>
    <t>https://onerecord.iata.org/ns/cargo#preferredTransportId</t>
  </si>
  <si>
    <t>When part of the Request it refers to the preferred Transport ID from the customer. When part of the BookingOption (offer or actual booking) it refers to the expected Transport ID or flight</t>
  </si>
  <si>
    <t>https://onerecord.iata.org/ns/cargo#priceReferenceId</t>
  </si>
  <si>
    <t>Reference to a price reference if existing (e.g. Allotment number, contract reference, etc.)</t>
  </si>
  <si>
    <t>https://onerecord.iata.org/ns/cargo#booking</t>
  </si>
  <si>
    <t>A party, usually the freight forwarder, creates the BookingRequest in order to confirm the booking to the Carrier</t>
  </si>
  <si>
    <t>Reference to the Booking</t>
  </si>
  <si>
    <t>https://onerecord.iata.org/ns/cargo#forBookingOption</t>
  </si>
  <si>
    <t>Reference to the BookingOption the LogisticsObject is detailling</t>
  </si>
  <si>
    <t>https://onerecord.iata.org/ns/cargo#BookingShipment</t>
  </si>
  <si>
    <t>https://onerecord.iata.org/ns/cargo#expectedCommodity</t>
  </si>
  <si>
    <t>https://onerecord.iata.org/ns/coreCodeLists#CommodityCode</t>
  </si>
  <si>
    <t>Simplified shipment object that is to be used only for the distribution scope where only a subset of data is known priori to operational phase.</t>
  </si>
  <si>
    <t>Expected commodity of the shipment as per Commodity Code list. Either this or expected HS code required</t>
  </si>
  <si>
    <t>https://onerecord.iata.org/ns/cargo#expectedHScode</t>
  </si>
  <si>
    <t>Expected commodity of the shipment as per HS code (at least 6 digits). Either this or expectedCommodityCode required</t>
  </si>
  <si>
    <t>https://onerecord.iata.org/ns/cargo#pieceGroups</t>
  </si>
  <si>
    <t>https://onerecord.iata.org/ns/cargo#PieceGroup</t>
  </si>
  <si>
    <t>Reference to the Piece groups of the shipment</t>
  </si>
  <si>
    <t>https://onerecord.iata.org/ns/cargo#consolidationIndicator</t>
  </si>
  <si>
    <t>Indication if the shipment is a consolidation</t>
  </si>
  <si>
    <t>https://onerecord.iata.org/ns/cargo#specialServiceRequests</t>
  </si>
  <si>
    <t>Special service requests</t>
  </si>
  <si>
    <t>Restricted code list containing the possible statuses of a booking</t>
  </si>
  <si>
    <t>https://onerecord.iata.org/ns/cargo#earliestAcceptanceTime</t>
  </si>
  <si>
    <t>Previsouly called Schedule. This object refers to times used for the Booking Option Request (preferences part of the request) or the Booking Option (times sur as LAT where there is a commitment from the carrier)</t>
  </si>
  <si>
    <t>Earliest acceptance date time (requested or proposed)</t>
  </si>
  <si>
    <t>https://onerecord.iata.org/ns/cargo#latestAcceptanceTime</t>
  </si>
  <si>
    <t>Latest Acceptance time as per CargoIQ definition (requested, proposed or actual)</t>
  </si>
  <si>
    <t>https://onerecord.iata.org/ns/cargo#latestArrivalTime</t>
  </si>
  <si>
    <t>Latest arrival time at destination</t>
  </si>
  <si>
    <t>https://onerecord.iata.org/ns/cargo#timeOfAvailability</t>
  </si>
  <si>
    <t>Time of availability of the shipment as per CargoIQ definition</t>
  </si>
  <si>
    <t>https://onerecord.iata.org/ns/cargo#totalTransitTime</t>
  </si>
  <si>
    <t>http://www.w3.org/2001/XMLSchema#duration</t>
  </si>
  <si>
    <t>Total transit time as per CargoIQ definition, expressed as a duration</t>
  </si>
  <si>
    <t>https://onerecord.iata.org/ns/cargo#LogisticsObject</t>
  </si>
  <si>
    <t>Logistics Object parent class, containing all common properties for logistics objects.</t>
  </si>
  <si>
    <t>https://onerecord.iata.org/ns/cargo#airlineCode</t>
  </si>
  <si>
    <t>Company details of carriers</t>
  </si>
  <si>
    <t>IATA two-character airline code</t>
  </si>
  <si>
    <t>https://onerecord.iata.org/ns/cargo#prefix</t>
  </si>
  <si>
    <t>IATA three-numeric airline prefix number</t>
  </si>
  <si>
    <t>https://onerecord.iata.org/ns/cargo#iataCargoAgentCode</t>
  </si>
  <si>
    <t>IATA accredited cargo agent 7 digit number</t>
  </si>
  <si>
    <t>https://onerecord.iata.org/ns/cargo#iataCargoAgentLocationIdentifier</t>
  </si>
  <si>
    <t>IATA CASS cargo agent 4 digit branch number / location identifier</t>
  </si>
  <si>
    <t>https://onerecord.iata.org/ns/coreCodeLists#ChargeCode</t>
  </si>
  <si>
    <t>https://onerecord.iata.org/ns/cargo#productCode</t>
  </si>
  <si>
    <t>Carrier product details</t>
  </si>
  <si>
    <t>Carrier's product code</t>
  </si>
  <si>
    <t>https://onerecord.iata.org/ns/cargo#serviceLevelCode</t>
  </si>
  <si>
    <t>Service level code</t>
  </si>
  <si>
    <t>https://onerecord.iata.org/ns/cargo#productDescription</t>
  </si>
  <si>
    <t>Carrier's product description</t>
  </si>
  <si>
    <t>https://onerecord.iata.org/ns/cargo#Person</t>
  </si>
  <si>
    <t>Person details</t>
  </si>
  <si>
    <t>https://onerecord.iata.org/ns/cargo#contactRole</t>
  </si>
  <si>
    <t>https://onerecord.iata.org/ns/cargo#ContactRole</t>
  </si>
  <si>
    <t>Contact type - e.g. Emergency contact, Customs contact, Customer contact</t>
  </si>
  <si>
    <t>https://onerecord.iata.org/ns/cargo#documents</t>
  </si>
  <si>
    <t>Linked documents to the person, e.g. driver's license, ID, etc.</t>
  </si>
  <si>
    <t>https://onerecord.iata.org/ns/cargo#department</t>
  </si>
  <si>
    <t>Department / Division / Unit</t>
  </si>
  <si>
    <t>https://onerecord.iata.org/ns/cargo#employeeId</t>
  </si>
  <si>
    <t>Employee ID</t>
  </si>
  <si>
    <t>https://onerecord.iata.org/ns/cargo#firstName</t>
  </si>
  <si>
    <t>First name / given name</t>
  </si>
  <si>
    <t>https://onerecord.iata.org/ns/cargo#jobTitle</t>
  </si>
  <si>
    <t>Job title / position</t>
  </si>
  <si>
    <t>https://onerecord.iata.org/ns/cargo#lastName</t>
  </si>
  <si>
    <t>Last name / family name / surname</t>
  </si>
  <si>
    <t>https://onerecord.iata.org/ns/cargo#middleName</t>
  </si>
  <si>
    <t>Middle name/ other name</t>
  </si>
  <si>
    <t>https://onerecord.iata.org/ns/cargo#salutation</t>
  </si>
  <si>
    <t xml:space="preserve">Salutation </t>
  </si>
  <si>
    <t>https://onerecord.iata.org/ns/coreCodeLists#PrepaidCollectIndicator</t>
  </si>
  <si>
    <t>https://onerecord.iata.org/ns/cargo#checkTotalResult</t>
  </si>
  <si>
    <t>https://onerecord.iata.org/ns/cargo#CheckTotalResult</t>
  </si>
  <si>
    <t>Action to describe a check</t>
  </si>
  <si>
    <t>Reference to the result of the Check</t>
  </si>
  <si>
    <t>https://onerecord.iata.org/ns/cargo#checkedObject</t>
  </si>
  <si>
    <t>Reference to the checked Object</t>
  </si>
  <si>
    <t>https://onerecord.iata.org/ns/cargo#checker</t>
  </si>
  <si>
    <t>Reference to the Actor performing the Check</t>
  </si>
  <si>
    <t>https://onerecord.iata.org/ns/cargo#usedTemplate</t>
  </si>
  <si>
    <t>https://onerecord.iata.org/ns/cargo#CheckTemplate</t>
  </si>
  <si>
    <t>Reference to the Template used in the Check</t>
  </si>
  <si>
    <t>https://onerecord.iata.org/ns/cargo#actionTimeType</t>
  </si>
  <si>
    <t>Enum stating the type of the Action</t>
  </si>
  <si>
    <t>https://onerecord.iata.org/ns/cargo#performedAt</t>
  </si>
  <si>
    <t>Reference to the Location the Action was performed at</t>
  </si>
  <si>
    <t>https://onerecord.iata.org/ns/cargo#servedActivity</t>
  </si>
  <si>
    <t>Reference to the Activity the Action was performed for</t>
  </si>
  <si>
    <t>https://onerecord.iata.org/ns/cargo#actionEndTime</t>
  </si>
  <si>
    <t>DateTime holding the end time of the Action</t>
  </si>
  <si>
    <t>https://onerecord.iata.org/ns/cargo#actionStartTime</t>
  </si>
  <si>
    <t>DateTime holding the start time of the Action</t>
  </si>
  <si>
    <t>https://onerecord.iata.org/ns/cargo#questions</t>
  </si>
  <si>
    <t>https://onerecord.iata.org/ns/cargo#LoadingMaterial</t>
  </si>
  <si>
    <t>LoadingMaterial describes transportable, complementary non-Piece objects such as dry ice or nets</t>
  </si>
  <si>
    <t>https://onerecord.iata.org/ns/cargo#materialModel</t>
  </si>
  <si>
    <t>Model of the LoadingMaterial if any</t>
  </si>
  <si>
    <t>https://onerecord.iata.org/ns/cargo#materialType</t>
  </si>
  <si>
    <t>Type of the LoadingMaterial</t>
  </si>
  <si>
    <t>https://onerecord.iata.org/ns/cargo#Composing</t>
  </si>
  <si>
    <t>https://onerecord.iata.org/ns/cargo#composedMaterials</t>
  </si>
  <si>
    <t>Action to describe build-up or break-down of LoadingUnits</t>
  </si>
  <si>
    <t>References to the Materials being built-up or broken-down</t>
  </si>
  <si>
    <t>https://onerecord.iata.org/ns/cargo#composedPieces</t>
  </si>
  <si>
    <t>References to the Pieces being built-up or broken-down</t>
  </si>
  <si>
    <t>https://onerecord.iata.org/ns/cargo#compositionType</t>
  </si>
  <si>
    <t>https://onerecord.iata.org/ns/cargo#CompositionType</t>
  </si>
  <si>
    <t>Enum stating whether the CompositionAction describes build-up or break-down</t>
  </si>
  <si>
    <t>https://onerecord.iata.org/ns/cargo#loadingUnit</t>
  </si>
  <si>
    <t>https://onerecord.iata.org/ns/cargo#LoadingUnit</t>
  </si>
  <si>
    <t>Reference to the LoadingUnit composed in the Unit Composition or referenced in Composing actions</t>
  </si>
  <si>
    <t>Restricted code list for Composing subtypes</t>
  </si>
  <si>
    <t>Sensor details and measurements, linked to Connected Devices</t>
  </si>
  <si>
    <t>https://onerecord.iata.org/ns/cargo#measurements</t>
  </si>
  <si>
    <t>https://onerecord.iata.org/ns/cargo#Measurement</t>
  </si>
  <si>
    <t>Reference to the Measurements recorded by the Sensor</t>
  </si>
  <si>
    <t>https://onerecord.iata.org/ns/cargo#partOfIotDevice</t>
  </si>
  <si>
    <t>Reference to the IoT Device to which the sensor is linked</t>
  </si>
  <si>
    <t>https://onerecord.iata.org/ns/cargo#sensorType</t>
  </si>
  <si>
    <t>https://onerecord.iata.org/ns/cargo#SensorType</t>
  </si>
  <si>
    <t>Type of sensor as described in Interactive Cargo Recommended Practice</t>
  </si>
  <si>
    <t>LiveAnimals subclass of Piece</t>
  </si>
  <si>
    <t>https://onerecord.iata.org/ns/cargo#associatedEpermit</t>
  </si>
  <si>
    <t>Reference to the permits associated with the Live Animals</t>
  </si>
  <si>
    <t>https://onerecord.iata.org/ns/cargo#exportTradeCountry</t>
  </si>
  <si>
    <t>Country of last re-export (box 12a). Refer ISO 3166-2</t>
  </si>
  <si>
    <t>https://onerecord.iata.org/ns/cargo#goodsTypeCode</t>
  </si>
  <si>
    <t>https://onerecord.iata.org/ns/coreCodeLists#GoodsTypeCode</t>
  </si>
  <si>
    <t>Appendix number of the convention (I, II or III) (box 1)</t>
  </si>
  <si>
    <t>https://onerecord.iata.org/ns/cargo#goodsTypeExtensionCode</t>
  </si>
  <si>
    <t>https://onerecord.iata.org/ns/coreCodeLists#GoodsTypeExtensionCode</t>
  </si>
  <si>
    <t>https://onerecord.iata.org/ns/cargo#originReferencePermitTypeCode</t>
  </si>
  <si>
    <t>Document type code of origin reference permit or re-export reference Certificate (box 12/12a)</t>
  </si>
  <si>
    <t>https://onerecord.iata.org/ns/cargo#originTradeCountry</t>
  </si>
  <si>
    <t>country of origin (box 12). Refer ISO 3166-2</t>
  </si>
  <si>
    <t>https://onerecord.iata.org/ns/cargo#specimenTypeCode</t>
  </si>
  <si>
    <t>Description of specimens, CITES type code (box 9)</t>
  </si>
  <si>
    <t>https://onerecord.iata.org/ns/cargo#acquisitionDateTime</t>
  </si>
  <si>
    <t>Defined in Resolution Conf. 13.6 and is required for pre-Convention specimens (box 12b)</t>
  </si>
  <si>
    <t>https://onerecord.iata.org/ns/cargo#annualQuotaQuantity</t>
  </si>
  <si>
    <t>https://onerecord.iata.org/ns/cargo#categoryCode</t>
  </si>
  <si>
    <t>Operations code ID. Refers to the number of the registered captive-breeding or artifical propagation operation (box 12b)</t>
  </si>
  <si>
    <t>https://onerecord.iata.org/ns/cargo#originReferencePermitDateTime</t>
  </si>
  <si>
    <t>Issuing date for Origin reference permit or re-export reference Certificate (box 12)</t>
  </si>
  <si>
    <t>https://onerecord.iata.org/ns/cargo#originReferencePermitId</t>
  </si>
  <si>
    <t>identifier of Origin reference permit or re-export reference Certificate (box 12/12a)</t>
  </si>
  <si>
    <t>https://onerecord.iata.org/ns/cargo#quantityAnimals</t>
  </si>
  <si>
    <t>Quantity including units (box 11)</t>
  </si>
  <si>
    <t>https://onerecord.iata.org/ns/cargo#speciesCommonName</t>
  </si>
  <si>
    <t>Species common name (box 8)</t>
  </si>
  <si>
    <t>https://onerecord.iata.org/ns/cargo#speciesScientificName</t>
  </si>
  <si>
    <t>Species scientific name (box 7)</t>
  </si>
  <si>
    <t>https://onerecord.iata.org/ns/cargo#specimenDescription</t>
  </si>
  <si>
    <t>Description of specimens, including age and sex if LA (box 9)</t>
  </si>
  <si>
    <t>https://onerecord.iata.org/ns/cargo#ContactDetailType</t>
  </si>
  <si>
    <t>Open code list for types of contact details</t>
  </si>
  <si>
    <t>https://onerecord.iata.org/ns/cargo#contactDetailType</t>
  </si>
  <si>
    <t>Contact details</t>
  </si>
  <si>
    <t>Type of the contact details, e.g. Phone number, Mail address</t>
  </si>
  <si>
    <t>https://onerecord.iata.org/ns/cargo#textualValue</t>
  </si>
  <si>
    <t>Textual value filled on use context (eg. characteristic colour, contactDetail mail adress, etc.)</t>
  </si>
  <si>
    <t>Open code list for roles of a contact</t>
  </si>
  <si>
    <t>Item details</t>
  </si>
  <si>
    <t>https://onerecord.iata.org/ns/cargo#itemQuantity</t>
  </si>
  <si>
    <t>Quantity of the item when applicable, with associated units of measure</t>
  </si>
  <si>
    <t>https://onerecord.iata.org/ns/cargo#ofProduct</t>
  </si>
  <si>
    <t>Reference to the Product describing the Item</t>
  </si>
  <si>
    <t>https://onerecord.iata.org/ns/cargo#productionCountry</t>
  </si>
  <si>
    <t>Production country details. Refer ISO 3166-2</t>
  </si>
  <si>
    <t>https://onerecord.iata.org/ns/cargo#targetCountry</t>
  </si>
  <si>
    <t>Item target country. Refer ISO 3166-2</t>
  </si>
  <si>
    <t>https://onerecord.iata.org/ns/cargo#unitPrice</t>
  </si>
  <si>
    <t>Product price per unit in the base</t>
  </si>
  <si>
    <t>https://onerecord.iata.org/ns/cargo#weight</t>
  </si>
  <si>
    <t>Weight of the item</t>
  </si>
  <si>
    <t>https://onerecord.iata.org/ns/cargo#batchNumber</t>
  </si>
  <si>
    <t>Production batch number / reference</t>
  </si>
  <si>
    <t>https://onerecord.iata.org/ns/cargo#expiryDate</t>
  </si>
  <si>
    <t>Product expiry date - e.g. for perishables goods or goods with programmed obsolescence</t>
  </si>
  <si>
    <t>https://onerecord.iata.org/ns/cargo#lotNumber</t>
  </si>
  <si>
    <t>Production lot number / reference</t>
  </si>
  <si>
    <t>https://onerecord.iata.org/ns/cargo#productionDate</t>
  </si>
  <si>
    <t>Production date</t>
  </si>
  <si>
    <t>https://onerecord.iata.org/ns/cargo#quantityForUnitPrice</t>
  </si>
  <si>
    <t>Product quantity for unit price - e.g. 12 (eggs for one USD 1)</t>
  </si>
  <si>
    <t>https://onerecord.iata.org/ns/cargo#DgProductRadioactive</t>
  </si>
  <si>
    <t>https://onerecord.iata.org/ns/cargo#dgRaTypeCode</t>
  </si>
  <si>
    <t>https://onerecord.iata.org/ns/coreCodeLists#RaTypeCode</t>
  </si>
  <si>
    <t xml:space="preserve">Details of the radioactive products </t>
  </si>
  <si>
    <t>The category of the package or all packed in one. Complete text to be transmitted: I-White, II-Yellow, III-Yellow instead of I, II, III</t>
  </si>
  <si>
    <t>https://onerecord.iata.org/ns/cargo#forProductDg</t>
  </si>
  <si>
    <t>https://onerecord.iata.org/ns/cargo#ProductDg</t>
  </si>
  <si>
    <t>Reference to the ProductDg this DgProductRadiosctive details</t>
  </si>
  <si>
    <t>https://onerecord.iata.org/ns/cargo#isotopes</t>
  </si>
  <si>
    <t>https://onerecord.iata.org/ns/cargo#DgRadioactiveIsotope</t>
  </si>
  <si>
    <t>DgRadioactiveIsotope.</t>
  </si>
  <si>
    <t>https://onerecord.iata.org/ns/cargo#fissileExceptionIndicator</t>
  </si>
  <si>
    <t>Indicates if Fissile is excepted</t>
  </si>
  <si>
    <t>https://onerecord.iata.org/ns/cargo#fissileExceptionReference</t>
  </si>
  <si>
    <t>Fissile exception reference, mandatory if Fissile Exception Indicator is true.</t>
  </si>
  <si>
    <t>https://onerecord.iata.org/ns/cargo#transportIndexNumeric</t>
  </si>
  <si>
    <t>Radioactive Transport-Index value of the package or all packed in one. Conditionally mandator and applies to categories II-Yellow and III-Yellow only</t>
  </si>
  <si>
    <t>Product details</t>
  </si>
  <si>
    <t>https://onerecord.iata.org/ns/cargo#describedObjects</t>
  </si>
  <si>
    <t>Reference to the Items or Pieces in which the product can be found.</t>
  </si>
  <si>
    <t>https://onerecord.iata.org/ns/cargo#hsCode</t>
  </si>
  <si>
    <t>Harmonized Commodity code, refer to hsType used. 6 minimum digits are expected.</t>
  </si>
  <si>
    <t>https://onerecord.iata.org/ns/cargo#otherCharacteristics</t>
  </si>
  <si>
    <t>https://onerecord.iata.org/ns/cargo#Characteristic</t>
  </si>
  <si>
    <t>Charateristics of the product</t>
  </si>
  <si>
    <t>https://onerecord.iata.org/ns/cargo#commodityItemNumber</t>
  </si>
  <si>
    <t>Indicates the specific commodity on which the rate class code is applied</t>
  </si>
  <si>
    <t>https://onerecord.iata.org/ns/cargo#hsCommodityDescription</t>
  </si>
  <si>
    <t>Commodity description</t>
  </si>
  <si>
    <t>https://onerecord.iata.org/ns/cargo#hsCommodityName</t>
  </si>
  <si>
    <t>If no Code provided, name of commodity</t>
  </si>
  <si>
    <t>https://onerecord.iata.org/ns/cargo#hsType</t>
  </si>
  <si>
    <t>Reference identifying the type of standard code to be used for the Commodity Classification (Brussels Tariff Nomenclature, EU Harmonized System Code, UN Standard International Trade Classification). Mandatory if the commodity code is more than 6 digits</t>
  </si>
  <si>
    <t>https://onerecord.iata.org/ns/cargo#uniqueIdentifier</t>
  </si>
  <si>
    <t>Manufacturer's unique product identifier</t>
  </si>
  <si>
    <t>https://onerecord.iata.org/ns/coreCodeLists#CurrencyCode</t>
  </si>
  <si>
    <t>https://onerecord.iata.org/ns/cargo#contentCode</t>
  </si>
  <si>
    <t>Customs information details</t>
  </si>
  <si>
    <t>Customs, Security and Regulatory Control Information Identifier. Coded indicator qualifying Customs related information: Item Number "I", Exemption Legend "L", System Downtime Reference "S", Unique Consignment Reference Number "U", Movement Reference Number "M" . Refers to Code List 1.1. Condition: At least one of the three elements (Country Code, Information Identifier or Customs, Security and Regulatory Control Information Identifier) must be completed</t>
  </si>
  <si>
    <t>https://onerecord.iata.org/ns/cargo#issuedForPiece</t>
  </si>
  <si>
    <t>Reference to the Piece the document was issued for</t>
  </si>
  <si>
    <t>https://onerecord.iata.org/ns/cargo#issuedForShipment</t>
  </si>
  <si>
    <t>Reference to the shipment the document was issued for</t>
  </si>
  <si>
    <t>https://onerecord.iata.org/ns/cargo#subjectCode</t>
  </si>
  <si>
    <t>Information Identifier. Code identifying a piece of information/entity e.g. "IMP" for import, "EXP" for export, "AGT" for Agent, "ISS" for The Regulated Agent Issuing the Security Status for a Consignment etc. Condition: At least one of the three elements (Country Code, Information Identifier or Customs, Security and Regulatory Control Information Identifier) must be completed</t>
  </si>
  <si>
    <t>https://onerecord.iata.org/ns/cargo#note</t>
  </si>
  <si>
    <t>Free text for customs remarks, not used in OCI Composition Rules Table</t>
  </si>
  <si>
    <t>https://onerecord.iata.org/ns/cargo#otherCustomsInformation</t>
  </si>
  <si>
    <t>Supplementary Customs, Security and Regulatory Control Information</t>
  </si>
  <si>
    <t>https://onerecord.iata.org/ns/cargo#currencyUnit</t>
  </si>
  <si>
    <t>Embedded object to transmit currencies</t>
  </si>
  <si>
    <t>Information about the currency used in a CurrencyValue. Create an instance of CurrencyCode based on ISO 4217</t>
  </si>
  <si>
    <t>https://onerecord.iata.org/ns/coreCodeLists#DemurrageCode</t>
  </si>
  <si>
    <t>Waybill details</t>
  </si>
  <si>
    <t>https://onerecord.iata.org/ns/cargo#arrivalLocation</t>
  </si>
  <si>
    <t>Reference to the arrival Location</t>
  </si>
  <si>
    <t>https://onerecord.iata.org/ns/cargo#billingDetails</t>
  </si>
  <si>
    <t>Reference to the BillingDetails of the Waybill</t>
  </si>
  <si>
    <t>https://onerecord.iata.org/ns/cargo#carrierChargeCode</t>
  </si>
  <si>
    <t>One letter charge code as per bullet point 12 - data element 13 from AWB</t>
  </si>
  <si>
    <t>https://onerecord.iata.org/ns/cargo#carrierDeclarationPlace</t>
  </si>
  <si>
    <t>Location of individual or company involved in the movement of a consignment or Coded representation of a specific airport/city code</t>
  </si>
  <si>
    <t>https://onerecord.iata.org/ns/cargo#customsOriginCode</t>
  </si>
  <si>
    <t>Code indicating the origin of goods for Customs purposes (e.g. For goods in free circulation in the EU) List to be provided by local authorities</t>
  </si>
  <si>
    <t>https://onerecord.iata.org/ns/cargo#declaredValueForCarriage</t>
  </si>
  <si>
    <t>The value of a shipment declared for carriage purposes</t>
  </si>
  <si>
    <t>https://onerecord.iata.org/ns/cargo#declaredValueForCustoms</t>
  </si>
  <si>
    <t>The value of a shipment declared for customs purposes</t>
  </si>
  <si>
    <t>https://onerecord.iata.org/ns/cargo#departureLocation</t>
  </si>
  <si>
    <t>Reference to the depature Location</t>
  </si>
  <si>
    <t>https://onerecord.iata.org/ns/cargo#destinationCharges</t>
  </si>
  <si>
    <t>Charges levied at destination accruing to the last carrier, in destination currency</t>
  </si>
  <si>
    <t>https://onerecord.iata.org/ns/cargo#houseWaybills</t>
  </si>
  <si>
    <t>Refers to the Waybill(s) contained</t>
  </si>
  <si>
    <t>https://onerecord.iata.org/ns/cargo#masterWaybill</t>
  </si>
  <si>
    <t>Reference to the master Waybill if it is contained in one</t>
  </si>
  <si>
    <t>https://onerecord.iata.org/ns/cargo#otherCharges</t>
  </si>
  <si>
    <t>https://onerecord.iata.org/ns/cargo#OtherCharge</t>
  </si>
  <si>
    <t>Information about Other Charges applying to this Waybill</t>
  </si>
  <si>
    <t>https://onerecord.iata.org/ns/cargo#otherChargesIndicator</t>
  </si>
  <si>
    <t>Indicator whether the payment of Other Charges is to be made at origin (prepaid) or at destination (collect) as per bullet point 13 - data element 15a/15b from AWB</t>
  </si>
  <si>
    <t>https://onerecord.iata.org/ns/cargo#referredBookingOption</t>
  </si>
  <si>
    <t>Refers to the Booking</t>
  </si>
  <si>
    <t>https://onerecord.iata.org/ns/cargo#serviceCode</t>
  </si>
  <si>
    <t>https://onerecord.iata.org/ns/coreCodeLists#ServiceCode</t>
  </si>
  <si>
    <t>One letter service code as per bullet point 18.4 - data element 22Z from AWB</t>
  </si>
  <si>
    <t>https://onerecord.iata.org/ns/cargo#shipment</t>
  </si>
  <si>
    <t>Reference to the Shipment</t>
  </si>
  <si>
    <t>https://onerecord.iata.org/ns/cargo#waybillLineItems</t>
  </si>
  <si>
    <t>https://onerecord.iata.org/ns/cargo#WaybillLineItem</t>
  </si>
  <si>
    <t>Information about rates applying to this Waybill handled as line item</t>
  </si>
  <si>
    <t>https://onerecord.iata.org/ns/cargo#waybillType</t>
  </si>
  <si>
    <t>https://onerecord.iata.org/ns/cargo#WaybillType</t>
  </si>
  <si>
    <t>Type of the Waybill: House, Direct or Master</t>
  </si>
  <si>
    <t>https://onerecord.iata.org/ns/cargo#weightValuationIndicator</t>
  </si>
  <si>
    <t>Indicator whether the payment for the Weight/Valuation is to be made at origin (prepaid) or at destination (collect) as per bullet point 13 - data element 14a/14b from AWB</t>
  </si>
  <si>
    <t>https://onerecord.iata.org/ns/cargo#accountingInformation</t>
  </si>
  <si>
    <t>Indicates the details of accounting information. Free text e.g. PAYMENT BY CERTIFIED CHEQUE etc.</t>
  </si>
  <si>
    <t>https://onerecord.iata.org/ns/cargo#carrierDeclarationDate</t>
  </si>
  <si>
    <t>Date upon which the certification is made by the carrier</t>
  </si>
  <si>
    <t>https://onerecord.iata.org/ns/cargo#carrierDeclarationSignature</t>
  </si>
  <si>
    <t>Contains the authentication of the Carrier</t>
  </si>
  <si>
    <t>https://onerecord.iata.org/ns/cargo#consignorDeclarationSignature</t>
  </si>
  <si>
    <t>Name of consignor signatory</t>
  </si>
  <si>
    <t>https://onerecord.iata.org/ns/cargo#destinationCurrencyRate</t>
  </si>
  <si>
    <t>Conversion rate applied</t>
  </si>
  <si>
    <t>https://onerecord.iata.org/ns/cargo#modularCheckNumber</t>
  </si>
  <si>
    <t>The check is a Modular 7 validation on the AWB number, recorded as a boolean.</t>
  </si>
  <si>
    <t>https://onerecord.iata.org/ns/cargo#shippingInfo</t>
  </si>
  <si>
    <t>The shipper or its Agent may enter the appropriate optional shipping</t>
  </si>
  <si>
    <t>https://onerecord.iata.org/ns/cargo#shippingRefNo</t>
  </si>
  <si>
    <t>Optional shipping reference number if any</t>
  </si>
  <si>
    <t>https://onerecord.iata.org/ns/cargo#DgDeclaration</t>
  </si>
  <si>
    <t>https://onerecord.iata.org/ns/cargo#PieceDg</t>
  </si>
  <si>
    <t>Dangerous goods declaration</t>
  </si>
  <si>
    <t>https://onerecord.iata.org/ns/cargo#aircraftLimitationInformation</t>
  </si>
  <si>
    <t xml:space="preserve">Contains the Special Handling Code related to the prescribed limitation. Hardcoded to PASSENGER AND CARGO AIRCRAFT or CARGO AIRCRAFT ONLY. This field is mandatory for air (Air) </t>
  </si>
  <si>
    <t>https://onerecord.iata.org/ns/cargo#complianceDeclarationText</t>
  </si>
  <si>
    <t xml:space="preserve">Contains the warning message complying with the regulations text note. This field is mandatory for air (Air) </t>
  </si>
  <si>
    <t>https://onerecord.iata.org/ns/cargo#exclusiveUseIndicator</t>
  </si>
  <si>
    <t>Indicates an exclusive use shipment</t>
  </si>
  <si>
    <t>https://onerecord.iata.org/ns/cargo#handlingInformation</t>
  </si>
  <si>
    <t xml:space="preserve">Free text. This may include items such as Control temperature for substances stabilized by temperature control, name and telephone number of a responsible person for infectious substances. </t>
  </si>
  <si>
    <t>https://onerecord.iata.org/ns/cargo#shipperDeclarationText</t>
  </si>
  <si>
    <t>Contains the shipper's declaration to comply with the regulations text note. Free text . This field is mandatory for air (Air)</t>
  </si>
  <si>
    <t>https://onerecord.iata.org/ns/cargo#height</t>
  </si>
  <si>
    <t>Dimension details</t>
  </si>
  <si>
    <t>Height</t>
  </si>
  <si>
    <t>https://onerecord.iata.org/ns/cargo#length</t>
  </si>
  <si>
    <t>Length</t>
  </si>
  <si>
    <t>https://onerecord.iata.org/ns/cargo#volume</t>
  </si>
  <si>
    <t>Volume</t>
  </si>
  <si>
    <t>https://onerecord.iata.org/ns/cargo#width</t>
  </si>
  <si>
    <t>Width</t>
  </si>
  <si>
    <t>https://onerecord.iata.org/ns/coreCodeLists#DimensionsUnitCode</t>
  </si>
  <si>
    <t>https://onerecord.iata.org/ns/cargo#DirectionType</t>
  </si>
  <si>
    <t>Restricted code list for the direction of a MovementTime</t>
  </si>
  <si>
    <t>https://onerecord.iata.org/ns/cargo#createdAtLocation</t>
  </si>
  <si>
    <t>Reference documents details</t>
  </si>
  <si>
    <t>Location of the document, e.g. location where the document was emitted</t>
  </si>
  <si>
    <t>https://onerecord.iata.org/ns/cargo#originator</t>
  </si>
  <si>
    <t>Document originator details and contacts</t>
  </si>
  <si>
    <t>https://onerecord.iata.org/ns/cargo#referenceForObjects</t>
  </si>
  <si>
    <t>References to the LogisticsObjects referring to this external reference</t>
  </si>
  <si>
    <t>https://onerecord.iata.org/ns/cargo#checksum</t>
  </si>
  <si>
    <t>Checksum of the document to validate its integrity</t>
  </si>
  <si>
    <t>https://onerecord.iata.org/ns/cargo#documentIdentifier</t>
  </si>
  <si>
    <t>Unique document identifier</t>
  </si>
  <si>
    <t>https://onerecord.iata.org/ns/cargo#documentLink</t>
  </si>
  <si>
    <t>Link to the document, e.g. URL of the file where it is hosted</t>
  </si>
  <si>
    <t>https://onerecord.iata.org/ns/cargo#documentName</t>
  </si>
  <si>
    <t xml:space="preserve">If no DocumentType provided, name of the referenced document </t>
  </si>
  <si>
    <t>https://onerecord.iata.org/ns/cargo#documentType</t>
  </si>
  <si>
    <t>Type of the referenced document . Can refer UNEDIFACT 11  e.g. 74 - Air Waybill, but not limited to</t>
  </si>
  <si>
    <t>https://onerecord.iata.org/ns/cargo#documentVersion</t>
  </si>
  <si>
    <t>Document version number</t>
  </si>
  <si>
    <t>https://onerecord.iata.org/ns/cargo#validFrom</t>
  </si>
  <si>
    <t>Validity start date based on usage context</t>
  </si>
  <si>
    <t>https://onerecord.iata.org/ns/cargo#validUntil</t>
  </si>
  <si>
    <t>Validity end date (date of expiry) based on usage context</t>
  </si>
  <si>
    <t>https://onerecord.iata.org/ns/coreCodeLists#EntitlementCode</t>
  </si>
  <si>
    <t>https://onerecord.iata.org/ns/cargo#consignee</t>
  </si>
  <si>
    <t>Epermit for Live Animals details</t>
  </si>
  <si>
    <t>Reference to the Organization that fulfills the role of the consignee, for a LiveAnimalsEpermit it has to include complete name and address (box 3)</t>
  </si>
  <si>
    <t>https://onerecord.iata.org/ns/cargo#consignments</t>
  </si>
  <si>
    <t>Reference to the pieces and properties linked to the Permit (box 7 to 12)</t>
  </si>
  <si>
    <t>https://onerecord.iata.org/ns/cargo#permitTypeCode</t>
  </si>
  <si>
    <t>Code specifying the document name. (box 1)</t>
  </si>
  <si>
    <t>https://onerecord.iata.org/ns/cargo#signatures</t>
  </si>
  <si>
    <t>https://onerecord.iata.org/ns/cargo#EpermitSignature</t>
  </si>
  <si>
    <t>List of all the signatures of the Epermit (applicant box 4, issuing authority box 6, issuer box 13 and examining authority box 14)</t>
  </si>
  <si>
    <t>https://onerecord.iata.org/ns/cargo#transactionPurposeCode</t>
  </si>
  <si>
    <t>https://onerecord.iata.org/ns/coreCodeLists#TransactionPurposeCode</t>
  </si>
  <si>
    <t>Code indicating the purpose of the transaction (box 5a)</t>
  </si>
  <si>
    <t>https://onerecord.iata.org/ns/cargo#transportContractTypeCode</t>
  </si>
  <si>
    <t>Code specifying the transport document name (box 15)</t>
  </si>
  <si>
    <t>https://onerecord.iata.org/ns/cargo#copyIndicator</t>
  </si>
  <si>
    <t>Indicates if the permit is a copy (true) or an original (false) (box 1)</t>
  </si>
  <si>
    <t>https://onerecord.iata.org/ns/cargo#epermitNumber</t>
  </si>
  <si>
    <t>The original number is a unique number allocated to each document by the relevant Management Authority. (box 1)</t>
  </si>
  <si>
    <t>https://onerecord.iata.org/ns/cargo#permitTypeOtherDescription</t>
  </si>
  <si>
    <t>Description if TypeCode is Other (box 1)</t>
  </si>
  <si>
    <t>https://onerecord.iata.org/ns/cargo#specialConditions</t>
  </si>
  <si>
    <t>Special conditions (box 5)</t>
  </si>
  <si>
    <t>https://onerecord.iata.org/ns/cargo#transactionPurpose</t>
  </si>
  <si>
    <t>Purpose of the transaction in free text (box 5a)</t>
  </si>
  <si>
    <t>https://onerecord.iata.org/ns/cargo#transportContractId</t>
  </si>
  <si>
    <t>Reference to the Air Waybill or other transport contract document (box 15)</t>
  </si>
  <si>
    <t>https://onerecord.iata.org/ns/cargo#EventTimeType</t>
  </si>
  <si>
    <t>Restricted code list for acceptable event times</t>
  </si>
  <si>
    <t>https://onerecord.iata.org/ns/cargo#eventCode</t>
  </si>
  <si>
    <t>Event details</t>
  </si>
  <si>
    <t>Movement or milestone code. Can hold a named individual of the StatusCode core code list (corresponding to cXML code list 1.18), but can also be referring to different code lists.</t>
  </si>
  <si>
    <t>https://onerecord.iata.org/ns/cargo#eventFor</t>
  </si>
  <si>
    <t>Refers to the URI of the linked object(s)</t>
  </si>
  <si>
    <t>https://onerecord.iata.org/ns/cargo#eventLocation</t>
  </si>
  <si>
    <t>Location of event</t>
  </si>
  <si>
    <t>https://onerecord.iata.org/ns/cargo#eventTimeType</t>
  </si>
  <si>
    <t>Indicates type of event e.g.  Scheduled, Estimated, Actual</t>
  </si>
  <si>
    <t>https://onerecord.iata.org/ns/cargo#recordingActor</t>
  </si>
  <si>
    <t>Reference to the Actor recording the LogisticsEvent</t>
  </si>
  <si>
    <t>https://onerecord.iata.org/ns/cargo#recordingOrganization</t>
  </si>
  <si>
    <t>Organization recording the LogisticsEvent</t>
  </si>
  <si>
    <t>https://onerecord.iata.org/ns/cargo#creationDate</t>
  </si>
  <si>
    <t>DateTime at which the LogisticsEvent was posted</t>
  </si>
  <si>
    <t>https://onerecord.iata.org/ns/cargo#eventDate</t>
  </si>
  <si>
    <t>Date and time of the event</t>
  </si>
  <si>
    <t>https://onerecord.iata.org/ns/cargo#eventName</t>
  </si>
  <si>
    <t>If no EventCode provided, event name - e.g. Security clearance</t>
  </si>
  <si>
    <t>https://onerecord.iata.org/ns/cargo#partialEventIndicator</t>
  </si>
  <si>
    <t>Boolean indicating that the LogisticsEvent is only applicable for parts of the LogisticObject it was recorded for, for example for some Pieces of a Shipment</t>
  </si>
  <si>
    <t>Restricted code list for the execution status of activities</t>
  </si>
  <si>
    <t>https://onerecord.iata.org/ns/coreCodeLists#ExplosiveCompatibilityGroupCode</t>
  </si>
  <si>
    <t>https://onerecord.iata.org/ns/cargo#bookingOptions</t>
  </si>
  <si>
    <t xml:space="preserve">Request object, refers to the Quote request or Booking request </t>
  </si>
  <si>
    <t>Reference to all Booking Options</t>
  </si>
  <si>
    <t>https://onerecord.iata.org/ns/cargo#bookingPreference</t>
  </si>
  <si>
    <t>Reference to the Booking preferences</t>
  </si>
  <si>
    <t>https://onerecord.iata.org/ns/cargo#bookingShipmentDetails</t>
  </si>
  <si>
    <t>Reference to the BookingShipment if required</t>
  </si>
  <si>
    <t>https://onerecord.iata.org/ns/cargo#bookingToUpdate</t>
  </si>
  <si>
    <t>Reference to the Booking to update</t>
  </si>
  <si>
    <t>https://onerecord.iata.org/ns/cargo#timePreferences</t>
  </si>
  <si>
    <t>Schedule preferences of the request</t>
  </si>
  <si>
    <t>https://onerecord.iata.org/ns/cargo#knownShipper</t>
  </si>
  <si>
    <t>Indication if shipper is a Known Shipper as per TSA grant</t>
  </si>
  <si>
    <t>Price associated to the offer/booking</t>
  </si>
  <si>
    <t>https://onerecord.iata.org/ns/cargo#chargeCode</t>
  </si>
  <si>
    <t>Charge code, refer to CargoXML Code List 1.1</t>
  </si>
  <si>
    <t>https://onerecord.iata.org/ns/cargo#ratings</t>
  </si>
  <si>
    <t>https://onerecord.iata.org/ns/cargo#Ratings</t>
  </si>
  <si>
    <t>Rating used for pricing</t>
  </si>
  <si>
    <t>https://onerecord.iata.org/ns/cargo#grandTotal</t>
  </si>
  <si>
    <t>Total price</t>
  </si>
  <si>
    <t>Dangerous Goods subtype of Product</t>
  </si>
  <si>
    <t>https://onerecord.iata.org/ns/cargo#dgRadioactiveMaterial</t>
  </si>
  <si>
    <t>Dg Radioactive Material</t>
  </si>
  <si>
    <t>https://onerecord.iata.org/ns/cargo#explosiveCompatibilityGroupCode</t>
  </si>
  <si>
    <t>Specifies the reference to the group which identifies the kind of substances and articles that are deemed to be compatible. Mandatory field in case of transport of explosive articles or substances</t>
  </si>
  <si>
    <t>https://onerecord.iata.org/ns/cargo#packagingDangerLevelCode</t>
  </si>
  <si>
    <t>https://onerecord.iata.org/ns/coreCodeLists#PackagingDangerLevelCode</t>
  </si>
  <si>
    <t>Packing group, If used must reference I, II or III</t>
  </si>
  <si>
    <t>https://onerecord.iata.org/ns/cargo#additionalHazardClassificationId</t>
  </si>
  <si>
    <t xml:space="preserve">Identifies the subsidiary hazard class / division identification containing a numeric field separated by a decimal. There may be , 1 or 2 subsidiary risk classes or divisions. If there is more than one, each should be separated by a comma. The subsidiary risk must be shown in parentheses. </t>
  </si>
  <si>
    <t>https://onerecord.iata.org/ns/cargo#authorizationInformation</t>
  </si>
  <si>
    <t xml:space="preserve">Contains additional information relating to an approval, permission or other specific detail applicable to the commodity (e.g. Dangerous Goods in excepted quantities) </t>
  </si>
  <si>
    <t>https://onerecord.iata.org/ns/cargo#hazardClassificationId</t>
  </si>
  <si>
    <t>Identifies the hazard class / division identification containing a numeric field separated by a decimal</t>
  </si>
  <si>
    <t>https://onerecord.iata.org/ns/cargo#packingInstructionNumber</t>
  </si>
  <si>
    <t xml:space="preserve">The packing instruction number applicable to the UN number / proper shipping name entry. A three-numeric value which may be preceded by the letter Y.  Mandatory field for air transport (Air) </t>
  </si>
  <si>
    <t>https://onerecord.iata.org/ns/cargo#properShippingName</t>
  </si>
  <si>
    <t>The name used to describe the particular article or substance as shown in the UN Model Regulations Dangerous Goods List</t>
  </si>
  <si>
    <t>https://onerecord.iata.org/ns/cargo#specialProvisionId</t>
  </si>
  <si>
    <t>For Air Mode: Special Provision may show a single, double or triple digit number preceded by the letter A, against appropriate entries in the List of Dangerous Goods</t>
  </si>
  <si>
    <t>https://onerecord.iata.org/ns/cargo#technicalName</t>
  </si>
  <si>
    <t xml:space="preserve">This is additional chemical name(s) required for some proper shipping names. When added the technical must be shown in parentheses immediately following the proper shipping name. </t>
  </si>
  <si>
    <t>https://onerecord.iata.org/ns/cargo#unNumber</t>
  </si>
  <si>
    <t>Reference identifying the United Nations Dangerous Goods serial number assigned within the UN to substances and articles contained in a list of the dangerous goods most commonly carried. e.g. 1189 - Ethylene glycol monomethyl ether acetate</t>
  </si>
  <si>
    <t>https://onerecord.iata.org/ns/cargo#elevation</t>
  </si>
  <si>
    <t>Geolocation details - e.g. for drones, automated vehicles</t>
  </si>
  <si>
    <t>Elevation from sea level - Change of data type to Value as of ontology v1.1</t>
  </si>
  <si>
    <t>https://onerecord.iata.org/ns/cargo#latitude</t>
  </si>
  <si>
    <t>Location latitude decimal</t>
  </si>
  <si>
    <t>https://onerecord.iata.org/ns/cargo#longitude</t>
  </si>
  <si>
    <t>Location longitude decimal</t>
  </si>
  <si>
    <t>https://onerecord.iata.org/ns/coreCodeLists#ScreeningExemption</t>
  </si>
  <si>
    <t>https://onerecord.iata.org/ns/cargo#UnitComposition</t>
  </si>
  <si>
    <t>Activity to describe composition and decomposition of LoadingUnits</t>
  </si>
  <si>
    <t>https://onerecord.iata.org/ns/cargo#compositionActions</t>
  </si>
  <si>
    <t>References to all CompositionActions performed for the UnitComposition</t>
  </si>
  <si>
    <t>https://onerecord.iata.org/ns/cargo#compositionIdentifier</t>
  </si>
  <si>
    <t>Short text holding the process number if necessary</t>
  </si>
  <si>
    <t>https://onerecord.iata.org/ns/cargo#Insurance</t>
  </si>
  <si>
    <t>https://onerecord.iata.org/ns/cargo#coveringOrganization</t>
  </si>
  <si>
    <t>Insurance details</t>
  </si>
  <si>
    <t xml:space="preserve">Party covering the insurance </t>
  </si>
  <si>
    <t>https://onerecord.iata.org/ns/cargo#insuredAmount</t>
  </si>
  <si>
    <t>Insured amount - amount covered by the insurance policy</t>
  </si>
  <si>
    <t>https://onerecord.iata.org/ns/cargo#insuredShipments</t>
  </si>
  <si>
    <t>Reference to the shipments insured</t>
  </si>
  <si>
    <t>Shipment details</t>
  </si>
  <si>
    <t>https://onerecord.iata.org/ns/cargo#incoterms</t>
  </si>
  <si>
    <t>Standard codes as defined by UNCEFACT and ICC that correspond to international rules for the interpretation of the most commonly used trade terms in different countries. UNECE recommendation n. 5 Incoterms 2.</t>
  </si>
  <si>
    <t>https://onerecord.iata.org/ns/cargo#insurance</t>
  </si>
  <si>
    <t>https://onerecord.iata.org/ns/cargo#pieces</t>
  </si>
  <si>
    <t>References to the Pieces that are part of this Shipment</t>
  </si>
  <si>
    <t>https://onerecord.iata.org/ns/cargo#totalDimensions</t>
  </si>
  <si>
    <t>Dimensions of the whole shipment</t>
  </si>
  <si>
    <t>https://onerecord.iata.org/ns/cargo#totalGrossWeight</t>
  </si>
  <si>
    <t>Total gross weight of the whole shipment</t>
  </si>
  <si>
    <t>https://onerecord.iata.org/ns/cargo#totalVolumetricWeight</t>
  </si>
  <si>
    <t>Volumetric weight of the whole shipment</t>
  </si>
  <si>
    <t>https://onerecord.iata.org/ns/cargo#waybill</t>
  </si>
  <si>
    <t>Reference to the Waybill of the shipment</t>
  </si>
  <si>
    <t>Superclass: LogisticsAction is a specific task with a specific result performed on one or more physical LOs by one party in the context of an Activity</t>
  </si>
  <si>
    <t>Refers to a Company and its role in a specific context, e.g Company A as shipper. Cargo-XML Code List 1.15 can be used as a reference with the addition of "Notify Party"</t>
  </si>
  <si>
    <t>https://onerecord.iata.org/ns/cargo#partyDetails</t>
  </si>
  <si>
    <t>https://onerecord.iata.org/ns/cargo#LogisticsAgent</t>
  </si>
  <si>
    <t>Reference to the Agent described by the role of the Party</t>
  </si>
  <si>
    <t>https://onerecord.iata.org/ns/cargo#partyRole</t>
  </si>
  <si>
    <t>https://onerecord.iata.org/ns/coreCodeLists#ParticipantIdentifier</t>
  </si>
  <si>
    <t>Role fo the Company in the context. Can refer to Code List 1.36 in the CXML Toolkit</t>
  </si>
  <si>
    <t>https://onerecord.iata.org/ns/cargo#contentOfDgProductRadioactive</t>
  </si>
  <si>
    <t>Details of the radioactive isotope contained in the product</t>
  </si>
  <si>
    <t>Reference to the DgProductRadioactive this Isotope is contained in</t>
  </si>
  <si>
    <t>https://onerecord.iata.org/ns/cargo#physicalChemicalForm</t>
  </si>
  <si>
    <t>https://onerecord.iata.org/ns/coreCodeLists#RadioactiveMaterialClassification</t>
  </si>
  <si>
    <t>A description of the physical and chemical form of the material.</t>
  </si>
  <si>
    <t>https://onerecord.iata.org/ns/cargo#activityLevelMeasure</t>
  </si>
  <si>
    <t>Numeric expression of the activity of a radioactive Item</t>
  </si>
  <si>
    <t>https://onerecord.iata.org/ns/cargo#criticalitySafetyIndexNumeric</t>
  </si>
  <si>
    <t>Applies to fissile material only, other than fissile excepted. A numeric value expressed to one decimal place preceded by the letters CSI.</t>
  </si>
  <si>
    <t>https://onerecord.iata.org/ns/cargo#isotopeId</t>
  </si>
  <si>
    <t>Id of each radionuclide or for mixtures of radionuclides.</t>
  </si>
  <si>
    <t>https://onerecord.iata.org/ns/cargo#isotopeName</t>
  </si>
  <si>
    <t xml:space="preserve">The name or symbol of each radionuclide or for mixtures of radionuclides, an appropriate general description, or a list of the most restrictive radionuclides. </t>
  </si>
  <si>
    <t>https://onerecord.iata.org/ns/cargo#lowDispersibleIndicator</t>
  </si>
  <si>
    <t>A notation that the material is low dispersible radioactive material.</t>
  </si>
  <si>
    <t>https://onerecord.iata.org/ns/cargo#specialFormIndicator</t>
  </si>
  <si>
    <t>A notation that the material is special form</t>
  </si>
  <si>
    <t>Restricted code list for the Load Type of a piece or shipment</t>
  </si>
  <si>
    <t>https://onerecord.iata.org/ns/cargo#inUnitComposition</t>
  </si>
  <si>
    <t>Common loading unit/container details</t>
  </si>
  <si>
    <t>https://onerecord.iata.org/ns/cargo#tareWeight</t>
  </si>
  <si>
    <t>Tare weight of the empty ULD</t>
  </si>
  <si>
    <t>https://onerecord.iata.org/ns/cargo#remarks</t>
  </si>
  <si>
    <t>Remarks or Supplement Information</t>
  </si>
  <si>
    <t>https://onerecord.iata.org/ns/cargo#Loading</t>
  </si>
  <si>
    <t>https://onerecord.iata.org/ns/cargo#loadedMaterials</t>
  </si>
  <si>
    <t>Action to describe onloading or offloading TransportMeans</t>
  </si>
  <si>
    <t>References to Materials onloaded or offloaded</t>
  </si>
  <si>
    <t>https://onerecord.iata.org/ns/cargo#loadedPieces</t>
  </si>
  <si>
    <t>References to Pieces onloaded or offloaded</t>
  </si>
  <si>
    <t>https://onerecord.iata.org/ns/cargo#loadedUnits</t>
  </si>
  <si>
    <t>References to LoadingUnits onloaded or offloaded</t>
  </si>
  <si>
    <t>https://onerecord.iata.org/ns/cargo#loadingType</t>
  </si>
  <si>
    <t>https://onerecord.iata.org/ns/cargo#LoadingType</t>
  </si>
  <si>
    <t>Enum stating whether the LoadingAction describes onloading or offloading</t>
  </si>
  <si>
    <t>https://onerecord.iata.org/ns/cargo#onTransportMeans</t>
  </si>
  <si>
    <t>https://onerecord.iata.org/ns/cargo#TransportMeans</t>
  </si>
  <si>
    <t>Reference to the TransportMeans that is being onloaded or offloaded</t>
  </si>
  <si>
    <t>https://onerecord.iata.org/ns/cargo#loadingPositionIdentifier</t>
  </si>
  <si>
    <t>Short text stating the loading position in the TransportMeans</t>
  </si>
  <si>
    <t>https://onerecord.iata.org/ns/coreCodeLists#ULDLoadingIndicator</t>
  </si>
  <si>
    <t>Restricted code list for Loading subtypes</t>
  </si>
  <si>
    <t>https://onerecord.iata.org/ns/cargo#measurementValue</t>
  </si>
  <si>
    <t>Measurements details for Sensors, either generic or geolocation measurements are recorded</t>
  </si>
  <si>
    <t>Information about all non-Geolocation values of the measurement</t>
  </si>
  <si>
    <t>https://onerecord.iata.org/ns/cargo#recordedGeolocation</t>
  </si>
  <si>
    <t>Reference to the Geolocation recorded of the measurement</t>
  </si>
  <si>
    <t>https://onerecord.iata.org/ns/cargo#measurementTimestamp</t>
  </si>
  <si>
    <t>Timestamp for the measurement</t>
  </si>
  <si>
    <t>https://onerecord.iata.org/ns/coreCodeLists#ModeCode</t>
  </si>
  <si>
    <t>https://onerecord.iata.org/ns/cargo#ModeQualifier</t>
  </si>
  <si>
    <t>Open code list for transport modes</t>
  </si>
  <si>
    <t>https://onerecord.iata.org/ns/coreCodeLists#MovementIndicator</t>
  </si>
  <si>
    <t>https://onerecord.iata.org/ns/cargo#MovementTimeType</t>
  </si>
  <si>
    <t>Restricted code list for MovementTime subtypes</t>
  </si>
  <si>
    <t>https://onerecord.iata.org/ns/cargo#MovementTime</t>
  </si>
  <si>
    <t>https://onerecord.iata.org/ns/cargo#direction</t>
  </si>
  <si>
    <t>Times refering to Transport Movements, used to describe specfic times such as Actual Departure time, etc.</t>
  </si>
  <si>
    <t>Direction to indicate if it's Inbound or Outbound</t>
  </si>
  <si>
    <t>https://onerecord.iata.org/ns/cargo#movementMilestone</t>
  </si>
  <si>
    <t>The milestone list still needs to be defined, it includes elements from CXML Code List 1.92 but is not limited to those values, e.g. block-on and block-off times might be added as a comparison to wheels off and touchdown.</t>
  </si>
  <si>
    <t>https://onerecord.iata.org/ns/cargo#movementTimeType</t>
  </si>
  <si>
    <t>The type of time can be Actual, Estimated ot Scheduled</t>
  </si>
  <si>
    <t>https://onerecord.iata.org/ns/cargo#movementTimestamp</t>
  </si>
  <si>
    <t>Timestamp (date and time) of the movement time. If the movement time is recorded asynchronously, the timestamp should reflect the actual time, not when the data was created.</t>
  </si>
  <si>
    <t>Transport means details</t>
  </si>
  <si>
    <t>https://onerecord.iata.org/ns/cargo#operatedTransportMovement</t>
  </si>
  <si>
    <t>https://onerecord.iata.org/ns/cargo#TransportMovement</t>
  </si>
  <si>
    <t>Transport Movement on which the Transport Means is used</t>
  </si>
  <si>
    <t>https://onerecord.iata.org/ns/cargo#transportOrganization</t>
  </si>
  <si>
    <t>Company operating the transport means</t>
  </si>
  <si>
    <t>https://onerecord.iata.org/ns/cargo#typicalCo2Coefficient</t>
  </si>
  <si>
    <t>Required for some CO2 calculations</t>
  </si>
  <si>
    <t>https://onerecord.iata.org/ns/cargo#typicalFuelConsumption</t>
  </si>
  <si>
    <t>Typical fuel comsumption (e.g. 2 L / 1 nm)</t>
  </si>
  <si>
    <t>https://onerecord.iata.org/ns/cargo#vehicleType</t>
  </si>
  <si>
    <t>Vehicle or container type. Refer UNECE28, e.g. 4.. - Aircraft, type unknown.For Air refer to IATA Standard Schedules Information Manua in section ATA/IATA Aircraft Types</t>
  </si>
  <si>
    <t>https://onerecord.iata.org/ns/cargo#vehicleModel</t>
  </si>
  <si>
    <t>Model or make of the vehicle (e.g. A33-3)</t>
  </si>
  <si>
    <t>https://onerecord.iata.org/ns/cargo#vehicleRegistration</t>
  </si>
  <si>
    <t>Vehicle identification - e.g. aircraft registration number</t>
  </si>
  <si>
    <t>https://onerecord.iata.org/ns/cargo#vehicleSize</t>
  </si>
  <si>
    <t>Size of the vehicle - free text</t>
  </si>
  <si>
    <t>Activity to describe transports, replaces the TransportSegment in v1.1 and above</t>
  </si>
  <si>
    <t>https://onerecord.iata.org/ns/cargo#co2Emissions</t>
  </si>
  <si>
    <t>https://onerecord.iata.org/ns/cargo#CO2Emissions</t>
  </si>
  <si>
    <t>References to CO2Emissions</t>
  </si>
  <si>
    <t>https://onerecord.iata.org/ns/cargo#distanceCalculated</t>
  </si>
  <si>
    <t>Information about the calculated distance</t>
  </si>
  <si>
    <t>https://onerecord.iata.org/ns/cargo#distanceMeasured</t>
  </si>
  <si>
    <t>Information about the measured distance</t>
  </si>
  <si>
    <t>https://onerecord.iata.org/ns/cargo#fuelAmountCalculated</t>
  </si>
  <si>
    <t>Information about the calculated fuel amount</t>
  </si>
  <si>
    <t>https://onerecord.iata.org/ns/cargo#fuelAmountMeasured</t>
  </si>
  <si>
    <t>Information about the measured fuel amount</t>
  </si>
  <si>
    <t>https://onerecord.iata.org/ns/cargo#loadingActions</t>
  </si>
  <si>
    <t>References to all actions of type Loading performed for the TransportMovement</t>
  </si>
  <si>
    <t>https://onerecord.iata.org/ns/cargo#modeCode</t>
  </si>
  <si>
    <t>Mode of transport code, refer to UNECE Rec. 19 https://unece.org/fileadmin/DAM/cefact/recommendations/rec19/rec19_1cf19e.pdf</t>
  </si>
  <si>
    <t>https://onerecord.iata.org/ns/cargo#modeQualifier</t>
  </si>
  <si>
    <t>Pre-Carriage, Main-Carriage or On-Carriage</t>
  </si>
  <si>
    <t>https://onerecord.iata.org/ns/cargo#movementTimes</t>
  </si>
  <si>
    <t>Information about times related to the movement (milestone list to be defined)</t>
  </si>
  <si>
    <t>https://onerecord.iata.org/ns/cargo#operatingTransportMeans</t>
  </si>
  <si>
    <t>Reference to the TransportMeans operating the TransportMovement</t>
  </si>
  <si>
    <t>https://onerecord.iata.org/ns/cargo#fuelType</t>
  </si>
  <si>
    <t>e.g. Kerosene, Diesel, SAF, Electricity [renewable], Electricity [non-renewable]</t>
  </si>
  <si>
    <t>https://onerecord.iata.org/ns/cargo#seal</t>
  </si>
  <si>
    <t>Seal identifier</t>
  </si>
  <si>
    <t>https://onerecord.iata.org/ns/cargo#transportIdentifier</t>
  </si>
  <si>
    <t>Airline flight number, or rail/truck/maritime line id</t>
  </si>
  <si>
    <t>Company details</t>
  </si>
  <si>
    <t>https://onerecord.iata.org/ns/cargo#characteristicType</t>
  </si>
  <si>
    <t>Product additional details</t>
  </si>
  <si>
    <t>Product characteristics code - e.g. CLR - Color. Not restricted to a list.</t>
  </si>
  <si>
    <t>https://onerecord.iata.org/ns/coreCodeLists#OtherChargeCode</t>
  </si>
  <si>
    <t>https://onerecord.iata.org/ns/cargo#chargePaymentType</t>
  </si>
  <si>
    <t>Other Charge details from AWB as per bullet point 19 - data element 23 from AWB</t>
  </si>
  <si>
    <t>Indicates if charge is prepaid or collect (P, C)</t>
  </si>
  <si>
    <t>https://onerecord.iata.org/ns/cargo#entitlement</t>
  </si>
  <si>
    <t>Entitlement code to define if charges are Due carrier (C) or Due agent (A). Refer to CXML Code List 1.3</t>
  </si>
  <si>
    <t>https://onerecord.iata.org/ns/cargo#otherChargeAmount</t>
  </si>
  <si>
    <t>Other Charge amount</t>
  </si>
  <si>
    <t>https://onerecord.iata.org/ns/cargo#otherChargeCode</t>
  </si>
  <si>
    <t>Refer to CargoXML Code List 1.2 for Other Charges</t>
  </si>
  <si>
    <t>https://onerecord.iata.org/ns/cargo#otherIdentifierType</t>
  </si>
  <si>
    <t>Other identifiers</t>
  </si>
  <si>
    <t>Identifier type or description</t>
  </si>
  <si>
    <t>https://onerecord.iata.org/ns/cargo#RegulatedEntity</t>
  </si>
  <si>
    <t>https://onerecord.iata.org/ns/cargo#owningOrganization</t>
  </si>
  <si>
    <t>Regulated Entity</t>
  </si>
  <si>
    <t>Reference to the Organization for which the RegulatedEntity information is valid</t>
  </si>
  <si>
    <t>https://onerecord.iata.org/ns/cargo#regulatedEntityCategory</t>
  </si>
  <si>
    <t>https://onerecord.iata.org/ns/coreCodeLists#RegulatedEntityCategoryCode</t>
  </si>
  <si>
    <t>Category code of the Regulated Entity</t>
  </si>
  <si>
    <t>https://onerecord.iata.org/ns/cargo#regulatedEntityExpiryDate</t>
  </si>
  <si>
    <t>Expiry date 4 digits month/year</t>
  </si>
  <si>
    <t>https://onerecord.iata.org/ns/cargo#regulatedEntityIdentifier</t>
  </si>
  <si>
    <t>Regulated entity identifier as per IATA e-CSD/CSD Resolution 65</t>
  </si>
  <si>
    <t>https://onerecord.iata.org/ns/cargo#appliedOnPieces</t>
  </si>
  <si>
    <t>Piece on which the Packaging type is applicable</t>
  </si>
  <si>
    <t>https://onerecord.iata.org/ns/cargo#typeCode</t>
  </si>
  <si>
    <t xml:space="preserve">Packaging type identifier as per UNECE Rec 21 Annex V and VI e.g. 1A - Drum, steel - Packaging material code. Identifies the Logistic Unit package type. UN Recommendation on Transport of Dangerous Goods, Model Regulations </t>
  </si>
  <si>
    <t>Superclass: LogisticsAgents describe acting entities in the logistics supply chain such as persons and organizations</t>
  </si>
  <si>
    <t>https://onerecord.iata.org/ns/cargo#dryIceWeight</t>
  </si>
  <si>
    <t>PieceGroup details</t>
  </si>
  <si>
    <t>Weight of dry ice</t>
  </si>
  <si>
    <t>https://onerecord.iata.org/ns/cargo#pieceGroupGrossWeight</t>
  </si>
  <si>
    <t>Total gross weight of the piece group</t>
  </si>
  <si>
    <t>https://onerecord.iata.org/ns/cargo#pieceGroupCount</t>
  </si>
  <si>
    <t>Number of pieces in the piece group</t>
  </si>
  <si>
    <t>https://onerecord.iata.org/ns/cargo#pieceGroupId</t>
  </si>
  <si>
    <t>Identifier of the piece group, increasing integers</t>
  </si>
  <si>
    <t>https://onerecord.iata.org/ns/cargo#answer</t>
  </si>
  <si>
    <t>Reference to the Answer to the Question</t>
  </si>
  <si>
    <t>https://onerecord.iata.org/ns/cargo#checkTemplate</t>
  </si>
  <si>
    <t>Reference to the CheckTemplate the Question is from</t>
  </si>
  <si>
    <t>https://onerecord.iata.org/ns/cargo#answerOptionsText</t>
  </si>
  <si>
    <t>Text restrictions to the Answer</t>
  </si>
  <si>
    <t>https://onerecord.iata.org/ns/cargo#answerOptionsValue</t>
  </si>
  <si>
    <t>Value restrictions to the answer</t>
  </si>
  <si>
    <t>https://onerecord.iata.org/ns/cargo#longText</t>
  </si>
  <si>
    <t>Long text of the question</t>
  </si>
  <si>
    <t>https://onerecord.iata.org/ns/cargo#questionNumber</t>
  </si>
  <si>
    <t>Number of the Question within the template (alphanumeric)</t>
  </si>
  <si>
    <t>https://onerecord.iata.org/ns/cargo#questionSection</t>
  </si>
  <si>
    <t>Section of the CheckTemplate this Question is part of</t>
  </si>
  <si>
    <t>https://onerecord.iata.org/ns/cargo#shortText</t>
  </si>
  <si>
    <t>Short text of the Question</t>
  </si>
  <si>
    <t>https://onerecord.iata.org/ns/cargo#Ranges</t>
  </si>
  <si>
    <t>https://onerecord.iata.org/ns/cargo#rateClassCode</t>
  </si>
  <si>
    <t>https://onerecord.iata.org/ns/coreCodeLists#RateClassCode</t>
  </si>
  <si>
    <t>Ranges details</t>
  </si>
  <si>
    <t>Rate class code e.g. Q. Refer to CXML Code List 1.4 Rate Class Codes</t>
  </si>
  <si>
    <t>https://onerecord.iata.org/ns/cargo#uldRateClassType</t>
  </si>
  <si>
    <t>ULD Rate information - ULD Rate Class Type</t>
  </si>
  <si>
    <t>https://onerecord.iata.org/ns/cargo#maximumQuantity</t>
  </si>
  <si>
    <t>Maximum quantity</t>
  </si>
  <si>
    <t>https://onerecord.iata.org/ns/cargo#minimumQuantity</t>
  </si>
  <si>
    <t>Minimum quantity</t>
  </si>
  <si>
    <t>https://onerecord.iata.org/ns/cargo#unitBasis</t>
  </si>
  <si>
    <t>Specific commodity code linked to commodity</t>
  </si>
  <si>
    <t>https://onerecord.iata.org/ns/coreCodeLists#BasicRateClassCode</t>
  </si>
  <si>
    <t>Ratings details</t>
  </si>
  <si>
    <t>https://onerecord.iata.org/ns/cargo#billingChargeIdentifier</t>
  </si>
  <si>
    <t>Billing charge identifiers to be used for CASS. Refer to CargoXML Code List 1.33</t>
  </si>
  <si>
    <t>https://onerecord.iata.org/ns/cargo#chargeType</t>
  </si>
  <si>
    <t>Charge type related to amount total as per bullet points 2/21 - data elements 24A - 3B  from AWB</t>
  </si>
  <si>
    <t>https://onerecord.iata.org/ns/cargo#forPrices</t>
  </si>
  <si>
    <t>Reference to the Prices based on this Ratings</t>
  </si>
  <si>
    <t>https://onerecord.iata.org/ns/cargo#ranges</t>
  </si>
  <si>
    <t>Reference to the ranges</t>
  </si>
  <si>
    <t>https://onerecord.iata.org/ns/cargo#rcp</t>
  </si>
  <si>
    <t>IATA 3-letter city code of the rate combination point as defined in TACT</t>
  </si>
  <si>
    <t>https://onerecord.iata.org/ns/cargo#chargeDescription</t>
  </si>
  <si>
    <t>Description of the charge e.g. Airfreight, fuel, etc.</t>
  </si>
  <si>
    <t>https://onerecord.iata.org/ns/cargo#priceSpecification</t>
  </si>
  <si>
    <t>Specification of the price e.g. Street, Group, Spot, etc.</t>
  </si>
  <si>
    <t>https://onerecord.iata.org/ns/cargo#quantity</t>
  </si>
  <si>
    <t>Quantity for the charge if applicable</t>
  </si>
  <si>
    <t>https://onerecord.iata.org/ns/cargo#subTotal</t>
  </si>
  <si>
    <t>Subtotal of the charge</t>
  </si>
  <si>
    <t>https://onerecord.iata.org/ns/coreCodeLists#ScreeningMethod</t>
  </si>
  <si>
    <t>Security declaration details</t>
  </si>
  <si>
    <t>https://onerecord.iata.org/ns/cargo#groundsForExemption</t>
  </si>
  <si>
    <t>Exemption code - e.g. BIOM- Bio-Medical Samples SMUS - small undersized shipments MAIL - mail BIOM - bio-medical samples DIPL - diplomatic bags or diplomatic mail LFSM - life-saving materials NUCL - nuclear materials TRNS - transfer or transshipment</t>
  </si>
  <si>
    <t>https://onerecord.iata.org/ns/cargo#issuedBy</t>
  </si>
  <si>
    <t>Name of person (or employee ID) who issued the security status</t>
  </si>
  <si>
    <t>https://onerecord.iata.org/ns/cargo#otherRegulatedEntities</t>
  </si>
  <si>
    <t>Any other regulated entity that accepts custody of the cargo and accepts the security status originally issued</t>
  </si>
  <si>
    <t>https://onerecord.iata.org/ns/cargo#receivedFrom</t>
  </si>
  <si>
    <t>Regulated entity that tendered the consignment</t>
  </si>
  <si>
    <t>https://onerecord.iata.org/ns/cargo#regulatedEntityAcceptor</t>
  </si>
  <si>
    <t>Information about the accepting regulated entity of the Security Declaration</t>
  </si>
  <si>
    <t>https://onerecord.iata.org/ns/cargo#regulatedEntityIssuer</t>
  </si>
  <si>
    <t>Regulated entity issuing the Security Declaration</t>
  </si>
  <si>
    <t>https://onerecord.iata.org/ns/cargo#screeningMethods</t>
  </si>
  <si>
    <t>Screening methods which have been used to secure the cargo PHS ‚Äì Physical Inspection and/or hand search VCK - Visual check XRY- X-ray equipment EDS - Explosive detection system EDD - Explosive detection dogsETD - Explosive trace detection equipment - particles or vapor CMD - Cargo metal detection AOM - Subjected to any other means: this entry should be followed by free text specifying what other mean was used to secure the cargo</t>
  </si>
  <si>
    <t>https://onerecord.iata.org/ns/cargo#securityStatus</t>
  </si>
  <si>
    <t>https://onerecord.iata.org/ns/coreCodeLists#SecurityStatus</t>
  </si>
  <si>
    <t xml:space="preserve">Security status indicator (CXML 1.13) - e.g. SPX- Cargo Secure for Passenger and All-Cargo Aircraft </t>
  </si>
  <si>
    <t>https://onerecord.iata.org/ns/cargo#additionalSecurityInformation</t>
  </si>
  <si>
    <t>Any additional information that may be required by an ICAO Member State</t>
  </si>
  <si>
    <t>https://onerecord.iata.org/ns/cargo#issuedOn</t>
  </si>
  <si>
    <t>Date and time when the security status was issued</t>
  </si>
  <si>
    <t>https://onerecord.iata.org/ns/cargo#otherScreeningMethods</t>
  </si>
  <si>
    <t>Other methods used to secure the cargo</t>
  </si>
  <si>
    <t>Open code list for sensor types</t>
  </si>
  <si>
    <t>Superclass: LogisticsService is a sequence of Activities provided by one Party to another</t>
  </si>
  <si>
    <t>https://onerecord.iata.org/ns/coreCodeLists#ULDConditionCode</t>
  </si>
  <si>
    <t>https://onerecord.iata.org/ns/coreCodeLists#SignatoryRole</t>
  </si>
  <si>
    <t>https://onerecord.iata.org/ns/coreCodeLists#SignatureTypeCode</t>
  </si>
  <si>
    <t>https://onerecord.iata.org/ns/cargo#forEpermit</t>
  </si>
  <si>
    <t>Signature details of the Epermit for Live Animals</t>
  </si>
  <si>
    <t>Reference to the LiveAnimalsEpermit this Signature applies to</t>
  </si>
  <si>
    <t>https://onerecord.iata.org/ns/cargo#signatoryCompany</t>
  </si>
  <si>
    <t>Signatory company name</t>
  </si>
  <si>
    <t>https://onerecord.iata.org/ns/cargo#signatoryRole</t>
  </si>
  <si>
    <t>Role of the signatory with regards to the ePermit: Applicant, Permit issuer, Issuing Authority or Examining authority</t>
  </si>
  <si>
    <t>https://onerecord.iata.org/ns/cargo#signatureTypeCode</t>
  </si>
  <si>
    <t>Code specifying a type of government action such as inspection, detention, fumigation, security.</t>
  </si>
  <si>
    <t>https://onerecord.iata.org/ns/cargo#securityStampId</t>
  </si>
  <si>
    <t>Security Stamp ID</t>
  </si>
  <si>
    <t>https://onerecord.iata.org/ns/cargo#signatureDate</t>
  </si>
  <si>
    <t>Date and time of the signature</t>
  </si>
  <si>
    <t>https://onerecord.iata.org/ns/cargo#signatureStatement</t>
  </si>
  <si>
    <t>Signatory signature authentication text</t>
  </si>
  <si>
    <t>https://onerecord.iata.org/ns/cargo#station</t>
  </si>
  <si>
    <t>StationRemarks details</t>
  </si>
  <si>
    <t xml:space="preserve">Reference to the station (Airport), mandatory </t>
  </si>
  <si>
    <t>https://onerecord.iata.org/ns/cargo#remarksText</t>
  </si>
  <si>
    <t>Details of the remarks, mandatory</t>
  </si>
  <si>
    <t>Restricted code list containing the statuses of a booking option</t>
  </si>
  <si>
    <t>https://onerecord.iata.org/ns/cargo#Storing</t>
  </si>
  <si>
    <t>Action to describe store-in or store-out</t>
  </si>
  <si>
    <t>https://onerecord.iata.org/ns/cargo#storedObjects</t>
  </si>
  <si>
    <t>Reference to the Objects being stored in or stored out</t>
  </si>
  <si>
    <t>https://onerecord.iata.org/ns/cargo#storingType</t>
  </si>
  <si>
    <t>https://onerecord.iata.org/ns/cargo#StoringType</t>
  </si>
  <si>
    <t>Enum stating whether the StoringAction describes the store-in or the store-out</t>
  </si>
  <si>
    <t>https://onerecord.iata.org/ns/cargo#storagePlaceIdentifier</t>
  </si>
  <si>
    <t>Short text stating the exact place of storage</t>
  </si>
  <si>
    <t>Restricted code list for Storing subtypes</t>
  </si>
  <si>
    <t>https://onerecord.iata.org/ns/cargo#maxTemperature</t>
  </si>
  <si>
    <t>TemperatureInstructions details</t>
  </si>
  <si>
    <t>Maximum temperature of the range</t>
  </si>
  <si>
    <t>https://onerecord.iata.org/ns/cargo#minTemperature</t>
  </si>
  <si>
    <t>Minimum temperature of the range</t>
  </si>
  <si>
    <t>https://onerecord.iata.org/ns/coreCodeLists#TemperatureUnitCode</t>
  </si>
  <si>
    <t>https://onerecord.iata.org/ns/cargo#chargeableWeight</t>
  </si>
  <si>
    <t>Chargeable weight</t>
  </si>
  <si>
    <t>https://onerecord.iata.org/ns/cargo#conversionFactor</t>
  </si>
  <si>
    <t>Volume to weight conversion factor</t>
  </si>
  <si>
    <t>TransportLegs details</t>
  </si>
  <si>
    <t>https://onerecord.iata.org/ns/cargo#transportMeansServiceType</t>
  </si>
  <si>
    <t>https://onerecord.iata.org/ns/coreCodeLists#TransportMeansServiceType</t>
  </si>
  <si>
    <t>Type of transport means service, e.g. Aircraftor Truck</t>
  </si>
  <si>
    <t>https://onerecord.iata.org/ns/cargo#transportMeansType</t>
  </si>
  <si>
    <t>Type of transport means, e.g. 744, RFS</t>
  </si>
  <si>
    <t>https://onerecord.iata.org/ns/cargo#arrivalDate</t>
  </si>
  <si>
    <t>Arrival date and time of the leg</t>
  </si>
  <si>
    <t>https://onerecord.iata.org/ns/cargo#departureDate</t>
  </si>
  <si>
    <t>Departure date and time of the leg</t>
  </si>
  <si>
    <t>https://onerecord.iata.org/ns/cargo#legNumber</t>
  </si>
  <si>
    <t>Leg number</t>
  </si>
  <si>
    <t>https://onerecord.iata.org/ns/cargo#currency</t>
  </si>
  <si>
    <t>UnitsPreference details</t>
  </si>
  <si>
    <t>Preferred unit for currency</t>
  </si>
  <si>
    <t>https://onerecord.iata.org/ns/cargo#dimensionsUnit</t>
  </si>
  <si>
    <t>Preferred unit for measurement and dimensions</t>
  </si>
  <si>
    <t>https://onerecord.iata.org/ns/cargo#temperatureUnit</t>
  </si>
  <si>
    <t>Preferred unit for temperature</t>
  </si>
  <si>
    <t>https://onerecord.iata.org/ns/cargo#volumeUnit</t>
  </si>
  <si>
    <t>https://onerecord.iata.org/ns/coreCodeLists#VolumeUnitCode</t>
  </si>
  <si>
    <t>Preferred unit for volume</t>
  </si>
  <si>
    <t>https://onerecord.iata.org/ns/cargo#weightUnit</t>
  </si>
  <si>
    <t>https://onerecord.iata.org/ns/coreCodeLists#WeightUnitCode</t>
  </si>
  <si>
    <t>Preferred unit for weight</t>
  </si>
  <si>
    <t>https://onerecord.iata.org/ns/cargo#chargeableWeightForRate</t>
  </si>
  <si>
    <t>Information from AWB Rate Description section as per bullet point 18 - data elements 22A - 22Z from AWB</t>
  </si>
  <si>
    <t>Chargeable weight for which the rate description details apply</t>
  </si>
  <si>
    <t>https://onerecord.iata.org/ns/cargo#dimensionsForRate</t>
  </si>
  <si>
    <t>Information about the Dimensions used for the rate descbribed by the Line Item</t>
  </si>
  <si>
    <t>https://onerecord.iata.org/ns/cargo#grossWeightForRate</t>
  </si>
  <si>
    <t>Gross weight for which the rate description details apply</t>
  </si>
  <si>
    <t>https://onerecord.iata.org/ns/cargo#hsCodeForRate</t>
  </si>
  <si>
    <t>https://onerecord.iata.org/ns/cargo#productionCountryForRate</t>
  </si>
  <si>
    <t>Production country for the rate described by this Line Item. Refer ISO 3166-2</t>
  </si>
  <si>
    <t>https://onerecord.iata.org/ns/cargo#rateCharge</t>
  </si>
  <si>
    <t>TACT Rate for rate description details</t>
  </si>
  <si>
    <t>https://onerecord.iata.org/ns/cargo#rateClassCodeBasic</t>
  </si>
  <si>
    <t>Rate Surcharge/Reduction - Basic Rate Class Code</t>
  </si>
  <si>
    <t>https://onerecord.iata.org/ns/cargo#ratePercentage</t>
  </si>
  <si>
    <t>Rate Surcharge/Reduction - Percebtage of  red. / surcharge</t>
  </si>
  <si>
    <t>https://onerecord.iata.org/ns/cargo#uldOwnerCode</t>
  </si>
  <si>
    <t>Information about the ULD owner code described in a ULD specific piece or used for a rate in a Line Item</t>
  </si>
  <si>
    <t>https://onerecord.iata.org/ns/cargo#uldTareWeightForRate</t>
  </si>
  <si>
    <t>Information about the ULD tare weight used for the rate descbribed by the Line Item</t>
  </si>
  <si>
    <t>https://onerecord.iata.org/ns/cargo#uldType</t>
  </si>
  <si>
    <t>Type of ULD as per IATA ULD Regulation</t>
  </si>
  <si>
    <t>https://onerecord.iata.org/ns/cargo#volumetricWeightForRate</t>
  </si>
  <si>
    <t>Volumetric weight used for the rate described by this line item</t>
  </si>
  <si>
    <t>https://onerecord.iata.org/ns/cargo#commodityItemNumberForRate</t>
  </si>
  <si>
    <t>https://onerecord.iata.org/ns/cargo#goodsDescriptionForRate</t>
  </si>
  <si>
    <t>Goods description used in the rate described by the Line Item</t>
  </si>
  <si>
    <t>https://onerecord.iata.org/ns/cargo#lineItemNumber</t>
  </si>
  <si>
    <t>Number of the line item</t>
  </si>
  <si>
    <t>https://onerecord.iata.org/ns/cargo#pieceCountForRate</t>
  </si>
  <si>
    <t>Number of pieces for which the rate description details apply</t>
  </si>
  <si>
    <t>https://onerecord.iata.org/ns/cargo#slacForRate</t>
  </si>
  <si>
    <t>Slac used for the rate described by the Line item</t>
  </si>
  <si>
    <t>https://onerecord.iata.org/ns/cargo#uldSerialNumber</t>
  </si>
  <si>
    <t>Serial number that allows to uniquely identify the ULD</t>
  </si>
  <si>
    <t>Restricted code list for Waybill types</t>
  </si>
  <si>
    <t>Dangerous Goods subtype of Piece</t>
  </si>
  <si>
    <t>https://onerecord.iata.org/ns/cargo#dgDeclaration</t>
  </si>
  <si>
    <t>Reference to the Dangerous Goods declaration</t>
  </si>
  <si>
    <t>https://onerecord.iata.org/ns/cargo#overpackTypeCode</t>
  </si>
  <si>
    <t xml:space="preserve">Identifies the Logistic Unit package type. UN Recommendation on Transport of Dangerous Goods, Model Regulations </t>
  </si>
  <si>
    <t>https://onerecord.iata.org/ns/cargo#allPackedInOneIndicator</t>
  </si>
  <si>
    <t xml:space="preserve">A statement identifying that the dangerous goods listed above are all contained in the same outer packaging. Takes the form All packed in one aaaa (description of packaging type) x nn (number of packages). Applies to air transport only. (Air) </t>
  </si>
  <si>
    <t>https://onerecord.iata.org/ns/cargo#overpackCriticalitySafetyIndexNumeric</t>
  </si>
  <si>
    <t xml:space="preserve">Applies to fissile material only, other than fissile excepted. A numeric value expressed to one decimal place preceded by the letters CSI. </t>
  </si>
  <si>
    <t>https://onerecord.iata.org/ns/cargo#overpackIndicator</t>
  </si>
  <si>
    <t xml:space="preserve">Overpack indicator </t>
  </si>
  <si>
    <t>https://onerecord.iata.org/ns/cargo#overpackT1</t>
  </si>
  <si>
    <t xml:space="preserve">A single number assigned to a package, overpack or freight container to provide control over radiation exposure. </t>
  </si>
  <si>
    <t>https://onerecord.iata.org/ns/cargo#qValueNumeric</t>
  </si>
  <si>
    <t xml:space="preserve">Most instances of all packed in one will require the addition of the Q value which  1. Applies to air transport only. (Air)  </t>
  </si>
  <si>
    <t>https://onerecord.iata.org/ns/cargo#ItemDg</t>
  </si>
  <si>
    <t>Dangerous Goods subtype of Item</t>
  </si>
  <si>
    <t>https://onerecord.iata.org/ns/cargo#emergencyContact</t>
  </si>
  <si>
    <t>Contains the Emergency contact name (e.g. the name of the agency) and phone number (min required)</t>
  </si>
  <si>
    <t>https://onerecord.iata.org/ns/cargo#netWeightMeasure</t>
  </si>
  <si>
    <t>The total net weight of dangerous goods transported of this line item. For air transport the value must be the volume or mass in each package.</t>
  </si>
  <si>
    <t>https://onerecord.iata.org/ns/cargo#reportableQuantity</t>
  </si>
  <si>
    <t>Reportable quantities, To and from the USA only</t>
  </si>
  <si>
    <t>https://onerecord.iata.org/ns/cargo#supplementaryInfoPrefix</t>
  </si>
  <si>
    <t>Additional information that may be added in addition to the proper shipping name to more fully describe the goods or to identify a particular condition</t>
  </si>
  <si>
    <t>https://onerecord.iata.org/ns/cargo#supplementaryInfoSuffix</t>
  </si>
  <si>
    <t>Additional information that may be added in addition to the proper shipping to more fully describe the goods or to identify a particular condition</t>
  </si>
  <si>
    <t>https://onerecord.iata.org/ns/cargo#LoosePiece</t>
  </si>
  <si>
    <t>https://onerecord.iata.org/ns/cargo#pieceHeight</t>
  </si>
  <si>
    <t>LoosePiece details</t>
  </si>
  <si>
    <t>Height of a single piece</t>
  </si>
  <si>
    <t>https://onerecord.iata.org/ns/cargo#pieceLength</t>
  </si>
  <si>
    <t>Length of a single piece</t>
  </si>
  <si>
    <t>https://onerecord.iata.org/ns/cargo#pieceWeight</t>
  </si>
  <si>
    <t>Weight of a single piece</t>
  </si>
  <si>
    <t>https://onerecord.iata.org/ns/cargo#pieceWidth</t>
  </si>
  <si>
    <t>Width of a single piece</t>
  </si>
  <si>
    <t>https://onerecord.iata.org/ns/cargo#NonHumanActor</t>
  </si>
  <si>
    <t>Non-human actors are actors which are not a person, such as robots</t>
  </si>
  <si>
    <t>https://onerecord.iata.org/ns/cargo#PublicAuthority</t>
  </si>
  <si>
    <t>PublicAuthorities are Organizations of the state on public interests, such as customs</t>
  </si>
  <si>
    <t>https://onerecord.iata.org/ns/cargo#Storage</t>
  </si>
  <si>
    <t>Activity to describe storing processes</t>
  </si>
  <si>
    <t>https://onerecord.iata.org/ns/cargo#storingActions</t>
  </si>
  <si>
    <t>References to all StoringActions performed for the Storing Activity</t>
  </si>
  <si>
    <t>https://onerecord.iata.org/ns/cargo#storingIdentifier</t>
  </si>
  <si>
    <t>https://onerecord.iata.org/ns/cargo#ULD</t>
  </si>
  <si>
    <t>Unit Load Device details</t>
  </si>
  <si>
    <t>https://onerecord.iata.org/ns/cargo#demurrageCode</t>
  </si>
  <si>
    <t>Contains three designator of demurrage code, refer to RP 1654 (BCC, HHH, XXX, ZZZ)</t>
  </si>
  <si>
    <t>https://onerecord.iata.org/ns/cargo#loadingIndicator</t>
  </si>
  <si>
    <t>ULD height or loading limitation code. Refer CXML Code List 1.47,  e.g. R - ULD Height above 244 centimetres</t>
  </si>
  <si>
    <t>https://onerecord.iata.org/ns/cargo#odlnCode</t>
  </si>
  <si>
    <t>Contains two designator codes of ODLN or Operational Damage Limit Notices. ODLN code is used to define type of damage after visually check the serviceability of ULDs section 7, Standard Specifications 4/3 or 4/4 in ULD Regulations</t>
  </si>
  <si>
    <t>https://onerecord.iata.org/ns/cargo#ownerCode</t>
  </si>
  <si>
    <t>Owner code of the ULD in aa, an or na format - owner can be an airline or leasing company</t>
  </si>
  <si>
    <t>https://onerecord.iata.org/ns/cargo#serviceabilityCode</t>
  </si>
  <si>
    <t xml:space="preserve">Designator of serviceablity condition e.g. SER or DAM </t>
  </si>
  <si>
    <t>https://onerecord.iata.org/ns/cargo#uldTypeCode</t>
  </si>
  <si>
    <t>Standard Unit Load Device type code e.g. AKE - Certified Container - Contoured. Refer to IATA ULD Technical Manual</t>
  </si>
  <si>
    <t>https://onerecord.iata.org/ns/cargo#ataDesignator</t>
  </si>
  <si>
    <t>US / ATA Unit Load Device type code e.g. M2</t>
  </si>
  <si>
    <t>https://onerecord.iata.org/ns/cargo#damageFlag</t>
  </si>
  <si>
    <t>Indicates if the ULD is Damaged</t>
  </si>
  <si>
    <t>https://onerecord.iata.org/ns/cargo#numberOfDoors</t>
  </si>
  <si>
    <t>Number of doors</t>
  </si>
  <si>
    <t>https://onerecord.iata.org/ns/cargo#numberOfFittings</t>
  </si>
  <si>
    <t>Number of fittings</t>
  </si>
  <si>
    <t>https://onerecord.iata.org/ns/cargo#numberOfNets</t>
  </si>
  <si>
    <t>Number of nets</t>
  </si>
  <si>
    <t>https://onerecord.iata.org/ns/cargo#numberOfStraps</t>
  </si>
  <si>
    <t>Number of straps</t>
  </si>
  <si>
    <t>https://onerecord.iata.org/ns/cargo#sealNumber</t>
  </si>
  <si>
    <t>ULD seal number if applicable</t>
  </si>
  <si>
    <t>https://onerecord.iata.org/ns/cargo#ULDBasicPiece</t>
  </si>
  <si>
    <t>ULDBasicPiece details</t>
  </si>
  <si>
    <t>https://onerecord.iata.org/ns/cargo#uldLoadingIndicator</t>
  </si>
  <si>
    <t>Indicator related to ULD loading (e.g. Main deck only)</t>
  </si>
  <si>
    <t>https://onerecord.iata.org/ns/cargo#ULDSpecificPiece</t>
  </si>
  <si>
    <t>ULDSpecificPiece details</t>
  </si>
  <si>
    <t>https://onerecord.iata.org/ns/cargo#uldContourCode</t>
  </si>
  <si>
    <t>Contour code as per IATA ULD Regulation</t>
  </si>
  <si>
    <t>https://onerecord.iata.org/ns/cargo#VolumePieceGroup</t>
  </si>
  <si>
    <t>VolumePieceGroup details</t>
  </si>
  <si>
    <t>https://onerecord.iata.org/ns/cargo#totalVolume</t>
  </si>
  <si>
    <t>Total volume fo the volume piece group</t>
  </si>
  <si>
    <t>https://onerecord.iata.org/ns/coreCodeLists#DangerousGoodsCode</t>
  </si>
  <si>
    <t>https://onerecord.iata.org/ns/coreCodeLists#RatingsType</t>
  </si>
  <si>
    <t>https://onerecord.iata.org/ns/coreCodeLists#ShipmentSecurityStatus</t>
  </si>
  <si>
    <t>https://onerecord.iata.org/ns/coreCodeLists#StatusCode</t>
  </si>
  <si>
    <t>https://onerecord.iata.org/ns/coreCodeLists#ULDChargeCode</t>
  </si>
  <si>
    <t>"</t>
  </si>
  <si>
    <t>value</t>
  </si>
  <si>
    <t>inverse</t>
  </si>
  <si>
    <t>https://onerecord.iata.org/ns/cargo#calculationFor</t>
  </si>
  <si>
    <t>https://onerecord.iata.org/ns/cargo#calculatedEmissions</t>
  </si>
  <si>
    <t>https://onerecord.iata.org/ns/cargo#methodName</t>
  </si>
  <si>
    <t>https://onerecord.iata.org/ns/cargo#methodVersion</t>
  </si>
  <si>
    <t>https://onerecord.iata.org/ns/cargo#resultOfCheck</t>
  </si>
  <si>
    <t>https://onerecord.iata.org/ns/cargo#usedInCheck</t>
  </si>
  <si>
    <t>https://onerecord.iata.org/ns/cargo#legacyTemplate</t>
  </si>
  <si>
    <t>https://onerecord.iata.org/ns/cargo#date</t>
  </si>
  <si>
    <t>https://onerecord.iata.org/ns/cargo#templatePurpose</t>
  </si>
  <si>
    <t>https://onerecord.iata.org/ns/cargo#version</t>
  </si>
  <si>
    <t>https://onerecord.iata.org/ns/cargo#certifiedByActor</t>
  </si>
  <si>
    <t>https://onerecord.iata.org/ns/cargo#resultValue</t>
  </si>
  <si>
    <t>https://onerecord.iata.org/ns/cargo#checkRemark</t>
  </si>
  <si>
    <t>https://onerecord.iata.org/ns/cargo#passed</t>
  </si>
  <si>
    <t>elementValue</t>
  </si>
  <si>
    <t>Abstract</t>
  </si>
  <si>
    <t>CodeList</t>
  </si>
  <si>
    <t>Common</t>
  </si>
  <si>
    <t>LiveAnimals</t>
  </si>
  <si>
    <t>BillingSettlement</t>
  </si>
  <si>
    <t>Distribution</t>
  </si>
  <si>
    <t>References to all Questions that are part of this template</t>
  </si>
  <si>
    <t>Reference to the Check the template was used in</t>
  </si>
  <si>
    <t>DateTime on which the CheckTemplate was released</t>
  </si>
  <si>
    <t>Purpose of the template</t>
  </si>
  <si>
    <t>Version of the template</t>
  </si>
  <si>
    <t>DG</t>
  </si>
  <si>
    <t>cardinality</t>
  </si>
  <si>
    <t>Action</t>
  </si>
  <si>
    <t>Activity</t>
  </si>
  <si>
    <t>Service</t>
  </si>
  <si>
    <t>Event</t>
  </si>
  <si>
    <t>Answer holds the answer to one Question</t>
  </si>
  <si>
    <t>Body of a Check referencing various Questions</t>
  </si>
  <si>
    <t>Reference to an ExternalReference holding a legacy templats outside of ONE Record, such as a photo or pdf of a checksheet</t>
  </si>
  <si>
    <t>Result of a Check</t>
  </si>
  <si>
    <t>Reference to the Actor certifying the result of the Check if required</t>
  </si>
  <si>
    <t>Information about a result Value of any kind of the Check</t>
  </si>
  <si>
    <t>Free text remarks to the check result</t>
  </si>
  <si>
    <t>Boolean indicating whether the Check was passed</t>
  </si>
  <si>
    <t>CO2 Calculation</t>
  </si>
  <si>
    <t>CO2 emissions calculated</t>
  </si>
  <si>
    <t>Reference to the TransportMovement or TransportLegs the CO2Emissions have been calculated for</t>
  </si>
  <si>
    <t>Name of the CO2 calculation method</t>
  </si>
  <si>
    <t>Version used for the calculation</t>
  </si>
  <si>
    <t>Question as part of a CheckTemplate</t>
  </si>
  <si>
    <t>class_description_full</t>
  </si>
  <si>
    <t>property_description_full</t>
  </si>
  <si>
    <t>namespaces:</t>
  </si>
  <si>
    <t>https://onerecord.iata.org/ns/cargo#</t>
  </si>
  <si>
    <t>https://onerecord.iata.org/ns/coreCodeLists#</t>
  </si>
  <si>
    <t>http://www.w3.org/2001/XMLSchema#</t>
  </si>
  <si>
    <t>csv edges</t>
  </si>
  <si>
    <t>SPARQL results:</t>
  </si>
  <si>
    <t>"table_schema"</t>
  </si>
  <si>
    <t>"table_name"</t>
  </si>
  <si>
    <t>"column_name"</t>
  </si>
  <si>
    <t>"data_type"</t>
  </si>
  <si>
    <t>"ordinal_position"</t>
  </si>
  <si>
    <t>"table_description"</t>
  </si>
  <si>
    <t>"property_description"</t>
  </si>
  <si>
    <t>"is_array"</t>
  </si>
  <si>
    <t>"is_codelist"</t>
  </si>
  <si>
    <t>Normalized IRIs:</t>
  </si>
  <si>
    <t>syntax tables:</t>
  </si>
  <si>
    <t>csv tables concat:</t>
  </si>
  <si>
    <t>"source"</t>
  </si>
  <si>
    <t>"sourceKey"</t>
  </si>
  <si>
    <t>"target"</t>
  </si>
  <si>
    <t>"targetKey"</t>
  </si>
  <si>
    <t>"relation"</t>
  </si>
  <si>
    <t>"source","sourceKey","target","targetKey","relation"</t>
  </si>
  <si>
    <t>Property Type:</t>
  </si>
  <si>
    <t>type</t>
  </si>
  <si>
    <t>_</t>
  </si>
  <si>
    <t>ccodes_</t>
  </si>
  <si>
    <t>xsd_</t>
  </si>
  <si>
    <t>_ instead of : because of filenames :(</t>
  </si>
  <si>
    <t>Explicit</t>
  </si>
  <si>
    <t>Implicit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</si>
</sst>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0"/>
      <name val="Aptos Narrow"/>
      <family val="2"/>
      <scheme val="minor"/>
    </font>
    <font>
      <u/>
      <sz val="12"/>
      <color theme="10"/>
      <name val="Aptos Narrow"/>
      <family val="2"/>
      <scheme val="minor"/>
    </font>
  </fonts>
  <fills count="10">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3" tint="9.9978637043366805E-2"/>
        <bgColor indexed="64"/>
      </patternFill>
    </fill>
    <fill>
      <patternFill patternType="solid">
        <fgColor theme="3" tint="0.749992370372631"/>
        <bgColor indexed="64"/>
      </patternFill>
    </fill>
    <fill>
      <patternFill patternType="solid">
        <fgColor theme="6"/>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49" fontId="0" fillId="0" borderId="0" xfId="0" applyNumberFormat="1"/>
    <xf numFmtId="0" fontId="0" fillId="6" borderId="0" xfId="0" applyFill="1"/>
    <xf numFmtId="49" fontId="0" fillId="6" borderId="0" xfId="0" applyNumberFormat="1" applyFill="1"/>
    <xf numFmtId="0" fontId="2" fillId="0" borderId="0" xfId="1"/>
    <xf numFmtId="0" fontId="1" fillId="7" borderId="0" xfId="0" applyFont="1" applyFill="1"/>
    <xf numFmtId="0" fontId="0" fillId="8" borderId="0" xfId="0" applyFill="1"/>
    <xf numFmtId="0" fontId="1" fillId="9"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nerecord.iata.org/ns/coreCode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AFFC6-9355-A541-8578-1A304D372AE1}">
  <dimension ref="A1:AE1943"/>
  <sheetViews>
    <sheetView tabSelected="1" workbookViewId="0">
      <selection activeCell="AE7" sqref="AE7:AE1921"/>
    </sheetView>
  </sheetViews>
  <sheetFormatPr baseColWidth="10" defaultRowHeight="16" x14ac:dyDescent="0.2"/>
  <cols>
    <col min="15" max="15" width="13.33203125" customWidth="1"/>
  </cols>
  <sheetData>
    <row r="1" spans="1:31" x14ac:dyDescent="0.2">
      <c r="A1" t="s">
        <v>1323</v>
      </c>
      <c r="F1" s="2" t="s">
        <v>1272</v>
      </c>
    </row>
    <row r="2" spans="1:31" x14ac:dyDescent="0.2">
      <c r="A2" t="s">
        <v>1349</v>
      </c>
      <c r="B2" t="s">
        <v>1324</v>
      </c>
    </row>
    <row r="3" spans="1:31" x14ac:dyDescent="0.2">
      <c r="A3" t="s">
        <v>1350</v>
      </c>
      <c r="B3" t="s">
        <v>1325</v>
      </c>
    </row>
    <row r="4" spans="1:31" x14ac:dyDescent="0.2">
      <c r="A4" t="s">
        <v>1351</v>
      </c>
      <c r="B4" t="s">
        <v>1326</v>
      </c>
      <c r="F4" t="s">
        <v>1352</v>
      </c>
    </row>
    <row r="6" spans="1:31" x14ac:dyDescent="0.2">
      <c r="A6" t="s">
        <v>1328</v>
      </c>
      <c r="K6" t="s">
        <v>1338</v>
      </c>
      <c r="O6" t="s">
        <v>1347</v>
      </c>
      <c r="P6" t="s">
        <v>1339</v>
      </c>
      <c r="Y6" t="s">
        <v>1340</v>
      </c>
      <c r="Z6" t="s">
        <v>1327</v>
      </c>
    </row>
    <row r="7" spans="1:31" x14ac:dyDescent="0.2">
      <c r="A7" s="6" t="s">
        <v>1348</v>
      </c>
      <c r="B7" s="6" t="s">
        <v>0</v>
      </c>
      <c r="C7" s="6" t="s">
        <v>1</v>
      </c>
      <c r="D7" s="6" t="s">
        <v>2</v>
      </c>
      <c r="E7" s="6" t="s">
        <v>1289</v>
      </c>
      <c r="F7" s="6" t="s">
        <v>1273</v>
      </c>
      <c r="G7" s="6" t="s">
        <v>1302</v>
      </c>
      <c r="H7" s="6" t="s">
        <v>1274</v>
      </c>
      <c r="I7" s="7" t="s">
        <v>1321</v>
      </c>
      <c r="J7" s="7" t="s">
        <v>1322</v>
      </c>
      <c r="K7" s="1" t="s">
        <v>1</v>
      </c>
      <c r="L7" s="1" t="s">
        <v>2</v>
      </c>
      <c r="M7" s="1" t="s">
        <v>1273</v>
      </c>
      <c r="N7" s="1" t="s">
        <v>1274</v>
      </c>
      <c r="O7" s="4" t="s">
        <v>1348</v>
      </c>
      <c r="P7" s="3" t="s">
        <v>1329</v>
      </c>
      <c r="Q7" s="3" t="s">
        <v>1330</v>
      </c>
      <c r="R7" s="3" t="s">
        <v>1331</v>
      </c>
      <c r="S7" s="3" t="s">
        <v>1332</v>
      </c>
      <c r="T7" s="3" t="s">
        <v>1333</v>
      </c>
      <c r="U7" s="3" t="s">
        <v>1334</v>
      </c>
      <c r="V7" s="3" t="s">
        <v>1335</v>
      </c>
      <c r="W7" s="3" t="s">
        <v>1336</v>
      </c>
      <c r="X7" s="3" t="s">
        <v>1337</v>
      </c>
      <c r="Y7" s="11" t="str">
        <f>P7&amp;","&amp;Q7&amp;","&amp;R7&amp;","&amp;S7&amp;","&amp;T7&amp;","&amp;U7&amp;","&amp;V7&amp;","&amp;W7&amp;","&amp;X7</f>
        <v>"table_schema","table_name","column_name","data_type","ordinal_position","table_description","property_description","is_array","is_codelist"</v>
      </c>
      <c r="Z7" s="10" t="s">
        <v>1341</v>
      </c>
      <c r="AA7" s="10" t="s">
        <v>1342</v>
      </c>
      <c r="AB7" s="10" t="s">
        <v>1343</v>
      </c>
      <c r="AC7" s="10" t="s">
        <v>1344</v>
      </c>
      <c r="AD7" s="10" t="s">
        <v>1345</v>
      </c>
      <c r="AE7" s="9" t="s">
        <v>1346</v>
      </c>
    </row>
    <row r="8" spans="1:31" x14ac:dyDescent="0.2">
      <c r="A8" t="s">
        <v>1353</v>
      </c>
      <c r="B8" t="s">
        <v>3</v>
      </c>
      <c r="C8" t="s">
        <v>4</v>
      </c>
      <c r="D8" t="s">
        <v>5</v>
      </c>
      <c r="F8" t="s">
        <v>6</v>
      </c>
      <c r="G8">
        <v>1</v>
      </c>
      <c r="I8" s="5" t="s">
        <v>7</v>
      </c>
      <c r="J8" s="5" t="s">
        <v>8</v>
      </c>
      <c r="K8" t="str">
        <f>SUBSTITUTE(SUBSTITUTE(SUBSTITUTE(C8,$B$2,$A$2),$B$3,$A$3),$B$4,$A$4)</f>
        <v>_ActionTimeType</v>
      </c>
      <c r="L8" t="str">
        <f>SUBSTITUTE(SUBSTITUTE(SUBSTITUTE(D8,$B$2,$A$2),$B$3,$A$3),$A$4,$B$4)</f>
        <v>_code</v>
      </c>
      <c r="M8" t="str">
        <f>SUBSTITUTE(SUBSTITUTE(SUBSTITUTE(F8,$B$2,$A$2),$B$3,$A$3),$B$4,$A$4)</f>
        <v>xsd_string</v>
      </c>
      <c r="N8" t="str">
        <f>SUBSTITUTE(SUBSTITUTE(SUBSTITUTE(H8,$B$2,$A$2),$B$3,$A$3),$B$4,$A$4)</f>
        <v/>
      </c>
      <c r="O8" t="str">
        <f>IF(LEFT(M8,3)="xsd","Data","Object")</f>
        <v>Data</v>
      </c>
      <c r="P8" t="str">
        <f>IF($A8="Implicit","",$F$1&amp;B8&amp;$F$1)</f>
        <v>"Enum"</v>
      </c>
      <c r="Q8" t="str">
        <f>IF($A8="Implicit","",$F$1&amp;K8&amp;$F$1)</f>
        <v>"_ActionTimeType"</v>
      </c>
      <c r="R8" t="str">
        <f>IF($A8="Implicit","",$F$1&amp;L8&amp;$F$1)</f>
        <v>"_code"</v>
      </c>
      <c r="S8" t="str">
        <f>IF($A8="Implicit","",$F$1&amp;M8&amp;$F$1)</f>
        <v>"xsd_string"</v>
      </c>
      <c r="T8">
        <f>IF($A8="Implicit","",COUNTIFS($C$8:C8,C8,$A$8:A8,"Explicit"))</f>
        <v>1</v>
      </c>
      <c r="U8" t="str">
        <f>IF($A8="Implicit","",$F$1&amp;SUBSTITUTE(IF(I8=0,"",I8),",",";")&amp;$F$1)</f>
        <v>"Restricted code list for acceptable action times"</v>
      </c>
      <c r="V8" t="str">
        <f>IF($A8="Implicit","",$F$1&amp;SUBSTITUTE(IF(J8=0,"",J8),",",";")&amp;$F$1)</f>
        <v>"Code or short version of a code; for example "CH" for Switzerland when referring to the UN/LOCODE code list"</v>
      </c>
      <c r="W8" t="str">
        <f>IF($A8="Implicit","",$F$1&amp;IF(G8=1,"false","true")&amp;$F$1)</f>
        <v>"false"</v>
      </c>
      <c r="X8" t="str">
        <f>IF($A8="Implicit","",$F$1&amp;IF(OR(B8="Enum",B8="CodeList"),"false","true")&amp;$F$1)</f>
        <v>"false"</v>
      </c>
      <c r="Y8" t="str">
        <f>IF(A8="Implicit","",P8&amp;","&amp;Q8&amp;","&amp;R8&amp;","&amp;S8&amp;","&amp;T8&amp;","&amp;U8&amp;","&amp;V8&amp;","&amp;W8&amp;","&amp;X8)</f>
        <v>"Enum","_ActionTimeType","_code","xsd_string",1,"Restricted code list for acceptable action times","Code or short version of a code; for example "CH" for Switzerland when referring to the UN/LOCODE code list","false","false"</v>
      </c>
      <c r="Z8" t="str">
        <f>IF(O8="Data","",$F$1&amp;B8&amp;"."&amp;K8&amp;$F$1)</f>
        <v/>
      </c>
      <c r="AA8" t="str">
        <f>IF(O8="Data","",$F$1&amp;L8&amp;$F$1)</f>
        <v/>
      </c>
      <c r="AB8" t="str">
        <f>IF(O8="Data","",$F$1&amp;E8&amp;"."&amp;M8&amp;$F$1)</f>
        <v/>
      </c>
      <c r="AC8" t="str">
        <f>IF(O8="Data","",$F$1&amp;N8&amp;$F$1)</f>
        <v/>
      </c>
      <c r="AD8" t="str">
        <f>IF(O8="Data","",$F$1&amp;IF(G8=1,"hasOne","hasMany")&amp;$F$1)</f>
        <v/>
      </c>
      <c r="AE8" t="str">
        <f>IF(O8="Data","",Z8&amp;","&amp;AA8&amp;","&amp;AB8&amp;","&amp;AC8&amp;","&amp;AD8)</f>
        <v/>
      </c>
    </row>
    <row r="9" spans="1:31" x14ac:dyDescent="0.2">
      <c r="A9" t="s">
        <v>1353</v>
      </c>
      <c r="B9" t="s">
        <v>3</v>
      </c>
      <c r="C9" t="s">
        <v>4</v>
      </c>
      <c r="D9" t="s">
        <v>9</v>
      </c>
      <c r="F9" t="s">
        <v>6</v>
      </c>
      <c r="G9">
        <v>1</v>
      </c>
      <c r="I9" s="5" t="s">
        <v>7</v>
      </c>
      <c r="J9" s="5" t="s">
        <v>10</v>
      </c>
      <c r="K9" t="str">
        <f t="shared" ref="K9:K72" si="0">SUBSTITUTE(SUBSTITUTE(SUBSTITUTE(C9,$B$2,$A$2),$B$3,$A$3),$B$4,$A$4)</f>
        <v>_ActionTimeType</v>
      </c>
      <c r="L9" t="str">
        <f t="shared" ref="L9:L72" si="1">SUBSTITUTE(SUBSTITUTE(SUBSTITUTE(D9,$B$2,$A$2),$B$3,$A$3),$A$4,$B$4)</f>
        <v>_codeDescription</v>
      </c>
      <c r="M9" t="str">
        <f t="shared" ref="M9:M72" si="2">SUBSTITUTE(SUBSTITUTE(SUBSTITUTE(F9,$B$2,$A$2),$B$3,$A$3),$B$4,$A$4)</f>
        <v>xsd_string</v>
      </c>
      <c r="N9" t="str">
        <f t="shared" ref="N9:N72" si="3">SUBSTITUTE(SUBSTITUTE(SUBSTITUTE(H9,$B$2,$A$2),$B$3,$A$3),$B$4,$A$4)</f>
        <v/>
      </c>
      <c r="O9" t="str">
        <f t="shared" ref="O9:O72" si="4">IF(LEFT(M9,3)="xsd","Data","Object")</f>
        <v>Data</v>
      </c>
      <c r="P9" t="str">
        <f t="shared" ref="P9:P72" si="5">IF($A9="Implicit","",$F$1&amp;B9&amp;$F$1)</f>
        <v>"Enum"</v>
      </c>
      <c r="Q9" t="str">
        <f t="shared" ref="Q9:Q72" si="6">IF($A9="Implicit","",$F$1&amp;K9&amp;$F$1)</f>
        <v>"_ActionTimeType"</v>
      </c>
      <c r="R9" t="str">
        <f t="shared" ref="R9:R72" si="7">IF($A9="Implicit","",$F$1&amp;L9&amp;$F$1)</f>
        <v>"_codeDescription"</v>
      </c>
      <c r="S9" t="str">
        <f t="shared" ref="S9:S72" si="8">IF($A9="Implicit","",$F$1&amp;M9&amp;$F$1)</f>
        <v>"xsd_string"</v>
      </c>
      <c r="T9">
        <f>IF($A9="Implicit","",COUNTIFS($C$8:C9,C9,$A$8:A9,"Explicit"))</f>
        <v>2</v>
      </c>
      <c r="U9" t="str">
        <f t="shared" ref="U9:U72" si="9">IF($A9="Implicit","",$F$1&amp;SUBSTITUTE(IF(I9=0,"",I9),",",";")&amp;$F$1)</f>
        <v>"Restricted code list for acceptable action times"</v>
      </c>
      <c r="V9" t="str">
        <f t="shared" ref="V9:V72" si="10">IF($A9="Implicit","",$F$1&amp;SUBSTITUTE(IF(J9=0,"",J9),",",";")&amp;$F$1)</f>
        <v>"Description or long version of the code; for example "Switzerland" for Switzerland when referring to the UN/LOCODE code list"</v>
      </c>
      <c r="W9" t="str">
        <f t="shared" ref="W9:W72" si="11">IF($A9="Implicit","",$F$1&amp;IF(G9=1,"false","true")&amp;$F$1)</f>
        <v>"false"</v>
      </c>
      <c r="X9" t="str">
        <f t="shared" ref="X9:X72" si="12">IF($A9="Implicit","",$F$1&amp;IF(OR(B9="Enum",B9="CodeList"),"false","true")&amp;$F$1)</f>
        <v>"false"</v>
      </c>
      <c r="Y9" t="str">
        <f t="shared" ref="Y9:Y72" si="13">IF(A9="Implicit","",P9&amp;","&amp;Q9&amp;","&amp;R9&amp;","&amp;S9&amp;","&amp;T9&amp;","&amp;U9&amp;","&amp;V9&amp;","&amp;W9&amp;","&amp;X9)</f>
        <v>"Enum","_ActionTimeType","_codeDescription","xsd_string",2,"Restricted code list for acceptable action times","Description or long version of the code; for example "Switzerland" for Switzerland when referring to the UN/LOCODE code list","false","false"</v>
      </c>
      <c r="Z9" t="str">
        <f t="shared" ref="Z9:Z72" si="14">IF(O9="Data","",$F$1&amp;B9&amp;"."&amp;K9&amp;$F$1)</f>
        <v/>
      </c>
      <c r="AA9" t="str">
        <f t="shared" ref="AA9:AA72" si="15">IF(O9="Data","",$F$1&amp;L9&amp;$F$1)</f>
        <v/>
      </c>
      <c r="AB9" t="str">
        <f t="shared" ref="AB9:AB72" si="16">IF(O9="Data","",$F$1&amp;E9&amp;"."&amp;M9&amp;$F$1)</f>
        <v/>
      </c>
      <c r="AC9" t="str">
        <f t="shared" ref="AC9:AC72" si="17">IF(O9="Data","",$F$1&amp;N9&amp;$F$1)</f>
        <v/>
      </c>
      <c r="AD9" t="str">
        <f t="shared" ref="AD9:AD72" si="18">IF(O9="Data","",$F$1&amp;IF(G9=1,"hasOne","hasMany")&amp;$F$1)</f>
        <v/>
      </c>
      <c r="AE9" t="str">
        <f t="shared" ref="AE9:AE72" si="19">IF(O9="Data","",Z9&amp;","&amp;AA9&amp;","&amp;AB9&amp;","&amp;AC9&amp;","&amp;AD9)</f>
        <v/>
      </c>
    </row>
    <row r="10" spans="1:31" x14ac:dyDescent="0.2">
      <c r="A10" t="s">
        <v>1353</v>
      </c>
      <c r="B10" t="s">
        <v>3</v>
      </c>
      <c r="C10" t="s">
        <v>4</v>
      </c>
      <c r="D10" t="s">
        <v>11</v>
      </c>
      <c r="F10" t="s">
        <v>12</v>
      </c>
      <c r="G10">
        <v>1</v>
      </c>
      <c r="I10" s="5" t="s">
        <v>7</v>
      </c>
      <c r="J10" s="5" t="s">
        <v>13</v>
      </c>
      <c r="K10" t="str">
        <f t="shared" si="0"/>
        <v>_ActionTimeType</v>
      </c>
      <c r="L10" t="str">
        <f t="shared" si="1"/>
        <v>_codeLevel</v>
      </c>
      <c r="M10" t="str">
        <f t="shared" si="2"/>
        <v>xsd_integer</v>
      </c>
      <c r="N10" t="str">
        <f t="shared" si="3"/>
        <v/>
      </c>
      <c r="O10" t="str">
        <f t="shared" si="4"/>
        <v>Data</v>
      </c>
      <c r="P10" t="str">
        <f t="shared" si="5"/>
        <v>"Enum"</v>
      </c>
      <c r="Q10" t="str">
        <f t="shared" si="6"/>
        <v>"_ActionTimeType"</v>
      </c>
      <c r="R10" t="str">
        <f t="shared" si="7"/>
        <v>"_codeLevel"</v>
      </c>
      <c r="S10" t="str">
        <f t="shared" si="8"/>
        <v>"xsd_integer"</v>
      </c>
      <c r="T10">
        <f>IF($A10="Implicit","",COUNTIFS($C$8:C10,C10,$A$8:A10,"Explicit"))</f>
        <v>3</v>
      </c>
      <c r="U10" t="str">
        <f t="shared" si="9"/>
        <v>"Restricted code list for acceptable action times"</v>
      </c>
      <c r="V10" t="str">
        <f t="shared" si="10"/>
        <v>"Integer indicating the level of a code if a codelists is hierarchical; for example HS-Codes"</v>
      </c>
      <c r="W10" t="str">
        <f t="shared" si="11"/>
        <v>"false"</v>
      </c>
      <c r="X10" t="str">
        <f t="shared" si="12"/>
        <v>"false"</v>
      </c>
      <c r="Y10" t="str">
        <f t="shared" si="13"/>
        <v>"Enum","_ActionTimeType","_codeLevel","xsd_integer",3,"Restricted code list for acceptable action times","Integer indicating the level of a code if a codelists is hierarchical; for example HS-Codes","false","false"</v>
      </c>
      <c r="Z10" t="str">
        <f t="shared" si="14"/>
        <v/>
      </c>
      <c r="AA10" t="str">
        <f t="shared" si="15"/>
        <v/>
      </c>
      <c r="AB10" t="str">
        <f t="shared" si="16"/>
        <v/>
      </c>
      <c r="AC10" t="str">
        <f t="shared" si="17"/>
        <v/>
      </c>
      <c r="AD10" t="str">
        <f t="shared" si="18"/>
        <v/>
      </c>
      <c r="AE10" t="str">
        <f t="shared" si="19"/>
        <v/>
      </c>
    </row>
    <row r="11" spans="1:31" x14ac:dyDescent="0.2">
      <c r="A11" t="s">
        <v>1353</v>
      </c>
      <c r="B11" t="s">
        <v>3</v>
      </c>
      <c r="C11" t="s">
        <v>4</v>
      </c>
      <c r="D11" t="s">
        <v>14</v>
      </c>
      <c r="F11" t="s">
        <v>6</v>
      </c>
      <c r="G11">
        <v>1</v>
      </c>
      <c r="I11" s="5" t="s">
        <v>7</v>
      </c>
      <c r="J11" s="5" t="s">
        <v>15</v>
      </c>
      <c r="K11" t="str">
        <f t="shared" si="0"/>
        <v>_ActionTimeType</v>
      </c>
      <c r="L11" t="str">
        <f t="shared" si="1"/>
        <v>_codeListName</v>
      </c>
      <c r="M11" t="str">
        <f t="shared" si="2"/>
        <v>xsd_string</v>
      </c>
      <c r="N11" t="str">
        <f t="shared" si="3"/>
        <v/>
      </c>
      <c r="O11" t="str">
        <f t="shared" si="4"/>
        <v>Data</v>
      </c>
      <c r="P11" t="str">
        <f t="shared" si="5"/>
        <v>"Enum"</v>
      </c>
      <c r="Q11" t="str">
        <f t="shared" si="6"/>
        <v>"_ActionTimeType"</v>
      </c>
      <c r="R11" t="str">
        <f t="shared" si="7"/>
        <v>"_codeListName"</v>
      </c>
      <c r="S11" t="str">
        <f t="shared" si="8"/>
        <v>"xsd_string"</v>
      </c>
      <c r="T11">
        <f>IF($A11="Implicit","",COUNTIFS($C$8:C11,C11,$A$8:A11,"Explicit"))</f>
        <v>4</v>
      </c>
      <c r="U11" t="str">
        <f t="shared" si="9"/>
        <v>"Restricted code list for acceptable action times"</v>
      </c>
      <c r="V11" t="str">
        <f t="shared" si="10"/>
        <v>"Official name of the code list without version number when direct reference is not possible; for example "UN/LOCODE" when referring to the UN/LOCODE code list"</v>
      </c>
      <c r="W11" t="str">
        <f t="shared" si="11"/>
        <v>"false"</v>
      </c>
      <c r="X11" t="str">
        <f t="shared" si="12"/>
        <v>"false"</v>
      </c>
      <c r="Y11" t="str">
        <f t="shared" si="13"/>
        <v>"Enum","_ActionTimeType","_codeListName","xsd_string",4,"Restricted code list for acceptable action times","Official name of the code list without version number when direct reference is not possible; for example "UN/LOCODE" when referring to the UN/LOCODE code list","false","false"</v>
      </c>
      <c r="Z11" t="str">
        <f t="shared" si="14"/>
        <v/>
      </c>
      <c r="AA11" t="str">
        <f t="shared" si="15"/>
        <v/>
      </c>
      <c r="AB11" t="str">
        <f t="shared" si="16"/>
        <v/>
      </c>
      <c r="AC11" t="str">
        <f t="shared" si="17"/>
        <v/>
      </c>
      <c r="AD11" t="str">
        <f t="shared" si="18"/>
        <v/>
      </c>
      <c r="AE11" t="str">
        <f t="shared" si="19"/>
        <v/>
      </c>
    </row>
    <row r="12" spans="1:31" x14ac:dyDescent="0.2">
      <c r="A12" t="s">
        <v>1353</v>
      </c>
      <c r="B12" t="s">
        <v>3</v>
      </c>
      <c r="C12" t="s">
        <v>4</v>
      </c>
      <c r="D12" t="s">
        <v>16</v>
      </c>
      <c r="F12" t="s">
        <v>6</v>
      </c>
      <c r="G12">
        <v>1</v>
      </c>
      <c r="I12" s="5" t="s">
        <v>7</v>
      </c>
      <c r="J12" s="5" t="s">
        <v>17</v>
      </c>
      <c r="K12" t="str">
        <f t="shared" si="0"/>
        <v>_ActionTimeType</v>
      </c>
      <c r="L12" t="str">
        <f t="shared" si="1"/>
        <v>_codeListReference</v>
      </c>
      <c r="M12" t="str">
        <f t="shared" si="2"/>
        <v>xsd_string</v>
      </c>
      <c r="N12" t="str">
        <f t="shared" si="3"/>
        <v/>
      </c>
      <c r="O12" t="str">
        <f t="shared" si="4"/>
        <v>Data</v>
      </c>
      <c r="P12" t="str">
        <f t="shared" si="5"/>
        <v>"Enum"</v>
      </c>
      <c r="Q12" t="str">
        <f t="shared" si="6"/>
        <v>"_ActionTimeType"</v>
      </c>
      <c r="R12" t="str">
        <f t="shared" si="7"/>
        <v>"_codeListReference"</v>
      </c>
      <c r="S12" t="str">
        <f t="shared" si="8"/>
        <v>"xsd_string"</v>
      </c>
      <c r="T12">
        <f>IF($A12="Implicit","",COUNTIFS($C$8:C12,C12,$A$8:A12,"Explicit"))</f>
        <v>5</v>
      </c>
      <c r="U12" t="str">
        <f t="shared" si="9"/>
        <v>"Restricted code list for acceptable action times"</v>
      </c>
      <c r="V12" t="str">
        <f t="shared" si="10"/>
        <v>"URL to access the code list the code is taken from; for example "https://unece.org/trade/cefact/unlocode-code-list-country-and-territory" for UN/LOCODE."</v>
      </c>
      <c r="W12" t="str">
        <f t="shared" si="11"/>
        <v>"false"</v>
      </c>
      <c r="X12" t="str">
        <f t="shared" si="12"/>
        <v>"false"</v>
      </c>
      <c r="Y12" t="str">
        <f t="shared" si="13"/>
        <v>"Enum","_ActionTimeType","_codeListReference","xsd_string",5,"Restricted code list for acceptable action times","URL to access the code list the code is taken from; for example "https://unece.org/trade/cefact/unlocode-code-list-country-and-territory" for UN/LOCODE.","false","false"</v>
      </c>
      <c r="Z12" t="str">
        <f t="shared" si="14"/>
        <v/>
      </c>
      <c r="AA12" t="str">
        <f t="shared" si="15"/>
        <v/>
      </c>
      <c r="AB12" t="str">
        <f t="shared" si="16"/>
        <v/>
      </c>
      <c r="AC12" t="str">
        <f t="shared" si="17"/>
        <v/>
      </c>
      <c r="AD12" t="str">
        <f t="shared" si="18"/>
        <v/>
      </c>
      <c r="AE12" t="str">
        <f t="shared" si="19"/>
        <v/>
      </c>
    </row>
    <row r="13" spans="1:31" x14ac:dyDescent="0.2">
      <c r="A13" t="s">
        <v>1353</v>
      </c>
      <c r="B13" t="s">
        <v>3</v>
      </c>
      <c r="C13" t="s">
        <v>4</v>
      </c>
      <c r="D13" t="s">
        <v>18</v>
      </c>
      <c r="F13" t="s">
        <v>6</v>
      </c>
      <c r="G13">
        <v>1</v>
      </c>
      <c r="I13" s="5" t="s">
        <v>7</v>
      </c>
      <c r="J13" s="5" t="s">
        <v>19</v>
      </c>
      <c r="K13" t="str">
        <f t="shared" si="0"/>
        <v>_ActionTimeType</v>
      </c>
      <c r="L13" t="str">
        <f t="shared" si="1"/>
        <v>_codeListVersion</v>
      </c>
      <c r="M13" t="str">
        <f t="shared" si="2"/>
        <v>xsd_string</v>
      </c>
      <c r="N13" t="str">
        <f t="shared" si="3"/>
        <v/>
      </c>
      <c r="O13" t="str">
        <f t="shared" si="4"/>
        <v>Data</v>
      </c>
      <c r="P13" t="str">
        <f t="shared" si="5"/>
        <v>"Enum"</v>
      </c>
      <c r="Q13" t="str">
        <f t="shared" si="6"/>
        <v>"_ActionTimeType"</v>
      </c>
      <c r="R13" t="str">
        <f t="shared" si="7"/>
        <v>"_codeListVersion"</v>
      </c>
      <c r="S13" t="str">
        <f t="shared" si="8"/>
        <v>"xsd_string"</v>
      </c>
      <c r="T13">
        <f>IF($A13="Implicit","",COUNTIFS($C$8:C13,C13,$A$8:A13,"Explicit"))</f>
        <v>6</v>
      </c>
      <c r="U13" t="str">
        <f t="shared" si="9"/>
        <v>"Restricted code list for acceptable action times"</v>
      </c>
      <c r="V13" t="str">
        <f t="shared" si="10"/>
        <v>"Version of the code list; for example "223-1" for UN/LOCODE. Used if the property codeListName is used or the version is not apparent from the resource referred to in property codeListReference."</v>
      </c>
      <c r="W13" t="str">
        <f t="shared" si="11"/>
        <v>"false"</v>
      </c>
      <c r="X13" t="str">
        <f t="shared" si="12"/>
        <v>"false"</v>
      </c>
      <c r="Y13" t="str">
        <f t="shared" si="13"/>
        <v>"Enum","_ActionTimeType","_codeListVersion","xsd_string",6,"Restricted code list for acceptable action times","Version of the code list; for example "223-1" for UN/LOCODE. Used if the property codeListName is used or the version is not apparent from the resource referred to in property codeListReference.","false","false"</v>
      </c>
      <c r="Z13" t="str">
        <f t="shared" si="14"/>
        <v/>
      </c>
      <c r="AA13" t="str">
        <f t="shared" si="15"/>
        <v/>
      </c>
      <c r="AB13" t="str">
        <f t="shared" si="16"/>
        <v/>
      </c>
      <c r="AC13" t="str">
        <f t="shared" si="17"/>
        <v/>
      </c>
      <c r="AD13" t="str">
        <f t="shared" si="18"/>
        <v/>
      </c>
      <c r="AE13" t="str">
        <f t="shared" si="19"/>
        <v/>
      </c>
    </row>
    <row r="14" spans="1:31" x14ac:dyDescent="0.2">
      <c r="A14" t="s">
        <v>1353</v>
      </c>
      <c r="B14" t="s">
        <v>49</v>
      </c>
      <c r="C14" t="s">
        <v>50</v>
      </c>
      <c r="D14" t="s">
        <v>51</v>
      </c>
      <c r="E14" t="s">
        <v>1290</v>
      </c>
      <c r="F14" t="s">
        <v>21</v>
      </c>
      <c r="G14">
        <v>1</v>
      </c>
      <c r="I14" s="5" t="s">
        <v>52</v>
      </c>
      <c r="J14" s="5" t="s">
        <v>53</v>
      </c>
      <c r="K14" t="str">
        <f t="shared" si="0"/>
        <v>_ActivitySequence</v>
      </c>
      <c r="L14" t="str">
        <f t="shared" si="1"/>
        <v>_activity</v>
      </c>
      <c r="M14" t="str">
        <f t="shared" si="2"/>
        <v>_LogisticsActivity</v>
      </c>
      <c r="N14" t="str">
        <f t="shared" si="3"/>
        <v/>
      </c>
      <c r="O14" t="str">
        <f t="shared" si="4"/>
        <v>Object</v>
      </c>
      <c r="P14" t="str">
        <f t="shared" si="5"/>
        <v>"Embedded"</v>
      </c>
      <c r="Q14" t="str">
        <f t="shared" si="6"/>
        <v>"_ActivitySequence"</v>
      </c>
      <c r="R14" t="str">
        <f t="shared" si="7"/>
        <v>"_activity"</v>
      </c>
      <c r="S14" t="str">
        <f t="shared" si="8"/>
        <v>"_LogisticsActivity"</v>
      </c>
      <c r="T14">
        <f>IF($A14="Implicit","",COUNTIFS($C$8:C14,C14,$A$8:A14,"Explicit"))</f>
        <v>1</v>
      </c>
      <c r="U14" t="str">
        <f t="shared" si="9"/>
        <v>"Embedded object to create a sequence of Activities in the context of a Service"</v>
      </c>
      <c r="V14" t="str">
        <f t="shared" si="10"/>
        <v>"Reference to the Activity that is performed as part of a Service"</v>
      </c>
      <c r="W14" t="str">
        <f t="shared" si="11"/>
        <v>"false"</v>
      </c>
      <c r="X14" t="str">
        <f t="shared" si="12"/>
        <v>"true"</v>
      </c>
      <c r="Y14" t="str">
        <f t="shared" si="13"/>
        <v>"Embedded","_ActivitySequence","_activity","_LogisticsActivity",1,"Embedded object to create a sequence of Activities in the context of a Service","Reference to the Activity that is performed as part of a Service","false","true"</v>
      </c>
      <c r="Z14" t="str">
        <f t="shared" si="14"/>
        <v>"Embedded._ActivitySequence"</v>
      </c>
      <c r="AA14" t="str">
        <f t="shared" si="15"/>
        <v>"_activity"</v>
      </c>
      <c r="AB14" t="str">
        <f t="shared" si="16"/>
        <v>"Abstract._LogisticsActivity"</v>
      </c>
      <c r="AC14" t="str">
        <f t="shared" si="17"/>
        <v>""</v>
      </c>
      <c r="AD14" t="str">
        <f t="shared" si="18"/>
        <v>"hasOne"</v>
      </c>
      <c r="AE14" t="str">
        <f t="shared" si="19"/>
        <v>"Embedded._ActivitySequence","_activity","Abstract._LogisticsActivity","","hasOne"</v>
      </c>
    </row>
    <row r="15" spans="1:31" x14ac:dyDescent="0.2">
      <c r="A15" t="s">
        <v>1354</v>
      </c>
      <c r="B15" t="s">
        <v>49</v>
      </c>
      <c r="C15" t="s">
        <v>50</v>
      </c>
      <c r="D15" t="s">
        <v>51</v>
      </c>
      <c r="E15" t="s">
        <v>1304</v>
      </c>
      <c r="F15" t="s">
        <v>810</v>
      </c>
      <c r="G15">
        <v>1</v>
      </c>
      <c r="I15" s="5" t="s">
        <v>52</v>
      </c>
      <c r="J15" s="5" t="s">
        <v>53</v>
      </c>
      <c r="K15" t="str">
        <f t="shared" si="0"/>
        <v>_ActivitySequence</v>
      </c>
      <c r="L15" t="str">
        <f t="shared" si="1"/>
        <v>_activity</v>
      </c>
      <c r="M15" t="str">
        <f t="shared" si="2"/>
        <v>_UnitComposition</v>
      </c>
      <c r="N15" t="str">
        <f t="shared" si="3"/>
        <v/>
      </c>
      <c r="O15" t="str">
        <f t="shared" si="4"/>
        <v>Object</v>
      </c>
      <c r="P15" t="str">
        <f t="shared" si="5"/>
        <v/>
      </c>
      <c r="Q15" t="str">
        <f t="shared" si="6"/>
        <v/>
      </c>
      <c r="R15" t="str">
        <f t="shared" si="7"/>
        <v/>
      </c>
      <c r="S15" t="str">
        <f t="shared" si="8"/>
        <v/>
      </c>
      <c r="T15" t="str">
        <f>IF($A15="Implicit","",COUNTIFS($C$8:C15,C15,$A$8:A15,"Explicit"))</f>
        <v/>
      </c>
      <c r="U15" t="str">
        <f t="shared" si="9"/>
        <v/>
      </c>
      <c r="V15" t="str">
        <f t="shared" si="10"/>
        <v/>
      </c>
      <c r="W15" t="str">
        <f t="shared" si="11"/>
        <v/>
      </c>
      <c r="X15" t="str">
        <f t="shared" si="12"/>
        <v/>
      </c>
      <c r="Y15" t="str">
        <f t="shared" si="13"/>
        <v/>
      </c>
      <c r="Z15" t="str">
        <f t="shared" si="14"/>
        <v>"Embedded._ActivitySequence"</v>
      </c>
      <c r="AA15" t="str">
        <f t="shared" si="15"/>
        <v>"_activity"</v>
      </c>
      <c r="AB15" t="str">
        <f t="shared" si="16"/>
        <v>"Activity._UnitComposition"</v>
      </c>
      <c r="AC15" t="str">
        <f t="shared" si="17"/>
        <v>""</v>
      </c>
      <c r="AD15" t="str">
        <f t="shared" si="18"/>
        <v>"hasOne"</v>
      </c>
      <c r="AE15" t="str">
        <f t="shared" si="19"/>
        <v>"Embedded._ActivitySequence","_activity","Activity._UnitComposition","","hasOne"</v>
      </c>
    </row>
    <row r="16" spans="1:31" x14ac:dyDescent="0.2">
      <c r="A16" t="s">
        <v>1354</v>
      </c>
      <c r="B16" t="s">
        <v>49</v>
      </c>
      <c r="C16" t="s">
        <v>50</v>
      </c>
      <c r="D16" t="s">
        <v>51</v>
      </c>
      <c r="E16" t="s">
        <v>1304</v>
      </c>
      <c r="F16" t="s">
        <v>914</v>
      </c>
      <c r="G16">
        <v>1</v>
      </c>
      <c r="I16" s="5" t="s">
        <v>52</v>
      </c>
      <c r="J16" s="5" t="s">
        <v>53</v>
      </c>
      <c r="K16" t="str">
        <f t="shared" si="0"/>
        <v>_ActivitySequence</v>
      </c>
      <c r="L16" t="str">
        <f t="shared" si="1"/>
        <v>_activity</v>
      </c>
      <c r="M16" t="str">
        <f t="shared" si="2"/>
        <v>_TransportMovement</v>
      </c>
      <c r="N16" t="str">
        <f t="shared" si="3"/>
        <v/>
      </c>
      <c r="O16" t="str">
        <f t="shared" si="4"/>
        <v>Object</v>
      </c>
      <c r="P16" t="str">
        <f t="shared" si="5"/>
        <v/>
      </c>
      <c r="Q16" t="str">
        <f t="shared" si="6"/>
        <v/>
      </c>
      <c r="R16" t="str">
        <f t="shared" si="7"/>
        <v/>
      </c>
      <c r="S16" t="str">
        <f t="shared" si="8"/>
        <v/>
      </c>
      <c r="T16" t="str">
        <f>IF($A16="Implicit","",COUNTIFS($C$8:C16,C16,$A$8:A16,"Explicit"))</f>
        <v/>
      </c>
      <c r="U16" t="str">
        <f t="shared" si="9"/>
        <v/>
      </c>
      <c r="V16" t="str">
        <f t="shared" si="10"/>
        <v/>
      </c>
      <c r="W16" t="str">
        <f t="shared" si="11"/>
        <v/>
      </c>
      <c r="X16" t="str">
        <f t="shared" si="12"/>
        <v/>
      </c>
      <c r="Y16" t="str">
        <f t="shared" si="13"/>
        <v/>
      </c>
      <c r="Z16" t="str">
        <f t="shared" si="14"/>
        <v>"Embedded._ActivitySequence"</v>
      </c>
      <c r="AA16" t="str">
        <f t="shared" si="15"/>
        <v>"_activity"</v>
      </c>
      <c r="AB16" t="str">
        <f t="shared" si="16"/>
        <v>"Activity._TransportMovement"</v>
      </c>
      <c r="AC16" t="str">
        <f t="shared" si="17"/>
        <v>""</v>
      </c>
      <c r="AD16" t="str">
        <f t="shared" si="18"/>
        <v>"hasOne"</v>
      </c>
      <c r="AE16" t="str">
        <f t="shared" si="19"/>
        <v>"Embedded._ActivitySequence","_activity","Activity._TransportMovement","","hasOne"</v>
      </c>
    </row>
    <row r="17" spans="1:31" x14ac:dyDescent="0.2">
      <c r="A17" t="s">
        <v>1354</v>
      </c>
      <c r="B17" t="s">
        <v>49</v>
      </c>
      <c r="C17" t="s">
        <v>50</v>
      </c>
      <c r="D17" t="s">
        <v>51</v>
      </c>
      <c r="E17" t="s">
        <v>1304</v>
      </c>
      <c r="F17" t="s">
        <v>1222</v>
      </c>
      <c r="G17">
        <v>1</v>
      </c>
      <c r="I17" s="5" t="s">
        <v>52</v>
      </c>
      <c r="J17" s="5" t="s">
        <v>53</v>
      </c>
      <c r="K17" t="str">
        <f t="shared" si="0"/>
        <v>_ActivitySequence</v>
      </c>
      <c r="L17" t="str">
        <f t="shared" si="1"/>
        <v>_activity</v>
      </c>
      <c r="M17" t="str">
        <f t="shared" si="2"/>
        <v>_Storage</v>
      </c>
      <c r="N17" t="str">
        <f t="shared" si="3"/>
        <v/>
      </c>
      <c r="O17" t="str">
        <f t="shared" si="4"/>
        <v>Object</v>
      </c>
      <c r="P17" t="str">
        <f t="shared" si="5"/>
        <v/>
      </c>
      <c r="Q17" t="str">
        <f t="shared" si="6"/>
        <v/>
      </c>
      <c r="R17" t="str">
        <f t="shared" si="7"/>
        <v/>
      </c>
      <c r="S17" t="str">
        <f t="shared" si="8"/>
        <v/>
      </c>
      <c r="T17" t="str">
        <f>IF($A17="Implicit","",COUNTIFS($C$8:C17,C17,$A$8:A17,"Explicit"))</f>
        <v/>
      </c>
      <c r="U17" t="str">
        <f t="shared" si="9"/>
        <v/>
      </c>
      <c r="V17" t="str">
        <f t="shared" si="10"/>
        <v/>
      </c>
      <c r="W17" t="str">
        <f t="shared" si="11"/>
        <v/>
      </c>
      <c r="X17" t="str">
        <f t="shared" si="12"/>
        <v/>
      </c>
      <c r="Y17" t="str">
        <f t="shared" si="13"/>
        <v/>
      </c>
      <c r="Z17" t="str">
        <f t="shared" si="14"/>
        <v>"Embedded._ActivitySequence"</v>
      </c>
      <c r="AA17" t="str">
        <f t="shared" si="15"/>
        <v>"_activity"</v>
      </c>
      <c r="AB17" t="str">
        <f t="shared" si="16"/>
        <v>"Activity._Storage"</v>
      </c>
      <c r="AC17" t="str">
        <f t="shared" si="17"/>
        <v>""</v>
      </c>
      <c r="AD17" t="str">
        <f t="shared" si="18"/>
        <v>"hasOne"</v>
      </c>
      <c r="AE17" t="str">
        <f t="shared" si="19"/>
        <v>"Embedded._ActivitySequence","_activity","Activity._Storage","","hasOne"</v>
      </c>
    </row>
    <row r="18" spans="1:31" x14ac:dyDescent="0.2">
      <c r="A18" t="s">
        <v>1353</v>
      </c>
      <c r="B18" t="s">
        <v>49</v>
      </c>
      <c r="C18" t="s">
        <v>50</v>
      </c>
      <c r="D18" t="s">
        <v>54</v>
      </c>
      <c r="F18" t="s">
        <v>6</v>
      </c>
      <c r="G18">
        <v>1</v>
      </c>
      <c r="I18" s="5" t="s">
        <v>52</v>
      </c>
      <c r="J18" s="5" t="s">
        <v>55</v>
      </c>
      <c r="K18" t="str">
        <f t="shared" si="0"/>
        <v>_ActivitySequence</v>
      </c>
      <c r="L18" t="str">
        <f t="shared" si="1"/>
        <v>_sequenceNumber</v>
      </c>
      <c r="M18" t="str">
        <f t="shared" si="2"/>
        <v>xsd_string</v>
      </c>
      <c r="N18" t="str">
        <f t="shared" si="3"/>
        <v/>
      </c>
      <c r="O18" t="str">
        <f t="shared" si="4"/>
        <v>Data</v>
      </c>
      <c r="P18" t="str">
        <f t="shared" si="5"/>
        <v>"Embedded"</v>
      </c>
      <c r="Q18" t="str">
        <f t="shared" si="6"/>
        <v>"_ActivitySequence"</v>
      </c>
      <c r="R18" t="str">
        <f t="shared" si="7"/>
        <v>"_sequenceNumber"</v>
      </c>
      <c r="S18" t="str">
        <f t="shared" si="8"/>
        <v>"xsd_string"</v>
      </c>
      <c r="T18">
        <f>IF($A18="Implicit","",COUNTIFS($C$8:C18,C18,$A$8:A18,"Explicit"))</f>
        <v>2</v>
      </c>
      <c r="U18" t="str">
        <f t="shared" si="9"/>
        <v>"Embedded object to create a sequence of Activities in the context of a Service"</v>
      </c>
      <c r="V18" t="str">
        <f t="shared" si="10"/>
        <v>"Short text to detail sequence number (alphanumeric)"</v>
      </c>
      <c r="W18" t="str">
        <f t="shared" si="11"/>
        <v>"false"</v>
      </c>
      <c r="X18" t="str">
        <f t="shared" si="12"/>
        <v>"true"</v>
      </c>
      <c r="Y18" t="str">
        <f t="shared" si="13"/>
        <v>"Embedded","_ActivitySequence","_sequenceNumber","xsd_string",2,"Embedded object to create a sequence of Activities in the context of a Service","Short text to detail sequence number (alphanumeric)","false","true"</v>
      </c>
      <c r="Z18" t="str">
        <f t="shared" si="14"/>
        <v/>
      </c>
      <c r="AA18" t="str">
        <f t="shared" si="15"/>
        <v/>
      </c>
      <c r="AB18" t="str">
        <f t="shared" si="16"/>
        <v/>
      </c>
      <c r="AC18" t="str">
        <f t="shared" si="17"/>
        <v/>
      </c>
      <c r="AD18" t="str">
        <f t="shared" si="18"/>
        <v/>
      </c>
      <c r="AE18" t="str">
        <f t="shared" si="19"/>
        <v/>
      </c>
    </row>
    <row r="19" spans="1:31" x14ac:dyDescent="0.2">
      <c r="A19" t="s">
        <v>1353</v>
      </c>
      <c r="B19" t="s">
        <v>1290</v>
      </c>
      <c r="C19" t="s">
        <v>30</v>
      </c>
      <c r="D19" t="s">
        <v>100</v>
      </c>
      <c r="E19" t="s">
        <v>1290</v>
      </c>
      <c r="F19" t="s">
        <v>101</v>
      </c>
      <c r="G19">
        <v>1</v>
      </c>
      <c r="H19" t="s">
        <v>29</v>
      </c>
      <c r="I19" s="5" t="s">
        <v>102</v>
      </c>
      <c r="J19" s="5" t="s">
        <v>103</v>
      </c>
      <c r="K19" t="str">
        <f t="shared" si="0"/>
        <v>_Actor</v>
      </c>
      <c r="L19" t="str">
        <f t="shared" si="1"/>
        <v>_associatedOrganization</v>
      </c>
      <c r="M19" t="str">
        <f t="shared" si="2"/>
        <v>_Organization</v>
      </c>
      <c r="N19" t="str">
        <f t="shared" si="3"/>
        <v>_contactPersons</v>
      </c>
      <c r="O19" t="str">
        <f t="shared" si="4"/>
        <v>Object</v>
      </c>
      <c r="P19" t="str">
        <f t="shared" si="5"/>
        <v>"Abstract"</v>
      </c>
      <c r="Q19" t="str">
        <f t="shared" si="6"/>
        <v>"_Actor"</v>
      </c>
      <c r="R19" t="str">
        <f t="shared" si="7"/>
        <v>"_associatedOrganization"</v>
      </c>
      <c r="S19" t="str">
        <f t="shared" si="8"/>
        <v>"_Organization"</v>
      </c>
      <c r="T19">
        <f>IF($A19="Implicit","",COUNTIFS($C$8:C19,C19,$A$8:A19,"Explicit"))</f>
        <v>1</v>
      </c>
      <c r="U19" t="str">
        <f t="shared" si="9"/>
        <v>"Superclass: Actors are Persons or entities acting like a single person"</v>
      </c>
      <c r="V19" t="str">
        <f t="shared" si="10"/>
        <v>"Reference to the Organization the Actor is associated with"</v>
      </c>
      <c r="W19" t="str">
        <f t="shared" si="11"/>
        <v>"false"</v>
      </c>
      <c r="X19" t="str">
        <f t="shared" si="12"/>
        <v>"true"</v>
      </c>
      <c r="Y19" t="str">
        <f t="shared" si="13"/>
        <v>"Abstract","_Actor","_associatedOrganization","_Organization",1,"Superclass: Actors are Persons or entities acting like a single person","Reference to the Organization the Actor is associated with","false","true"</v>
      </c>
      <c r="Z19" t="str">
        <f t="shared" si="14"/>
        <v>"Abstract._Actor"</v>
      </c>
      <c r="AA19" t="str">
        <f t="shared" si="15"/>
        <v>"_associatedOrganization"</v>
      </c>
      <c r="AB19" t="str">
        <f t="shared" si="16"/>
        <v>"Abstract._Organization"</v>
      </c>
      <c r="AC19" t="str">
        <f t="shared" si="17"/>
        <v>"_contactPersons"</v>
      </c>
      <c r="AD19" t="str">
        <f t="shared" si="18"/>
        <v>"hasOne"</v>
      </c>
      <c r="AE19" t="str">
        <f t="shared" si="19"/>
        <v>"Abstract._Actor","_associatedOrganization","Abstract._Organization","_contactPersons","hasOne"</v>
      </c>
    </row>
    <row r="20" spans="1:31" x14ac:dyDescent="0.2">
      <c r="A20" t="s">
        <v>1354</v>
      </c>
      <c r="B20" t="s">
        <v>1290</v>
      </c>
      <c r="C20" t="s">
        <v>30</v>
      </c>
      <c r="D20" t="s">
        <v>100</v>
      </c>
      <c r="E20" t="s">
        <v>1292</v>
      </c>
      <c r="F20" t="s">
        <v>309</v>
      </c>
      <c r="G20">
        <v>1</v>
      </c>
      <c r="H20" t="s">
        <v>29</v>
      </c>
      <c r="I20" s="5" t="s">
        <v>102</v>
      </c>
      <c r="J20" s="5" t="s">
        <v>103</v>
      </c>
      <c r="K20" t="str">
        <f t="shared" si="0"/>
        <v>_Actor</v>
      </c>
      <c r="L20" t="str">
        <f t="shared" si="1"/>
        <v>_associatedOrganization</v>
      </c>
      <c r="M20" t="str">
        <f t="shared" si="2"/>
        <v>_Carrier</v>
      </c>
      <c r="N20" t="str">
        <f t="shared" si="3"/>
        <v>_contactPersons</v>
      </c>
      <c r="O20" t="str">
        <f t="shared" si="4"/>
        <v>Object</v>
      </c>
      <c r="P20" t="str">
        <f t="shared" si="5"/>
        <v/>
      </c>
      <c r="Q20" t="str">
        <f t="shared" si="6"/>
        <v/>
      </c>
      <c r="R20" t="str">
        <f t="shared" si="7"/>
        <v/>
      </c>
      <c r="S20" t="str">
        <f t="shared" si="8"/>
        <v/>
      </c>
      <c r="T20" t="str">
        <f>IF($A20="Implicit","",COUNTIFS($C$8:C20,C20,$A$8:A20,"Explicit"))</f>
        <v/>
      </c>
      <c r="U20" t="str">
        <f t="shared" si="9"/>
        <v/>
      </c>
      <c r="V20" t="str">
        <f t="shared" si="10"/>
        <v/>
      </c>
      <c r="W20" t="str">
        <f t="shared" si="11"/>
        <v/>
      </c>
      <c r="X20" t="str">
        <f t="shared" si="12"/>
        <v/>
      </c>
      <c r="Y20" t="str">
        <f t="shared" si="13"/>
        <v/>
      </c>
      <c r="Z20" t="str">
        <f t="shared" si="14"/>
        <v>"Abstract._Actor"</v>
      </c>
      <c r="AA20" t="str">
        <f t="shared" si="15"/>
        <v>"_associatedOrganization"</v>
      </c>
      <c r="AB20" t="str">
        <f t="shared" si="16"/>
        <v>"Common._Carrier"</v>
      </c>
      <c r="AC20" t="str">
        <f t="shared" si="17"/>
        <v>"_contactPersons"</v>
      </c>
      <c r="AD20" t="str">
        <f t="shared" si="18"/>
        <v>"hasOne"</v>
      </c>
      <c r="AE20" t="str">
        <f t="shared" si="19"/>
        <v>"Abstract._Actor","_associatedOrganization","Common._Carrier","_contactPersons","hasOne"</v>
      </c>
    </row>
    <row r="21" spans="1:31" x14ac:dyDescent="0.2">
      <c r="A21" t="s">
        <v>1354</v>
      </c>
      <c r="B21" t="s">
        <v>1290</v>
      </c>
      <c r="C21" t="s">
        <v>30</v>
      </c>
      <c r="D21" t="s">
        <v>100</v>
      </c>
      <c r="E21" t="s">
        <v>1292</v>
      </c>
      <c r="F21" t="s">
        <v>238</v>
      </c>
      <c r="G21">
        <v>1</v>
      </c>
      <c r="H21" t="s">
        <v>29</v>
      </c>
      <c r="I21" s="5" t="s">
        <v>102</v>
      </c>
      <c r="J21" s="5" t="s">
        <v>103</v>
      </c>
      <c r="K21" t="str">
        <f t="shared" si="0"/>
        <v>_Actor</v>
      </c>
      <c r="L21" t="str">
        <f t="shared" si="1"/>
        <v>_associatedOrganization</v>
      </c>
      <c r="M21" t="str">
        <f t="shared" si="2"/>
        <v>_Company</v>
      </c>
      <c r="N21" t="str">
        <f t="shared" si="3"/>
        <v>_contactPersons</v>
      </c>
      <c r="O21" t="str">
        <f t="shared" si="4"/>
        <v>Object</v>
      </c>
      <c r="P21" t="str">
        <f t="shared" si="5"/>
        <v/>
      </c>
      <c r="Q21" t="str">
        <f t="shared" si="6"/>
        <v/>
      </c>
      <c r="R21" t="str">
        <f t="shared" si="7"/>
        <v/>
      </c>
      <c r="S21" t="str">
        <f t="shared" si="8"/>
        <v/>
      </c>
      <c r="T21" t="str">
        <f>IF($A21="Implicit","",COUNTIFS($C$8:C21,C21,$A$8:A21,"Explicit"))</f>
        <v/>
      </c>
      <c r="U21" t="str">
        <f t="shared" si="9"/>
        <v/>
      </c>
      <c r="V21" t="str">
        <f t="shared" si="10"/>
        <v/>
      </c>
      <c r="W21" t="str">
        <f t="shared" si="11"/>
        <v/>
      </c>
      <c r="X21" t="str">
        <f t="shared" si="12"/>
        <v/>
      </c>
      <c r="Y21" t="str">
        <f t="shared" si="13"/>
        <v/>
      </c>
      <c r="Z21" t="str">
        <f t="shared" si="14"/>
        <v>"Abstract._Actor"</v>
      </c>
      <c r="AA21" t="str">
        <f t="shared" si="15"/>
        <v>"_associatedOrganization"</v>
      </c>
      <c r="AB21" t="str">
        <f t="shared" si="16"/>
        <v>"Common._Company"</v>
      </c>
      <c r="AC21" t="str">
        <f t="shared" si="17"/>
        <v>"_contactPersons"</v>
      </c>
      <c r="AD21" t="str">
        <f t="shared" si="18"/>
        <v>"hasOne"</v>
      </c>
      <c r="AE21" t="str">
        <f t="shared" si="19"/>
        <v>"Abstract._Actor","_associatedOrganization","Common._Company","_contactPersons","hasOne"</v>
      </c>
    </row>
    <row r="22" spans="1:31" x14ac:dyDescent="0.2">
      <c r="A22" t="s">
        <v>1354</v>
      </c>
      <c r="B22" t="s">
        <v>1290</v>
      </c>
      <c r="C22" t="s">
        <v>30</v>
      </c>
      <c r="D22" t="s">
        <v>100</v>
      </c>
      <c r="E22" t="s">
        <v>1292</v>
      </c>
      <c r="F22" t="s">
        <v>1220</v>
      </c>
      <c r="G22">
        <v>1</v>
      </c>
      <c r="H22" t="s">
        <v>29</v>
      </c>
      <c r="I22" s="5" t="s">
        <v>102</v>
      </c>
      <c r="J22" s="5" t="s">
        <v>103</v>
      </c>
      <c r="K22" t="str">
        <f t="shared" si="0"/>
        <v>_Actor</v>
      </c>
      <c r="L22" t="str">
        <f t="shared" si="1"/>
        <v>_associatedOrganization</v>
      </c>
      <c r="M22" t="str">
        <f t="shared" si="2"/>
        <v>_PublicAuthority</v>
      </c>
      <c r="N22" t="str">
        <f t="shared" si="3"/>
        <v>_contactPersons</v>
      </c>
      <c r="O22" t="str">
        <f t="shared" si="4"/>
        <v>Object</v>
      </c>
      <c r="P22" t="str">
        <f t="shared" si="5"/>
        <v/>
      </c>
      <c r="Q22" t="str">
        <f t="shared" si="6"/>
        <v/>
      </c>
      <c r="R22" t="str">
        <f t="shared" si="7"/>
        <v/>
      </c>
      <c r="S22" t="str">
        <f t="shared" si="8"/>
        <v/>
      </c>
      <c r="T22" t="str">
        <f>IF($A22="Implicit","",COUNTIFS($C$8:C22,C22,$A$8:A22,"Explicit"))</f>
        <v/>
      </c>
      <c r="U22" t="str">
        <f t="shared" si="9"/>
        <v/>
      </c>
      <c r="V22" t="str">
        <f t="shared" si="10"/>
        <v/>
      </c>
      <c r="W22" t="str">
        <f t="shared" si="11"/>
        <v/>
      </c>
      <c r="X22" t="str">
        <f t="shared" si="12"/>
        <v/>
      </c>
      <c r="Y22" t="str">
        <f t="shared" si="13"/>
        <v/>
      </c>
      <c r="Z22" t="str">
        <f t="shared" si="14"/>
        <v>"Abstract._Actor"</v>
      </c>
      <c r="AA22" t="str">
        <f t="shared" si="15"/>
        <v>"_associatedOrganization"</v>
      </c>
      <c r="AB22" t="str">
        <f t="shared" si="16"/>
        <v>"Common._PublicAuthority"</v>
      </c>
      <c r="AC22" t="str">
        <f t="shared" si="17"/>
        <v>"_contactPersons"</v>
      </c>
      <c r="AD22" t="str">
        <f t="shared" si="18"/>
        <v>"hasOne"</v>
      </c>
      <c r="AE22" t="str">
        <f t="shared" si="19"/>
        <v>"Abstract._Actor","_associatedOrganization","Common._PublicAuthority","_contactPersons","hasOne"</v>
      </c>
    </row>
    <row r="23" spans="1:31" x14ac:dyDescent="0.2">
      <c r="A23" t="s">
        <v>1353</v>
      </c>
      <c r="B23" t="s">
        <v>1290</v>
      </c>
      <c r="C23" t="s">
        <v>30</v>
      </c>
      <c r="D23" t="s">
        <v>38</v>
      </c>
      <c r="E23" t="s">
        <v>1303</v>
      </c>
      <c r="F23" t="s">
        <v>23</v>
      </c>
      <c r="H23" t="s">
        <v>434</v>
      </c>
      <c r="I23" s="5" t="s">
        <v>102</v>
      </c>
      <c r="J23" s="5" t="s">
        <v>39</v>
      </c>
      <c r="K23" t="str">
        <f t="shared" si="0"/>
        <v>_Actor</v>
      </c>
      <c r="L23" t="str">
        <f t="shared" si="1"/>
        <v>_checks</v>
      </c>
      <c r="M23" t="str">
        <f t="shared" si="2"/>
        <v>_Check</v>
      </c>
      <c r="N23" t="str">
        <f t="shared" si="3"/>
        <v>_checkedObject</v>
      </c>
      <c r="O23" t="str">
        <f t="shared" si="4"/>
        <v>Object</v>
      </c>
      <c r="P23" t="str">
        <f t="shared" si="5"/>
        <v>"Abstract"</v>
      </c>
      <c r="Q23" t="str">
        <f t="shared" si="6"/>
        <v>"_Actor"</v>
      </c>
      <c r="R23" t="str">
        <f t="shared" si="7"/>
        <v>"_checks"</v>
      </c>
      <c r="S23" t="str">
        <f t="shared" si="8"/>
        <v>"_Check"</v>
      </c>
      <c r="T23">
        <f>IF($A23="Implicit","",COUNTIFS($C$8:C23,C23,$A$8:A23,"Explicit"))</f>
        <v>2</v>
      </c>
      <c r="U23" t="str">
        <f t="shared" si="9"/>
        <v>"Superclass: Actors are Persons or entities acting like a single person"</v>
      </c>
      <c r="V23" t="str">
        <f t="shared" si="10"/>
        <v>"References to the CheckActions performed on the object"</v>
      </c>
      <c r="W23" t="str">
        <f t="shared" si="11"/>
        <v>"true"</v>
      </c>
      <c r="X23" t="str">
        <f t="shared" si="12"/>
        <v>"true"</v>
      </c>
      <c r="Y23" t="str">
        <f t="shared" si="13"/>
        <v>"Abstract","_Actor","_checks","_Check",2,"Superclass: Actors are Persons or entities acting like a single person","References to the CheckActions performed on the object","true","true"</v>
      </c>
      <c r="Z23" t="str">
        <f t="shared" si="14"/>
        <v>"Abstract._Actor"</v>
      </c>
      <c r="AA23" t="str">
        <f t="shared" si="15"/>
        <v>"_checks"</v>
      </c>
      <c r="AB23" t="str">
        <f t="shared" si="16"/>
        <v>"Action._Check"</v>
      </c>
      <c r="AC23" t="str">
        <f t="shared" si="17"/>
        <v>"_checkedObject"</v>
      </c>
      <c r="AD23" t="str">
        <f t="shared" si="18"/>
        <v>"hasMany"</v>
      </c>
      <c r="AE23" t="str">
        <f t="shared" si="19"/>
        <v>"Abstract._Actor","_checks","Action._Check","_checkedObject","hasMany"</v>
      </c>
    </row>
    <row r="24" spans="1:31" x14ac:dyDescent="0.2">
      <c r="A24" t="s">
        <v>1353</v>
      </c>
      <c r="B24" t="s">
        <v>1290</v>
      </c>
      <c r="C24" t="s">
        <v>30</v>
      </c>
      <c r="D24" t="s">
        <v>43</v>
      </c>
      <c r="E24" t="s">
        <v>1292</v>
      </c>
      <c r="F24" t="s">
        <v>44</v>
      </c>
      <c r="H24" t="s">
        <v>686</v>
      </c>
      <c r="I24" s="5" t="s">
        <v>102</v>
      </c>
      <c r="J24" s="5" t="s">
        <v>45</v>
      </c>
      <c r="K24" t="str">
        <f t="shared" si="0"/>
        <v>_Actor</v>
      </c>
      <c r="L24" t="str">
        <f t="shared" si="1"/>
        <v>_externalReferences</v>
      </c>
      <c r="M24" t="str">
        <f t="shared" si="2"/>
        <v>_ExternalReference</v>
      </c>
      <c r="N24" t="str">
        <f t="shared" si="3"/>
        <v>_referenceForObjects</v>
      </c>
      <c r="O24" t="str">
        <f t="shared" si="4"/>
        <v>Object</v>
      </c>
      <c r="P24" t="str">
        <f t="shared" si="5"/>
        <v>"Abstract"</v>
      </c>
      <c r="Q24" t="str">
        <f t="shared" si="6"/>
        <v>"_Actor"</v>
      </c>
      <c r="R24" t="str">
        <f t="shared" si="7"/>
        <v>"_externalReferences"</v>
      </c>
      <c r="S24" t="str">
        <f t="shared" si="8"/>
        <v>"_ExternalReference"</v>
      </c>
      <c r="T24">
        <f>IF($A24="Implicit","",COUNTIFS($C$8:C24,C24,$A$8:A24,"Explicit"))</f>
        <v>3</v>
      </c>
      <c r="U24" t="str">
        <f t="shared" si="9"/>
        <v>"Superclass: Actors are Persons or entities acting like a single person"</v>
      </c>
      <c r="V24" t="str">
        <f t="shared" si="10"/>
        <v>"References to all associated ExternalReferences"</v>
      </c>
      <c r="W24" t="str">
        <f t="shared" si="11"/>
        <v>"true"</v>
      </c>
      <c r="X24" t="str">
        <f t="shared" si="12"/>
        <v>"true"</v>
      </c>
      <c r="Y24" t="str">
        <f t="shared" si="13"/>
        <v>"Abstract","_Actor","_externalReferences","_ExternalReference",3,"Superclass: Actors are Persons or entities acting like a single person","References to all associated ExternalReferences","true","true"</v>
      </c>
      <c r="Z24" t="str">
        <f t="shared" si="14"/>
        <v>"Abstract._Actor"</v>
      </c>
      <c r="AA24" t="str">
        <f t="shared" si="15"/>
        <v>"_externalReferences"</v>
      </c>
      <c r="AB24" t="str">
        <f t="shared" si="16"/>
        <v>"Common._ExternalReference"</v>
      </c>
      <c r="AC24" t="str">
        <f t="shared" si="17"/>
        <v>"_referenceForObjects"</v>
      </c>
      <c r="AD24" t="str">
        <f t="shared" si="18"/>
        <v>"hasMany"</v>
      </c>
      <c r="AE24" t="str">
        <f t="shared" si="19"/>
        <v>"Abstract._Actor","_externalReferences","Common._ExternalReference","_referenceForObjects","hasMany"</v>
      </c>
    </row>
    <row r="25" spans="1:31" x14ac:dyDescent="0.2">
      <c r="A25" t="s">
        <v>1353</v>
      </c>
      <c r="B25" t="s">
        <v>1290</v>
      </c>
      <c r="C25" t="s">
        <v>30</v>
      </c>
      <c r="D25" t="s">
        <v>40</v>
      </c>
      <c r="E25" t="s">
        <v>1306</v>
      </c>
      <c r="F25" t="s">
        <v>41</v>
      </c>
      <c r="I25" s="5" t="s">
        <v>102</v>
      </c>
      <c r="J25" s="5" t="s">
        <v>42</v>
      </c>
      <c r="K25" t="str">
        <f t="shared" si="0"/>
        <v>_Actor</v>
      </c>
      <c r="L25" t="str">
        <f t="shared" si="1"/>
        <v>_events</v>
      </c>
      <c r="M25" t="str">
        <f t="shared" si="2"/>
        <v>_LogisticsEvent</v>
      </c>
      <c r="N25" t="str">
        <f t="shared" si="3"/>
        <v/>
      </c>
      <c r="O25" t="str">
        <f t="shared" si="4"/>
        <v>Object</v>
      </c>
      <c r="P25" t="str">
        <f t="shared" si="5"/>
        <v>"Abstract"</v>
      </c>
      <c r="Q25" t="str">
        <f t="shared" si="6"/>
        <v>"_Actor"</v>
      </c>
      <c r="R25" t="str">
        <f t="shared" si="7"/>
        <v>"_events"</v>
      </c>
      <c r="S25" t="str">
        <f t="shared" si="8"/>
        <v>"_LogisticsEvent"</v>
      </c>
      <c r="T25">
        <f>IF($A25="Implicit","",COUNTIFS($C$8:C25,C25,$A$8:A25,"Explicit"))</f>
        <v>4</v>
      </c>
      <c r="U25" t="str">
        <f t="shared" si="9"/>
        <v>"Superclass: Actors are Persons or entities acting like a single person"</v>
      </c>
      <c r="V25" t="str">
        <f t="shared" si="10"/>
        <v>"Events object"</v>
      </c>
      <c r="W25" t="str">
        <f t="shared" si="11"/>
        <v>"true"</v>
      </c>
      <c r="X25" t="str">
        <f t="shared" si="12"/>
        <v>"true"</v>
      </c>
      <c r="Y25" t="str">
        <f t="shared" si="13"/>
        <v>"Abstract","_Actor","_events","_LogisticsEvent",4,"Superclass: Actors are Persons or entities acting like a single person","Events object","true","true"</v>
      </c>
      <c r="Z25" t="str">
        <f t="shared" si="14"/>
        <v>"Abstract._Actor"</v>
      </c>
      <c r="AA25" t="str">
        <f t="shared" si="15"/>
        <v>"_events"</v>
      </c>
      <c r="AB25" t="str">
        <f t="shared" si="16"/>
        <v>"Event._LogisticsEvent"</v>
      </c>
      <c r="AC25" t="str">
        <f t="shared" si="17"/>
        <v>""</v>
      </c>
      <c r="AD25" t="str">
        <f t="shared" si="18"/>
        <v>"hasMany"</v>
      </c>
      <c r="AE25" t="str">
        <f t="shared" si="19"/>
        <v>"Abstract._Actor","_events","Event._LogisticsEvent","","hasMany"</v>
      </c>
    </row>
    <row r="26" spans="1:31" x14ac:dyDescent="0.2">
      <c r="A26" t="s">
        <v>1353</v>
      </c>
      <c r="B26" t="s">
        <v>1290</v>
      </c>
      <c r="C26" t="s">
        <v>30</v>
      </c>
      <c r="D26" t="s">
        <v>46</v>
      </c>
      <c r="F26" t="s">
        <v>47</v>
      </c>
      <c r="G26">
        <v>1</v>
      </c>
      <c r="I26" s="5" t="s">
        <v>102</v>
      </c>
      <c r="J26" s="5" t="s">
        <v>48</v>
      </c>
      <c r="K26" t="str">
        <f t="shared" si="0"/>
        <v>_Actor</v>
      </c>
      <c r="L26" t="str">
        <f t="shared" si="1"/>
        <v>_skeletonIndicator</v>
      </c>
      <c r="M26" t="str">
        <f t="shared" si="2"/>
        <v>xsd_boolean</v>
      </c>
      <c r="N26" t="str">
        <f t="shared" si="3"/>
        <v/>
      </c>
      <c r="O26" t="str">
        <f t="shared" si="4"/>
        <v>Data</v>
      </c>
      <c r="P26" t="str">
        <f t="shared" si="5"/>
        <v>"Abstract"</v>
      </c>
      <c r="Q26" t="str">
        <f t="shared" si="6"/>
        <v>"_Actor"</v>
      </c>
      <c r="R26" t="str">
        <f t="shared" si="7"/>
        <v>"_skeletonIndicator"</v>
      </c>
      <c r="S26" t="str">
        <f t="shared" si="8"/>
        <v>"xsd_boolean"</v>
      </c>
      <c r="T26">
        <f>IF($A26="Implicit","",COUNTIFS($C$8:C26,C26,$A$8:A26,"Explicit"))</f>
        <v>5</v>
      </c>
      <c r="U26" t="str">
        <f t="shared" si="9"/>
        <v>"Superclass: Actors are Persons or entities acting like a single person"</v>
      </c>
      <c r="V26" t="str">
        <f t="shared" si="10"/>
        <v>"Indicator whether a logistics object is a skeleton object"</v>
      </c>
      <c r="W26" t="str">
        <f t="shared" si="11"/>
        <v>"false"</v>
      </c>
      <c r="X26" t="str">
        <f t="shared" si="12"/>
        <v>"true"</v>
      </c>
      <c r="Y26" t="str">
        <f t="shared" si="13"/>
        <v>"Abstract","_Actor","_skeletonIndicator","xsd_boolean",5,"Superclass: Actors are Persons or entities acting like a single person","Indicator whether a logistics object is a skeleton object","false","true"</v>
      </c>
      <c r="Z26" t="str">
        <f t="shared" si="14"/>
        <v/>
      </c>
      <c r="AA26" t="str">
        <f t="shared" si="15"/>
        <v/>
      </c>
      <c r="AB26" t="str">
        <f t="shared" si="16"/>
        <v/>
      </c>
      <c r="AC26" t="str">
        <f t="shared" si="17"/>
        <v/>
      </c>
      <c r="AD26" t="str">
        <f t="shared" si="18"/>
        <v/>
      </c>
      <c r="AE26" t="str">
        <f t="shared" si="19"/>
        <v/>
      </c>
    </row>
    <row r="27" spans="1:31" x14ac:dyDescent="0.2">
      <c r="A27" t="s">
        <v>1353</v>
      </c>
      <c r="B27" t="s">
        <v>49</v>
      </c>
      <c r="C27" t="s">
        <v>56</v>
      </c>
      <c r="D27" t="s">
        <v>57</v>
      </c>
      <c r="E27" t="s">
        <v>49</v>
      </c>
      <c r="F27" t="s">
        <v>58</v>
      </c>
      <c r="G27">
        <v>1</v>
      </c>
      <c r="I27" s="5" t="s">
        <v>59</v>
      </c>
      <c r="J27" s="5" t="s">
        <v>60</v>
      </c>
      <c r="K27" t="str">
        <f t="shared" si="0"/>
        <v>_Address</v>
      </c>
      <c r="L27" t="str">
        <f t="shared" si="1"/>
        <v>_addressCode</v>
      </c>
      <c r="M27" t="str">
        <f t="shared" si="2"/>
        <v>_CodeListElement</v>
      </c>
      <c r="N27" t="str">
        <f t="shared" si="3"/>
        <v/>
      </c>
      <c r="O27" t="str">
        <f t="shared" si="4"/>
        <v>Object</v>
      </c>
      <c r="P27" t="str">
        <f t="shared" si="5"/>
        <v>"Embedded"</v>
      </c>
      <c r="Q27" t="str">
        <f t="shared" si="6"/>
        <v>"_Address"</v>
      </c>
      <c r="R27" t="str">
        <f t="shared" si="7"/>
        <v>"_addressCode"</v>
      </c>
      <c r="S27" t="str">
        <f t="shared" si="8"/>
        <v>"_CodeListElement"</v>
      </c>
      <c r="T27">
        <f>IF($A27="Implicit","",COUNTIFS($C$8:C27,C27,$A$8:A27,"Explicit"))</f>
        <v>1</v>
      </c>
      <c r="U27" t="str">
        <f t="shared" si="9"/>
        <v>"Address details"</v>
      </c>
      <c r="V27" t="str">
        <f t="shared" si="10"/>
        <v>"Address identifier using special coding systems e.g. US CBP FIRMS code"</v>
      </c>
      <c r="W27" t="str">
        <f t="shared" si="11"/>
        <v>"false"</v>
      </c>
      <c r="X27" t="str">
        <f t="shared" si="12"/>
        <v>"true"</v>
      </c>
      <c r="Y27" t="str">
        <f t="shared" si="13"/>
        <v>"Embedded","_Address","_addressCode","_CodeListElement",1,"Address details","Address identifier using special coding systems e.g. US CBP FIRMS code","false","true"</v>
      </c>
      <c r="Z27" t="str">
        <f t="shared" si="14"/>
        <v>"Embedded._Address"</v>
      </c>
      <c r="AA27" t="str">
        <f t="shared" si="15"/>
        <v>"_addressCode"</v>
      </c>
      <c r="AB27" t="str">
        <f t="shared" si="16"/>
        <v>"Embedded._CodeListElement"</v>
      </c>
      <c r="AC27" t="str">
        <f t="shared" si="17"/>
        <v>""</v>
      </c>
      <c r="AD27" t="str">
        <f t="shared" si="18"/>
        <v>"hasOne"</v>
      </c>
      <c r="AE27" t="str">
        <f t="shared" si="19"/>
        <v>"Embedded._Address","_addressCode","Embedded._CodeListElement","","hasOne"</v>
      </c>
    </row>
    <row r="28" spans="1:31" x14ac:dyDescent="0.2">
      <c r="A28" t="s">
        <v>1353</v>
      </c>
      <c r="B28" t="s">
        <v>49</v>
      </c>
      <c r="C28" t="s">
        <v>56</v>
      </c>
      <c r="D28" t="s">
        <v>61</v>
      </c>
      <c r="E28" t="s">
        <v>49</v>
      </c>
      <c r="F28" t="s">
        <v>58</v>
      </c>
      <c r="G28">
        <v>1</v>
      </c>
      <c r="I28" s="5" t="s">
        <v>59</v>
      </c>
      <c r="J28" s="5" t="s">
        <v>62</v>
      </c>
      <c r="K28" t="str">
        <f t="shared" si="0"/>
        <v>_Address</v>
      </c>
      <c r="L28" t="str">
        <f t="shared" si="1"/>
        <v>_cityCode</v>
      </c>
      <c r="M28" t="str">
        <f t="shared" si="2"/>
        <v>_CodeListElement</v>
      </c>
      <c r="N28" t="str">
        <f t="shared" si="3"/>
        <v/>
      </c>
      <c r="O28" t="str">
        <f t="shared" si="4"/>
        <v>Object</v>
      </c>
      <c r="P28" t="str">
        <f t="shared" si="5"/>
        <v>"Embedded"</v>
      </c>
      <c r="Q28" t="str">
        <f t="shared" si="6"/>
        <v>"_Address"</v>
      </c>
      <c r="R28" t="str">
        <f t="shared" si="7"/>
        <v>"_cityCode"</v>
      </c>
      <c r="S28" t="str">
        <f t="shared" si="8"/>
        <v>"_CodeListElement"</v>
      </c>
      <c r="T28">
        <f>IF($A28="Implicit","",COUNTIFS($C$8:C28,C28,$A$8:A28,"Explicit"))</f>
        <v>2</v>
      </c>
      <c r="U28" t="str">
        <f t="shared" si="9"/>
        <v>"Address details"</v>
      </c>
      <c r="V28" t="str">
        <f t="shared" si="10"/>
        <v>"UN/LOCODE city code (5 letter) or IATA city code (3 letter)"</v>
      </c>
      <c r="W28" t="str">
        <f t="shared" si="11"/>
        <v>"false"</v>
      </c>
      <c r="X28" t="str">
        <f t="shared" si="12"/>
        <v>"true"</v>
      </c>
      <c r="Y28" t="str">
        <f t="shared" si="13"/>
        <v>"Embedded","_Address","_cityCode","_CodeListElement",2,"Address details","UN/LOCODE city code (5 letter) or IATA city code (3 letter)","false","true"</v>
      </c>
      <c r="Z28" t="str">
        <f t="shared" si="14"/>
        <v>"Embedded._Address"</v>
      </c>
      <c r="AA28" t="str">
        <f t="shared" si="15"/>
        <v>"_cityCode"</v>
      </c>
      <c r="AB28" t="str">
        <f t="shared" si="16"/>
        <v>"Embedded._CodeListElement"</v>
      </c>
      <c r="AC28" t="str">
        <f t="shared" si="17"/>
        <v>""</v>
      </c>
      <c r="AD28" t="str">
        <f t="shared" si="18"/>
        <v>"hasOne"</v>
      </c>
      <c r="AE28" t="str">
        <f t="shared" si="19"/>
        <v>"Embedded._Address","_cityCode","Embedded._CodeListElement","","hasOne"</v>
      </c>
    </row>
    <row r="29" spans="1:31" x14ac:dyDescent="0.2">
      <c r="A29" t="s">
        <v>1353</v>
      </c>
      <c r="B29" t="s">
        <v>49</v>
      </c>
      <c r="C29" t="s">
        <v>56</v>
      </c>
      <c r="D29" t="s">
        <v>63</v>
      </c>
      <c r="E29" t="s">
        <v>49</v>
      </c>
      <c r="F29" t="s">
        <v>58</v>
      </c>
      <c r="G29">
        <v>1</v>
      </c>
      <c r="I29" s="5" t="s">
        <v>59</v>
      </c>
      <c r="J29" s="5" t="s">
        <v>64</v>
      </c>
      <c r="K29" t="str">
        <f t="shared" si="0"/>
        <v>_Address</v>
      </c>
      <c r="L29" t="str">
        <f t="shared" si="1"/>
        <v>_country</v>
      </c>
      <c r="M29" t="str">
        <f t="shared" si="2"/>
        <v>_CodeListElement</v>
      </c>
      <c r="N29" t="str">
        <f t="shared" si="3"/>
        <v/>
      </c>
      <c r="O29" t="str">
        <f t="shared" si="4"/>
        <v>Object</v>
      </c>
      <c r="P29" t="str">
        <f t="shared" si="5"/>
        <v>"Embedded"</v>
      </c>
      <c r="Q29" t="str">
        <f t="shared" si="6"/>
        <v>"_Address"</v>
      </c>
      <c r="R29" t="str">
        <f t="shared" si="7"/>
        <v>"_country"</v>
      </c>
      <c r="S29" t="str">
        <f t="shared" si="8"/>
        <v>"_CodeListElement"</v>
      </c>
      <c r="T29">
        <f>IF($A29="Implicit","",COUNTIFS($C$8:C29,C29,$A$8:A29,"Explicit"))</f>
        <v>3</v>
      </c>
      <c r="U29" t="str">
        <f t="shared" si="9"/>
        <v>"Address details"</v>
      </c>
      <c r="V29" t="str">
        <f t="shared" si="10"/>
        <v>"Country details. Refer ISO 3166-2"</v>
      </c>
      <c r="W29" t="str">
        <f t="shared" si="11"/>
        <v>"false"</v>
      </c>
      <c r="X29" t="str">
        <f t="shared" si="12"/>
        <v>"true"</v>
      </c>
      <c r="Y29" t="str">
        <f t="shared" si="13"/>
        <v>"Embedded","_Address","_country","_CodeListElement",3,"Address details","Country details. Refer ISO 3166-2","false","true"</v>
      </c>
      <c r="Z29" t="str">
        <f t="shared" si="14"/>
        <v>"Embedded._Address"</v>
      </c>
      <c r="AA29" t="str">
        <f t="shared" si="15"/>
        <v>"_country"</v>
      </c>
      <c r="AB29" t="str">
        <f t="shared" si="16"/>
        <v>"Embedded._CodeListElement"</v>
      </c>
      <c r="AC29" t="str">
        <f t="shared" si="17"/>
        <v>""</v>
      </c>
      <c r="AD29" t="str">
        <f t="shared" si="18"/>
        <v>"hasOne"</v>
      </c>
      <c r="AE29" t="str">
        <f t="shared" si="19"/>
        <v>"Embedded._Address","_country","Embedded._CodeListElement","","hasOne"</v>
      </c>
    </row>
    <row r="30" spans="1:31" x14ac:dyDescent="0.2">
      <c r="A30" t="s">
        <v>1353</v>
      </c>
      <c r="B30" t="s">
        <v>49</v>
      </c>
      <c r="C30" t="s">
        <v>56</v>
      </c>
      <c r="D30" t="s">
        <v>65</v>
      </c>
      <c r="E30" t="s">
        <v>49</v>
      </c>
      <c r="F30" t="s">
        <v>58</v>
      </c>
      <c r="G30">
        <v>1</v>
      </c>
      <c r="I30" s="5" t="s">
        <v>59</v>
      </c>
      <c r="J30" s="5" t="s">
        <v>66</v>
      </c>
      <c r="K30" t="str">
        <f t="shared" si="0"/>
        <v>_Address</v>
      </c>
      <c r="L30" t="str">
        <f t="shared" si="1"/>
        <v>_postalCode</v>
      </c>
      <c r="M30" t="str">
        <f t="shared" si="2"/>
        <v>_CodeListElement</v>
      </c>
      <c r="N30" t="str">
        <f t="shared" si="3"/>
        <v/>
      </c>
      <c r="O30" t="str">
        <f t="shared" si="4"/>
        <v>Object</v>
      </c>
      <c r="P30" t="str">
        <f t="shared" si="5"/>
        <v>"Embedded"</v>
      </c>
      <c r="Q30" t="str">
        <f t="shared" si="6"/>
        <v>"_Address"</v>
      </c>
      <c r="R30" t="str">
        <f t="shared" si="7"/>
        <v>"_postalCode"</v>
      </c>
      <c r="S30" t="str">
        <f t="shared" si="8"/>
        <v>"_CodeListElement"</v>
      </c>
      <c r="T30">
        <f>IF($A30="Implicit","",COUNTIFS($C$8:C30,C30,$A$8:A30,"Explicit"))</f>
        <v>4</v>
      </c>
      <c r="U30" t="str">
        <f t="shared" si="9"/>
        <v>"Address details"</v>
      </c>
      <c r="V30" t="str">
        <f t="shared" si="10"/>
        <v>"Postal / ZIP code"</v>
      </c>
      <c r="W30" t="str">
        <f t="shared" si="11"/>
        <v>"false"</v>
      </c>
      <c r="X30" t="str">
        <f t="shared" si="12"/>
        <v>"true"</v>
      </c>
      <c r="Y30" t="str">
        <f t="shared" si="13"/>
        <v>"Embedded","_Address","_postalCode","_CodeListElement",4,"Address details","Postal / ZIP code","false","true"</v>
      </c>
      <c r="Z30" t="str">
        <f t="shared" si="14"/>
        <v>"Embedded._Address"</v>
      </c>
      <c r="AA30" t="str">
        <f t="shared" si="15"/>
        <v>"_postalCode"</v>
      </c>
      <c r="AB30" t="str">
        <f t="shared" si="16"/>
        <v>"Embedded._CodeListElement"</v>
      </c>
      <c r="AC30" t="str">
        <f t="shared" si="17"/>
        <v>""</v>
      </c>
      <c r="AD30" t="str">
        <f t="shared" si="18"/>
        <v>"hasOne"</v>
      </c>
      <c r="AE30" t="str">
        <f t="shared" si="19"/>
        <v>"Embedded._Address","_postalCode","Embedded._CodeListElement","","hasOne"</v>
      </c>
    </row>
    <row r="31" spans="1:31" x14ac:dyDescent="0.2">
      <c r="A31" t="s">
        <v>1353</v>
      </c>
      <c r="B31" t="s">
        <v>49</v>
      </c>
      <c r="C31" t="s">
        <v>56</v>
      </c>
      <c r="D31" t="s">
        <v>67</v>
      </c>
      <c r="E31" t="s">
        <v>49</v>
      </c>
      <c r="F31" t="s">
        <v>58</v>
      </c>
      <c r="G31">
        <v>1</v>
      </c>
      <c r="I31" s="5" t="s">
        <v>59</v>
      </c>
      <c r="J31" s="5" t="s">
        <v>68</v>
      </c>
      <c r="K31" t="str">
        <f t="shared" si="0"/>
        <v>_Address</v>
      </c>
      <c r="L31" t="str">
        <f t="shared" si="1"/>
        <v>_regionCode</v>
      </c>
      <c r="M31" t="str">
        <f t="shared" si="2"/>
        <v>_CodeListElement</v>
      </c>
      <c r="N31" t="str">
        <f t="shared" si="3"/>
        <v/>
      </c>
      <c r="O31" t="str">
        <f t="shared" si="4"/>
        <v>Object</v>
      </c>
      <c r="P31" t="str">
        <f t="shared" si="5"/>
        <v>"Embedded"</v>
      </c>
      <c r="Q31" t="str">
        <f t="shared" si="6"/>
        <v>"_Address"</v>
      </c>
      <c r="R31" t="str">
        <f t="shared" si="7"/>
        <v>"_regionCode"</v>
      </c>
      <c r="S31" t="str">
        <f t="shared" si="8"/>
        <v>"_CodeListElement"</v>
      </c>
      <c r="T31">
        <f>IF($A31="Implicit","",COUNTIFS($C$8:C31,C31,$A$8:A31,"Explicit"))</f>
        <v>5</v>
      </c>
      <c r="U31" t="str">
        <f t="shared" si="9"/>
        <v>"Address details"</v>
      </c>
      <c r="V31" t="str">
        <f t="shared" si="10"/>
        <v>"Region/ State / Department. Refer ISO 3166-2"</v>
      </c>
      <c r="W31" t="str">
        <f t="shared" si="11"/>
        <v>"false"</v>
      </c>
      <c r="X31" t="str">
        <f t="shared" si="12"/>
        <v>"true"</v>
      </c>
      <c r="Y31" t="str">
        <f t="shared" si="13"/>
        <v>"Embedded","_Address","_regionCode","_CodeListElement",5,"Address details","Region/ State / Department. Refer ISO 3166-2","false","true"</v>
      </c>
      <c r="Z31" t="str">
        <f t="shared" si="14"/>
        <v>"Embedded._Address"</v>
      </c>
      <c r="AA31" t="str">
        <f t="shared" si="15"/>
        <v>"_regionCode"</v>
      </c>
      <c r="AB31" t="str">
        <f t="shared" si="16"/>
        <v>"Embedded._CodeListElement"</v>
      </c>
      <c r="AC31" t="str">
        <f t="shared" si="17"/>
        <v>""</v>
      </c>
      <c r="AD31" t="str">
        <f t="shared" si="18"/>
        <v>"hasOne"</v>
      </c>
      <c r="AE31" t="str">
        <f t="shared" si="19"/>
        <v>"Embedded._Address","_regionCode","Embedded._CodeListElement","","hasOne"</v>
      </c>
    </row>
    <row r="32" spans="1:31" x14ac:dyDescent="0.2">
      <c r="A32" t="s">
        <v>1353</v>
      </c>
      <c r="B32" t="s">
        <v>49</v>
      </c>
      <c r="C32" t="s">
        <v>56</v>
      </c>
      <c r="D32" t="s">
        <v>69</v>
      </c>
      <c r="F32" t="s">
        <v>6</v>
      </c>
      <c r="G32">
        <v>1</v>
      </c>
      <c r="I32" s="5" t="s">
        <v>59</v>
      </c>
      <c r="J32" s="5" t="s">
        <v>70</v>
      </c>
      <c r="K32" t="str">
        <f t="shared" si="0"/>
        <v>_Address</v>
      </c>
      <c r="L32" t="str">
        <f t="shared" si="1"/>
        <v>_postOfficeBox</v>
      </c>
      <c r="M32" t="str">
        <f t="shared" si="2"/>
        <v>xsd_string</v>
      </c>
      <c r="N32" t="str">
        <f t="shared" si="3"/>
        <v/>
      </c>
      <c r="O32" t="str">
        <f t="shared" si="4"/>
        <v>Data</v>
      </c>
      <c r="P32" t="str">
        <f t="shared" si="5"/>
        <v>"Embedded"</v>
      </c>
      <c r="Q32" t="str">
        <f t="shared" si="6"/>
        <v>"_Address"</v>
      </c>
      <c r="R32" t="str">
        <f t="shared" si="7"/>
        <v>"_postOfficeBox"</v>
      </c>
      <c r="S32" t="str">
        <f t="shared" si="8"/>
        <v>"xsd_string"</v>
      </c>
      <c r="T32">
        <f>IF($A32="Implicit","",COUNTIFS($C$8:C32,C32,$A$8:A32,"Explicit"))</f>
        <v>6</v>
      </c>
      <c r="U32" t="str">
        <f t="shared" si="9"/>
        <v>"Address details"</v>
      </c>
      <c r="V32" t="str">
        <f t="shared" si="10"/>
        <v>"Post Office box number / code"</v>
      </c>
      <c r="W32" t="str">
        <f t="shared" si="11"/>
        <v>"false"</v>
      </c>
      <c r="X32" t="str">
        <f t="shared" si="12"/>
        <v>"true"</v>
      </c>
      <c r="Y32" t="str">
        <f t="shared" si="13"/>
        <v>"Embedded","_Address","_postOfficeBox","xsd_string",6,"Address details","Post Office box number / code","false","true"</v>
      </c>
      <c r="Z32" t="str">
        <f t="shared" si="14"/>
        <v/>
      </c>
      <c r="AA32" t="str">
        <f t="shared" si="15"/>
        <v/>
      </c>
      <c r="AB32" t="str">
        <f t="shared" si="16"/>
        <v/>
      </c>
      <c r="AC32" t="str">
        <f t="shared" si="17"/>
        <v/>
      </c>
      <c r="AD32" t="str">
        <f t="shared" si="18"/>
        <v/>
      </c>
      <c r="AE32" t="str">
        <f t="shared" si="19"/>
        <v/>
      </c>
    </row>
    <row r="33" spans="1:31" x14ac:dyDescent="0.2">
      <c r="A33" t="s">
        <v>1353</v>
      </c>
      <c r="B33" t="s">
        <v>49</v>
      </c>
      <c r="C33" t="s">
        <v>56</v>
      </c>
      <c r="D33" t="s">
        <v>71</v>
      </c>
      <c r="F33" t="s">
        <v>6</v>
      </c>
      <c r="I33" s="5" t="s">
        <v>59</v>
      </c>
      <c r="J33" s="5" t="s">
        <v>72</v>
      </c>
      <c r="K33" t="str">
        <f t="shared" si="0"/>
        <v>_Address</v>
      </c>
      <c r="L33" t="str">
        <f t="shared" si="1"/>
        <v>_streetAddressLines</v>
      </c>
      <c r="M33" t="str">
        <f t="shared" si="2"/>
        <v>xsd_string</v>
      </c>
      <c r="N33" t="str">
        <f t="shared" si="3"/>
        <v/>
      </c>
      <c r="O33" t="str">
        <f t="shared" si="4"/>
        <v>Data</v>
      </c>
      <c r="P33" t="str">
        <f t="shared" si="5"/>
        <v>"Embedded"</v>
      </c>
      <c r="Q33" t="str">
        <f t="shared" si="6"/>
        <v>"_Address"</v>
      </c>
      <c r="R33" t="str">
        <f t="shared" si="7"/>
        <v>"_streetAddressLines"</v>
      </c>
      <c r="S33" t="str">
        <f t="shared" si="8"/>
        <v>"xsd_string"</v>
      </c>
      <c r="T33">
        <f>IF($A33="Implicit","",COUNTIFS($C$8:C33,C33,$A$8:A33,"Explicit"))</f>
        <v>7</v>
      </c>
      <c r="U33" t="str">
        <f t="shared" si="9"/>
        <v>"Address details"</v>
      </c>
      <c r="V33" t="str">
        <f t="shared" si="10"/>
        <v>"Street address including street name; street number; building number; apartment etc"</v>
      </c>
      <c r="W33" t="str">
        <f t="shared" si="11"/>
        <v>"true"</v>
      </c>
      <c r="X33" t="str">
        <f t="shared" si="12"/>
        <v>"true"</v>
      </c>
      <c r="Y33" t="str">
        <f t="shared" si="13"/>
        <v>"Embedded","_Address","_streetAddressLines","xsd_string",7,"Address details","Street address including street name; street number; building number; apartment etc","true","true"</v>
      </c>
      <c r="Z33" t="str">
        <f t="shared" si="14"/>
        <v/>
      </c>
      <c r="AA33" t="str">
        <f t="shared" si="15"/>
        <v/>
      </c>
      <c r="AB33" t="str">
        <f t="shared" si="16"/>
        <v/>
      </c>
      <c r="AC33" t="str">
        <f t="shared" si="17"/>
        <v/>
      </c>
      <c r="AD33" t="str">
        <f t="shared" si="18"/>
        <v/>
      </c>
      <c r="AE33" t="str">
        <f t="shared" si="19"/>
        <v/>
      </c>
    </row>
    <row r="34" spans="1:31" x14ac:dyDescent="0.2">
      <c r="A34" t="s">
        <v>1353</v>
      </c>
      <c r="B34" t="s">
        <v>49</v>
      </c>
      <c r="C34" t="s">
        <v>74</v>
      </c>
      <c r="D34" t="s">
        <v>75</v>
      </c>
      <c r="F34" t="s">
        <v>12</v>
      </c>
      <c r="G34">
        <v>1</v>
      </c>
      <c r="I34" s="5" t="s">
        <v>76</v>
      </c>
      <c r="J34" s="5" t="s">
        <v>77</v>
      </c>
      <c r="K34" t="str">
        <f t="shared" si="0"/>
        <v>_Adjustments</v>
      </c>
      <c r="L34" t="str">
        <f t="shared" si="1"/>
        <v>_correctionNumber</v>
      </c>
      <c r="M34" t="str">
        <f t="shared" si="2"/>
        <v>xsd_integer</v>
      </c>
      <c r="N34" t="str">
        <f t="shared" si="3"/>
        <v/>
      </c>
      <c r="O34" t="str">
        <f t="shared" si="4"/>
        <v>Data</v>
      </c>
      <c r="P34" t="str">
        <f t="shared" si="5"/>
        <v>"Embedded"</v>
      </c>
      <c r="Q34" t="str">
        <f t="shared" si="6"/>
        <v>"_Adjustments"</v>
      </c>
      <c r="R34" t="str">
        <f t="shared" si="7"/>
        <v>"_correctionNumber"</v>
      </c>
      <c r="S34" t="str">
        <f t="shared" si="8"/>
        <v>"xsd_integer"</v>
      </c>
      <c r="T34">
        <f>IF($A34="Implicit","",COUNTIFS($C$8:C34,C34,$A$8:A34,"Explicit"))</f>
        <v>1</v>
      </c>
      <c r="U34" t="str">
        <f t="shared" si="9"/>
        <v>"Adjustments in the context of CASS records"</v>
      </c>
      <c r="V34" t="str">
        <f t="shared" si="10"/>
        <v>"Number of the adjustment"</v>
      </c>
      <c r="W34" t="str">
        <f t="shared" si="11"/>
        <v>"false"</v>
      </c>
      <c r="X34" t="str">
        <f t="shared" si="12"/>
        <v>"true"</v>
      </c>
      <c r="Y34" t="str">
        <f t="shared" si="13"/>
        <v>"Embedded","_Adjustments","_correctionNumber","xsd_integer",1,"Adjustments in the context of CASS records","Number of the adjustment","false","true"</v>
      </c>
      <c r="Z34" t="str">
        <f t="shared" si="14"/>
        <v/>
      </c>
      <c r="AA34" t="str">
        <f t="shared" si="15"/>
        <v/>
      </c>
      <c r="AB34" t="str">
        <f t="shared" si="16"/>
        <v/>
      </c>
      <c r="AC34" t="str">
        <f t="shared" si="17"/>
        <v/>
      </c>
      <c r="AD34" t="str">
        <f t="shared" si="18"/>
        <v/>
      </c>
      <c r="AE34" t="str">
        <f t="shared" si="19"/>
        <v/>
      </c>
    </row>
    <row r="35" spans="1:31" x14ac:dyDescent="0.2">
      <c r="A35" t="s">
        <v>1353</v>
      </c>
      <c r="B35" t="s">
        <v>49</v>
      </c>
      <c r="C35" t="s">
        <v>74</v>
      </c>
      <c r="D35" t="s">
        <v>78</v>
      </c>
      <c r="F35" t="s">
        <v>6</v>
      </c>
      <c r="G35">
        <v>1</v>
      </c>
      <c r="I35" s="5" t="s">
        <v>76</v>
      </c>
      <c r="J35" s="5" t="s">
        <v>79</v>
      </c>
      <c r="K35" t="str">
        <f t="shared" si="0"/>
        <v>_Adjustments</v>
      </c>
      <c r="L35" t="str">
        <f t="shared" si="1"/>
        <v>_correctionSerialNumber</v>
      </c>
      <c r="M35" t="str">
        <f t="shared" si="2"/>
        <v>xsd_string</v>
      </c>
      <c r="N35" t="str">
        <f t="shared" si="3"/>
        <v/>
      </c>
      <c r="O35" t="str">
        <f t="shared" si="4"/>
        <v>Data</v>
      </c>
      <c r="P35" t="str">
        <f t="shared" si="5"/>
        <v>"Embedded"</v>
      </c>
      <c r="Q35" t="str">
        <f t="shared" si="6"/>
        <v>"_Adjustments"</v>
      </c>
      <c r="R35" t="str">
        <f t="shared" si="7"/>
        <v>"_correctionSerialNumber"</v>
      </c>
      <c r="S35" t="str">
        <f t="shared" si="8"/>
        <v>"xsd_string"</v>
      </c>
      <c r="T35">
        <f>IF($A35="Implicit","",COUNTIFS($C$8:C35,C35,$A$8:A35,"Explicit"))</f>
        <v>2</v>
      </c>
      <c r="U35" t="str">
        <f t="shared" si="9"/>
        <v>"Adjustments in the context of CASS records"</v>
      </c>
      <c r="V35" t="str">
        <f t="shared" si="10"/>
        <v>"Serial Number of the correction"</v>
      </c>
      <c r="W35" t="str">
        <f t="shared" si="11"/>
        <v>"false"</v>
      </c>
      <c r="X35" t="str">
        <f t="shared" si="12"/>
        <v>"true"</v>
      </c>
      <c r="Y35" t="str">
        <f t="shared" si="13"/>
        <v>"Embedded","_Adjustments","_correctionSerialNumber","xsd_string",2,"Adjustments in the context of CASS records","Serial Number of the correction","false","true"</v>
      </c>
      <c r="Z35" t="str">
        <f t="shared" si="14"/>
        <v/>
      </c>
      <c r="AA35" t="str">
        <f t="shared" si="15"/>
        <v/>
      </c>
      <c r="AB35" t="str">
        <f t="shared" si="16"/>
        <v/>
      </c>
      <c r="AC35" t="str">
        <f t="shared" si="17"/>
        <v/>
      </c>
      <c r="AD35" t="str">
        <f t="shared" si="18"/>
        <v/>
      </c>
      <c r="AE35" t="str">
        <f t="shared" si="19"/>
        <v/>
      </c>
    </row>
    <row r="36" spans="1:31" x14ac:dyDescent="0.2">
      <c r="A36" t="s">
        <v>1353</v>
      </c>
      <c r="B36" t="s">
        <v>49</v>
      </c>
      <c r="C36" t="s">
        <v>74</v>
      </c>
      <c r="D36" t="s">
        <v>80</v>
      </c>
      <c r="F36" t="s">
        <v>6</v>
      </c>
      <c r="G36">
        <v>1</v>
      </c>
      <c r="I36" s="5" t="s">
        <v>76</v>
      </c>
      <c r="J36" s="5" t="s">
        <v>81</v>
      </c>
      <c r="K36" t="str">
        <f t="shared" si="0"/>
        <v>_Adjustments</v>
      </c>
      <c r="L36" t="str">
        <f t="shared" si="1"/>
        <v>_reasonsForAdjustments</v>
      </c>
      <c r="M36" t="str">
        <f t="shared" si="2"/>
        <v>xsd_string</v>
      </c>
      <c r="N36" t="str">
        <f t="shared" si="3"/>
        <v/>
      </c>
      <c r="O36" t="str">
        <f t="shared" si="4"/>
        <v>Data</v>
      </c>
      <c r="P36" t="str">
        <f t="shared" si="5"/>
        <v>"Embedded"</v>
      </c>
      <c r="Q36" t="str">
        <f t="shared" si="6"/>
        <v>"_Adjustments"</v>
      </c>
      <c r="R36" t="str">
        <f t="shared" si="7"/>
        <v>"_reasonsForAdjustments"</v>
      </c>
      <c r="S36" t="str">
        <f t="shared" si="8"/>
        <v>"xsd_string"</v>
      </c>
      <c r="T36">
        <f>IF($A36="Implicit","",COUNTIFS($C$8:C36,C36,$A$8:A36,"Explicit"))</f>
        <v>3</v>
      </c>
      <c r="U36" t="str">
        <f t="shared" si="9"/>
        <v>"Adjustments in the context of CASS records"</v>
      </c>
      <c r="V36" t="str">
        <f t="shared" si="10"/>
        <v>"A free text for user to include a reason for correction"</v>
      </c>
      <c r="W36" t="str">
        <f t="shared" si="11"/>
        <v>"false"</v>
      </c>
      <c r="X36" t="str">
        <f t="shared" si="12"/>
        <v>"true"</v>
      </c>
      <c r="Y36" t="str">
        <f t="shared" si="13"/>
        <v>"Embedded","_Adjustments","_reasonsForAdjustments","xsd_string",3,"Adjustments in the context of CASS records","A free text for user to include a reason for correction","false","true"</v>
      </c>
      <c r="Z36" t="str">
        <f t="shared" si="14"/>
        <v/>
      </c>
      <c r="AA36" t="str">
        <f t="shared" si="15"/>
        <v/>
      </c>
      <c r="AB36" t="str">
        <f t="shared" si="16"/>
        <v/>
      </c>
      <c r="AC36" t="str">
        <f t="shared" si="17"/>
        <v/>
      </c>
      <c r="AD36" t="str">
        <f t="shared" si="18"/>
        <v/>
      </c>
      <c r="AE36" t="str">
        <f t="shared" si="19"/>
        <v/>
      </c>
    </row>
    <row r="37" spans="1:31" x14ac:dyDescent="0.2">
      <c r="A37" t="s">
        <v>1353</v>
      </c>
      <c r="B37" t="s">
        <v>1292</v>
      </c>
      <c r="C37" t="s">
        <v>83</v>
      </c>
      <c r="D37" t="s">
        <v>95</v>
      </c>
      <c r="E37" t="s">
        <v>1292</v>
      </c>
      <c r="F37" t="s">
        <v>96</v>
      </c>
      <c r="G37">
        <v>1</v>
      </c>
      <c r="H37" t="s">
        <v>1000</v>
      </c>
      <c r="I37" s="5" t="s">
        <v>1307</v>
      </c>
      <c r="J37" s="5" t="s">
        <v>97</v>
      </c>
      <c r="K37" t="str">
        <f t="shared" si="0"/>
        <v>_Answer</v>
      </c>
      <c r="L37" t="str">
        <f t="shared" si="1"/>
        <v>_question</v>
      </c>
      <c r="M37" t="str">
        <f t="shared" si="2"/>
        <v>_Question</v>
      </c>
      <c r="N37" t="str">
        <f t="shared" si="3"/>
        <v>_answer</v>
      </c>
      <c r="O37" t="str">
        <f t="shared" si="4"/>
        <v>Object</v>
      </c>
      <c r="P37" t="str">
        <f t="shared" si="5"/>
        <v>"Common"</v>
      </c>
      <c r="Q37" t="str">
        <f t="shared" si="6"/>
        <v>"_Answer"</v>
      </c>
      <c r="R37" t="str">
        <f t="shared" si="7"/>
        <v>"_question"</v>
      </c>
      <c r="S37" t="str">
        <f t="shared" si="8"/>
        <v>"_Question"</v>
      </c>
      <c r="T37">
        <f>IF($A37="Implicit","",COUNTIFS($C$8:C37,C37,$A$8:A37,"Explicit"))</f>
        <v>1</v>
      </c>
      <c r="U37" t="str">
        <f t="shared" si="9"/>
        <v>"Answer holds the answer to one Question"</v>
      </c>
      <c r="V37" t="str">
        <f t="shared" si="10"/>
        <v>"Reference to the Question the Answer is for"</v>
      </c>
      <c r="W37" t="str">
        <f t="shared" si="11"/>
        <v>"false"</v>
      </c>
      <c r="X37" t="str">
        <f t="shared" si="12"/>
        <v>"true"</v>
      </c>
      <c r="Y37" t="str">
        <f t="shared" si="13"/>
        <v>"Common","_Answer","_question","_Question",1,"Answer holds the answer to one Question","Reference to the Question the Answer is for","false","true"</v>
      </c>
      <c r="Z37" t="str">
        <f t="shared" si="14"/>
        <v>"Common._Answer"</v>
      </c>
      <c r="AA37" t="str">
        <f t="shared" si="15"/>
        <v>"_question"</v>
      </c>
      <c r="AB37" t="str">
        <f t="shared" si="16"/>
        <v>"Common._Question"</v>
      </c>
      <c r="AC37" t="str">
        <f t="shared" si="17"/>
        <v>"_answer"</v>
      </c>
      <c r="AD37" t="str">
        <f t="shared" si="18"/>
        <v>"hasOne"</v>
      </c>
      <c r="AE37" t="str">
        <f t="shared" si="19"/>
        <v>"Common._Answer","_question","Common._Question","_answer","hasOne"</v>
      </c>
    </row>
    <row r="38" spans="1:31" x14ac:dyDescent="0.2">
      <c r="A38" t="s">
        <v>1353</v>
      </c>
      <c r="B38" t="s">
        <v>1292</v>
      </c>
      <c r="C38" t="s">
        <v>83</v>
      </c>
      <c r="D38" t="s">
        <v>84</v>
      </c>
      <c r="E38" t="s">
        <v>1290</v>
      </c>
      <c r="F38" t="s">
        <v>30</v>
      </c>
      <c r="G38">
        <v>1</v>
      </c>
      <c r="I38" s="5" t="s">
        <v>1307</v>
      </c>
      <c r="J38" s="5" t="s">
        <v>85</v>
      </c>
      <c r="K38" t="str">
        <f t="shared" si="0"/>
        <v>_Answer</v>
      </c>
      <c r="L38" t="str">
        <f t="shared" si="1"/>
        <v>_answerActor</v>
      </c>
      <c r="M38" t="str">
        <f t="shared" si="2"/>
        <v>_Actor</v>
      </c>
      <c r="N38" t="str">
        <f t="shared" si="3"/>
        <v/>
      </c>
      <c r="O38" t="str">
        <f t="shared" si="4"/>
        <v>Object</v>
      </c>
      <c r="P38" t="str">
        <f t="shared" si="5"/>
        <v>"Common"</v>
      </c>
      <c r="Q38" t="str">
        <f t="shared" si="6"/>
        <v>"_Answer"</v>
      </c>
      <c r="R38" t="str">
        <f t="shared" si="7"/>
        <v>"_answerActor"</v>
      </c>
      <c r="S38" t="str">
        <f t="shared" si="8"/>
        <v>"_Actor"</v>
      </c>
      <c r="T38">
        <f>IF($A38="Implicit","",COUNTIFS($C$8:C38,C38,$A$8:A38,"Explicit"))</f>
        <v>2</v>
      </c>
      <c r="U38" t="str">
        <f t="shared" si="9"/>
        <v>"Answer holds the answer to one Question"</v>
      </c>
      <c r="V38" t="str">
        <f t="shared" si="10"/>
        <v>"Reference to the Actor giving the Answer"</v>
      </c>
      <c r="W38" t="str">
        <f t="shared" si="11"/>
        <v>"false"</v>
      </c>
      <c r="X38" t="str">
        <f t="shared" si="12"/>
        <v>"true"</v>
      </c>
      <c r="Y38" t="str">
        <f t="shared" si="13"/>
        <v>"Common","_Answer","_answerActor","_Actor",2,"Answer holds the answer to one Question","Reference to the Actor giving the Answer","false","true"</v>
      </c>
      <c r="Z38" t="str">
        <f t="shared" si="14"/>
        <v>"Common._Answer"</v>
      </c>
      <c r="AA38" t="str">
        <f t="shared" si="15"/>
        <v>"_answerActor"</v>
      </c>
      <c r="AB38" t="str">
        <f t="shared" si="16"/>
        <v>"Abstract._Actor"</v>
      </c>
      <c r="AC38" t="str">
        <f t="shared" si="17"/>
        <v>""</v>
      </c>
      <c r="AD38" t="str">
        <f t="shared" si="18"/>
        <v>"hasOne"</v>
      </c>
      <c r="AE38" t="str">
        <f t="shared" si="19"/>
        <v>"Common._Answer","_answerActor","Abstract._Actor","","hasOne"</v>
      </c>
    </row>
    <row r="39" spans="1:31" x14ac:dyDescent="0.2">
      <c r="A39" t="s">
        <v>1353</v>
      </c>
      <c r="B39" t="s">
        <v>1292</v>
      </c>
      <c r="C39" t="s">
        <v>83</v>
      </c>
      <c r="D39" t="s">
        <v>86</v>
      </c>
      <c r="E39" t="s">
        <v>49</v>
      </c>
      <c r="F39" t="s">
        <v>87</v>
      </c>
      <c r="G39">
        <v>1</v>
      </c>
      <c r="I39" s="5" t="s">
        <v>1307</v>
      </c>
      <c r="J39" s="5" t="s">
        <v>88</v>
      </c>
      <c r="K39" t="str">
        <f t="shared" si="0"/>
        <v>_Answer</v>
      </c>
      <c r="L39" t="str">
        <f t="shared" si="1"/>
        <v>_answerValue</v>
      </c>
      <c r="M39" t="str">
        <f t="shared" si="2"/>
        <v>_Value</v>
      </c>
      <c r="N39" t="str">
        <f t="shared" si="3"/>
        <v/>
      </c>
      <c r="O39" t="str">
        <f t="shared" si="4"/>
        <v>Object</v>
      </c>
      <c r="P39" t="str">
        <f t="shared" si="5"/>
        <v>"Common"</v>
      </c>
      <c r="Q39" t="str">
        <f t="shared" si="6"/>
        <v>"_Answer"</v>
      </c>
      <c r="R39" t="str">
        <f t="shared" si="7"/>
        <v>"_answerValue"</v>
      </c>
      <c r="S39" t="str">
        <f t="shared" si="8"/>
        <v>"_Value"</v>
      </c>
      <c r="T39">
        <f>IF($A39="Implicit","",COUNTIFS($C$8:C39,C39,$A$8:A39,"Explicit"))</f>
        <v>3</v>
      </c>
      <c r="U39" t="str">
        <f t="shared" si="9"/>
        <v>"Answer holds the answer to one Question"</v>
      </c>
      <c r="V39" t="str">
        <f t="shared" si="10"/>
        <v>"Information about an answer Value of any kind of the Answer"</v>
      </c>
      <c r="W39" t="str">
        <f t="shared" si="11"/>
        <v>"false"</v>
      </c>
      <c r="X39" t="str">
        <f t="shared" si="12"/>
        <v>"true"</v>
      </c>
      <c r="Y39" t="str">
        <f t="shared" si="13"/>
        <v>"Common","_Answer","_answerValue","_Value",3,"Answer holds the answer to one Question","Information about an answer Value of any kind of the Answer","false","true"</v>
      </c>
      <c r="Z39" t="str">
        <f t="shared" si="14"/>
        <v>"Common._Answer"</v>
      </c>
      <c r="AA39" t="str">
        <f t="shared" si="15"/>
        <v>"_answerValue"</v>
      </c>
      <c r="AB39" t="str">
        <f t="shared" si="16"/>
        <v>"Embedded._Value"</v>
      </c>
      <c r="AC39" t="str">
        <f t="shared" si="17"/>
        <v>""</v>
      </c>
      <c r="AD39" t="str">
        <f t="shared" si="18"/>
        <v>"hasOne"</v>
      </c>
      <c r="AE39" t="str">
        <f t="shared" si="19"/>
        <v>"Common._Answer","_answerValue","Embedded._Value","","hasOne"</v>
      </c>
    </row>
    <row r="40" spans="1:31" x14ac:dyDescent="0.2">
      <c r="A40" t="s">
        <v>1353</v>
      </c>
      <c r="B40" t="s">
        <v>1292</v>
      </c>
      <c r="C40" t="s">
        <v>83</v>
      </c>
      <c r="D40" t="s">
        <v>89</v>
      </c>
      <c r="E40" t="s">
        <v>1292</v>
      </c>
      <c r="F40" t="s">
        <v>90</v>
      </c>
      <c r="G40">
        <v>1</v>
      </c>
      <c r="I40" s="5" t="s">
        <v>1307</v>
      </c>
      <c r="J40" s="5" t="s">
        <v>91</v>
      </c>
      <c r="K40" t="str">
        <f t="shared" si="0"/>
        <v>_Answer</v>
      </c>
      <c r="L40" t="str">
        <f t="shared" si="1"/>
        <v>_givenAtLocation</v>
      </c>
      <c r="M40" t="str">
        <f t="shared" si="2"/>
        <v>_Location</v>
      </c>
      <c r="N40" t="str">
        <f t="shared" si="3"/>
        <v/>
      </c>
      <c r="O40" t="str">
        <f t="shared" si="4"/>
        <v>Object</v>
      </c>
      <c r="P40" t="str">
        <f t="shared" si="5"/>
        <v>"Common"</v>
      </c>
      <c r="Q40" t="str">
        <f t="shared" si="6"/>
        <v>"_Answer"</v>
      </c>
      <c r="R40" t="str">
        <f t="shared" si="7"/>
        <v>"_givenAtLocation"</v>
      </c>
      <c r="S40" t="str">
        <f t="shared" si="8"/>
        <v>"_Location"</v>
      </c>
      <c r="T40">
        <f>IF($A40="Implicit","",COUNTIFS($C$8:C40,C40,$A$8:A40,"Explicit"))</f>
        <v>4</v>
      </c>
      <c r="U40" t="str">
        <f t="shared" si="9"/>
        <v>"Answer holds the answer to one Question"</v>
      </c>
      <c r="V40" t="str">
        <f t="shared" si="10"/>
        <v>"Reference to the Location from which the Question was answered; relevant for split checks with documentary and physical elements"</v>
      </c>
      <c r="W40" t="str">
        <f t="shared" si="11"/>
        <v>"false"</v>
      </c>
      <c r="X40" t="str">
        <f t="shared" si="12"/>
        <v>"true"</v>
      </c>
      <c r="Y40" t="str">
        <f t="shared" si="13"/>
        <v>"Common","_Answer","_givenAtLocation","_Location",4,"Answer holds the answer to one Question","Reference to the Location from which the Question was answered; relevant for split checks with documentary and physical elements","false","true"</v>
      </c>
      <c r="Z40" t="str">
        <f t="shared" si="14"/>
        <v>"Common._Answer"</v>
      </c>
      <c r="AA40" t="str">
        <f t="shared" si="15"/>
        <v>"_givenAtLocation"</v>
      </c>
      <c r="AB40" t="str">
        <f t="shared" si="16"/>
        <v>"Common._Location"</v>
      </c>
      <c r="AC40" t="str">
        <f t="shared" si="17"/>
        <v>""</v>
      </c>
      <c r="AD40" t="str">
        <f t="shared" si="18"/>
        <v>"hasOne"</v>
      </c>
      <c r="AE40" t="str">
        <f t="shared" si="19"/>
        <v>"Common._Answer","_givenAtLocation","Common._Location","","hasOne"</v>
      </c>
    </row>
    <row r="41" spans="1:31" x14ac:dyDescent="0.2">
      <c r="A41" t="s">
        <v>1353</v>
      </c>
      <c r="B41" t="s">
        <v>1292</v>
      </c>
      <c r="C41" t="s">
        <v>83</v>
      </c>
      <c r="D41" t="s">
        <v>38</v>
      </c>
      <c r="E41" t="s">
        <v>1303</v>
      </c>
      <c r="F41" t="s">
        <v>23</v>
      </c>
      <c r="H41" t="s">
        <v>434</v>
      </c>
      <c r="I41" s="5" t="s">
        <v>1307</v>
      </c>
      <c r="J41" s="5" t="s">
        <v>39</v>
      </c>
      <c r="K41" t="str">
        <f t="shared" si="0"/>
        <v>_Answer</v>
      </c>
      <c r="L41" t="str">
        <f t="shared" si="1"/>
        <v>_checks</v>
      </c>
      <c r="M41" t="str">
        <f t="shared" si="2"/>
        <v>_Check</v>
      </c>
      <c r="N41" t="str">
        <f t="shared" si="3"/>
        <v>_checkedObject</v>
      </c>
      <c r="O41" t="str">
        <f t="shared" si="4"/>
        <v>Object</v>
      </c>
      <c r="P41" t="str">
        <f t="shared" si="5"/>
        <v>"Common"</v>
      </c>
      <c r="Q41" t="str">
        <f t="shared" si="6"/>
        <v>"_Answer"</v>
      </c>
      <c r="R41" t="str">
        <f t="shared" si="7"/>
        <v>"_checks"</v>
      </c>
      <c r="S41" t="str">
        <f t="shared" si="8"/>
        <v>"_Check"</v>
      </c>
      <c r="T41">
        <f>IF($A41="Implicit","",COUNTIFS($C$8:C41,C41,$A$8:A41,"Explicit"))</f>
        <v>5</v>
      </c>
      <c r="U41" t="str">
        <f t="shared" si="9"/>
        <v>"Answer holds the answer to one Question"</v>
      </c>
      <c r="V41" t="str">
        <f t="shared" si="10"/>
        <v>"References to the CheckActions performed on the object"</v>
      </c>
      <c r="W41" t="str">
        <f t="shared" si="11"/>
        <v>"true"</v>
      </c>
      <c r="X41" t="str">
        <f t="shared" si="12"/>
        <v>"true"</v>
      </c>
      <c r="Y41" t="str">
        <f t="shared" si="13"/>
        <v>"Common","_Answer","_checks","_Check",5,"Answer holds the answer to one Question","References to the CheckActions performed on the object","true","true"</v>
      </c>
      <c r="Z41" t="str">
        <f t="shared" si="14"/>
        <v>"Common._Answer"</v>
      </c>
      <c r="AA41" t="str">
        <f t="shared" si="15"/>
        <v>"_checks"</v>
      </c>
      <c r="AB41" t="str">
        <f t="shared" si="16"/>
        <v>"Action._Check"</v>
      </c>
      <c r="AC41" t="str">
        <f t="shared" si="17"/>
        <v>"_checkedObject"</v>
      </c>
      <c r="AD41" t="str">
        <f t="shared" si="18"/>
        <v>"hasMany"</v>
      </c>
      <c r="AE41" t="str">
        <f t="shared" si="19"/>
        <v>"Common._Answer","_checks","Action._Check","_checkedObject","hasMany"</v>
      </c>
    </row>
    <row r="42" spans="1:31" x14ac:dyDescent="0.2">
      <c r="A42" t="s">
        <v>1353</v>
      </c>
      <c r="B42" t="s">
        <v>1292</v>
      </c>
      <c r="C42" t="s">
        <v>83</v>
      </c>
      <c r="D42" t="s">
        <v>43</v>
      </c>
      <c r="E42" t="s">
        <v>1292</v>
      </c>
      <c r="F42" t="s">
        <v>44</v>
      </c>
      <c r="H42" t="s">
        <v>686</v>
      </c>
      <c r="I42" s="5" t="s">
        <v>1307</v>
      </c>
      <c r="J42" s="5" t="s">
        <v>45</v>
      </c>
      <c r="K42" t="str">
        <f t="shared" si="0"/>
        <v>_Answer</v>
      </c>
      <c r="L42" t="str">
        <f t="shared" si="1"/>
        <v>_externalReferences</v>
      </c>
      <c r="M42" t="str">
        <f t="shared" si="2"/>
        <v>_ExternalReference</v>
      </c>
      <c r="N42" t="str">
        <f t="shared" si="3"/>
        <v>_referenceForObjects</v>
      </c>
      <c r="O42" t="str">
        <f t="shared" si="4"/>
        <v>Object</v>
      </c>
      <c r="P42" t="str">
        <f t="shared" si="5"/>
        <v>"Common"</v>
      </c>
      <c r="Q42" t="str">
        <f t="shared" si="6"/>
        <v>"_Answer"</v>
      </c>
      <c r="R42" t="str">
        <f t="shared" si="7"/>
        <v>"_externalReferences"</v>
      </c>
      <c r="S42" t="str">
        <f t="shared" si="8"/>
        <v>"_ExternalReference"</v>
      </c>
      <c r="T42">
        <f>IF($A42="Implicit","",COUNTIFS($C$8:C42,C42,$A$8:A42,"Explicit"))</f>
        <v>6</v>
      </c>
      <c r="U42" t="str">
        <f t="shared" si="9"/>
        <v>"Answer holds the answer to one Question"</v>
      </c>
      <c r="V42" t="str">
        <f t="shared" si="10"/>
        <v>"References to all associated ExternalReferences"</v>
      </c>
      <c r="W42" t="str">
        <f t="shared" si="11"/>
        <v>"true"</v>
      </c>
      <c r="X42" t="str">
        <f t="shared" si="12"/>
        <v>"true"</v>
      </c>
      <c r="Y42" t="str">
        <f t="shared" si="13"/>
        <v>"Common","_Answer","_externalReferences","_ExternalReference",6,"Answer holds the answer to one Question","References to all associated ExternalReferences","true","true"</v>
      </c>
      <c r="Z42" t="str">
        <f t="shared" si="14"/>
        <v>"Common._Answer"</v>
      </c>
      <c r="AA42" t="str">
        <f t="shared" si="15"/>
        <v>"_externalReferences"</v>
      </c>
      <c r="AB42" t="str">
        <f t="shared" si="16"/>
        <v>"Common._ExternalReference"</v>
      </c>
      <c r="AC42" t="str">
        <f t="shared" si="17"/>
        <v>"_referenceForObjects"</v>
      </c>
      <c r="AD42" t="str">
        <f t="shared" si="18"/>
        <v>"hasMany"</v>
      </c>
      <c r="AE42" t="str">
        <f t="shared" si="19"/>
        <v>"Common._Answer","_externalReferences","Common._ExternalReference","_referenceForObjects","hasMany"</v>
      </c>
    </row>
    <row r="43" spans="1:31" x14ac:dyDescent="0.2">
      <c r="A43" t="s">
        <v>1354</v>
      </c>
      <c r="B43" t="s">
        <v>1292</v>
      </c>
      <c r="C43" t="s">
        <v>83</v>
      </c>
      <c r="D43" t="s">
        <v>84</v>
      </c>
      <c r="E43" t="s">
        <v>1292</v>
      </c>
      <c r="F43" t="s">
        <v>408</v>
      </c>
      <c r="G43">
        <v>1</v>
      </c>
      <c r="I43" s="5" t="s">
        <v>1307</v>
      </c>
      <c r="J43" s="5" t="s">
        <v>85</v>
      </c>
      <c r="K43" t="str">
        <f t="shared" si="0"/>
        <v>_Answer</v>
      </c>
      <c r="L43" t="str">
        <f t="shared" si="1"/>
        <v>_answerActor</v>
      </c>
      <c r="M43" t="str">
        <f t="shared" si="2"/>
        <v>_Person</v>
      </c>
      <c r="N43" t="str">
        <f t="shared" si="3"/>
        <v/>
      </c>
      <c r="O43" t="str">
        <f t="shared" si="4"/>
        <v>Object</v>
      </c>
      <c r="P43" t="str">
        <f t="shared" si="5"/>
        <v/>
      </c>
      <c r="Q43" t="str">
        <f t="shared" si="6"/>
        <v/>
      </c>
      <c r="R43" t="str">
        <f t="shared" si="7"/>
        <v/>
      </c>
      <c r="S43" t="str">
        <f t="shared" si="8"/>
        <v/>
      </c>
      <c r="T43" t="str">
        <f>IF($A43="Implicit","",COUNTIFS($C$8:C43,C43,$A$8:A43,"Explicit"))</f>
        <v/>
      </c>
      <c r="U43" t="str">
        <f t="shared" si="9"/>
        <v/>
      </c>
      <c r="V43" t="str">
        <f t="shared" si="10"/>
        <v/>
      </c>
      <c r="W43" t="str">
        <f t="shared" si="11"/>
        <v/>
      </c>
      <c r="X43" t="str">
        <f t="shared" si="12"/>
        <v/>
      </c>
      <c r="Y43" t="str">
        <f t="shared" si="13"/>
        <v/>
      </c>
      <c r="Z43" t="str">
        <f t="shared" si="14"/>
        <v>"Common._Answer"</v>
      </c>
      <c r="AA43" t="str">
        <f t="shared" si="15"/>
        <v>"_answerActor"</v>
      </c>
      <c r="AB43" t="str">
        <f t="shared" si="16"/>
        <v>"Common._Person"</v>
      </c>
      <c r="AC43" t="str">
        <f t="shared" si="17"/>
        <v>""</v>
      </c>
      <c r="AD43" t="str">
        <f t="shared" si="18"/>
        <v>"hasOne"</v>
      </c>
      <c r="AE43" t="str">
        <f t="shared" si="19"/>
        <v>"Common._Answer","_answerActor","Common._Person","","hasOne"</v>
      </c>
    </row>
    <row r="44" spans="1:31" x14ac:dyDescent="0.2">
      <c r="A44" t="s">
        <v>1354</v>
      </c>
      <c r="B44" t="s">
        <v>1292</v>
      </c>
      <c r="C44" t="s">
        <v>83</v>
      </c>
      <c r="D44" t="s">
        <v>84</v>
      </c>
      <c r="E44" t="s">
        <v>1292</v>
      </c>
      <c r="F44" t="s">
        <v>1218</v>
      </c>
      <c r="G44">
        <v>1</v>
      </c>
      <c r="I44" s="5" t="s">
        <v>1307</v>
      </c>
      <c r="J44" s="5" t="s">
        <v>85</v>
      </c>
      <c r="K44" t="str">
        <f t="shared" si="0"/>
        <v>_Answer</v>
      </c>
      <c r="L44" t="str">
        <f t="shared" si="1"/>
        <v>_answerActor</v>
      </c>
      <c r="M44" t="str">
        <f t="shared" si="2"/>
        <v>_NonHumanActor</v>
      </c>
      <c r="N44" t="str">
        <f t="shared" si="3"/>
        <v/>
      </c>
      <c r="O44" t="str">
        <f t="shared" si="4"/>
        <v>Object</v>
      </c>
      <c r="P44" t="str">
        <f t="shared" si="5"/>
        <v/>
      </c>
      <c r="Q44" t="str">
        <f t="shared" si="6"/>
        <v/>
      </c>
      <c r="R44" t="str">
        <f t="shared" si="7"/>
        <v/>
      </c>
      <c r="S44" t="str">
        <f t="shared" si="8"/>
        <v/>
      </c>
      <c r="T44" t="str">
        <f>IF($A44="Implicit","",COUNTIFS($C$8:C44,C44,$A$8:A44,"Explicit"))</f>
        <v/>
      </c>
      <c r="U44" t="str">
        <f t="shared" si="9"/>
        <v/>
      </c>
      <c r="V44" t="str">
        <f t="shared" si="10"/>
        <v/>
      </c>
      <c r="W44" t="str">
        <f t="shared" si="11"/>
        <v/>
      </c>
      <c r="X44" t="str">
        <f t="shared" si="12"/>
        <v/>
      </c>
      <c r="Y44" t="str">
        <f t="shared" si="13"/>
        <v/>
      </c>
      <c r="Z44" t="str">
        <f t="shared" si="14"/>
        <v>"Common._Answer"</v>
      </c>
      <c r="AA44" t="str">
        <f t="shared" si="15"/>
        <v>"_answerActor"</v>
      </c>
      <c r="AB44" t="str">
        <f t="shared" si="16"/>
        <v>"Common._NonHumanActor"</v>
      </c>
      <c r="AC44" t="str">
        <f t="shared" si="17"/>
        <v>""</v>
      </c>
      <c r="AD44" t="str">
        <f t="shared" si="18"/>
        <v>"hasOne"</v>
      </c>
      <c r="AE44" t="str">
        <f t="shared" si="19"/>
        <v>"Common._Answer","_answerActor","Common._NonHumanActor","","hasOne"</v>
      </c>
    </row>
    <row r="45" spans="1:31" x14ac:dyDescent="0.2">
      <c r="A45" t="s">
        <v>1353</v>
      </c>
      <c r="B45" t="s">
        <v>1292</v>
      </c>
      <c r="C45" t="s">
        <v>83</v>
      </c>
      <c r="D45" t="s">
        <v>92</v>
      </c>
      <c r="E45" t="s">
        <v>49</v>
      </c>
      <c r="F45" t="s">
        <v>93</v>
      </c>
      <c r="I45" s="5" t="s">
        <v>1307</v>
      </c>
      <c r="J45" s="5" t="s">
        <v>94</v>
      </c>
      <c r="K45" t="str">
        <f t="shared" si="0"/>
        <v>_Answer</v>
      </c>
      <c r="L45" t="str">
        <f t="shared" si="1"/>
        <v>_involvedParties</v>
      </c>
      <c r="M45" t="str">
        <f t="shared" si="2"/>
        <v>_Party</v>
      </c>
      <c r="N45" t="str">
        <f t="shared" si="3"/>
        <v/>
      </c>
      <c r="O45" t="str">
        <f t="shared" si="4"/>
        <v>Object</v>
      </c>
      <c r="P45" t="str">
        <f t="shared" si="5"/>
        <v>"Common"</v>
      </c>
      <c r="Q45" t="str">
        <f t="shared" si="6"/>
        <v>"_Answer"</v>
      </c>
      <c r="R45" t="str">
        <f t="shared" si="7"/>
        <v>"_involvedParties"</v>
      </c>
      <c r="S45" t="str">
        <f t="shared" si="8"/>
        <v>"_Party"</v>
      </c>
      <c r="T45">
        <f>IF($A45="Implicit","",COUNTIFS($C$8:C45,C45,$A$8:A45,"Explicit"))</f>
        <v>7</v>
      </c>
      <c r="U45" t="str">
        <f t="shared" si="9"/>
        <v>"Answer holds the answer to one Question"</v>
      </c>
      <c r="V45" t="str">
        <f t="shared" si="10"/>
        <v>"Information about other Parties involved depending on the context of use"</v>
      </c>
      <c r="W45" t="str">
        <f t="shared" si="11"/>
        <v>"true"</v>
      </c>
      <c r="X45" t="str">
        <f t="shared" si="12"/>
        <v>"true"</v>
      </c>
      <c r="Y45" t="str">
        <f t="shared" si="13"/>
        <v>"Common","_Answer","_involvedParties","_Party",7,"Answer holds the answer to one Question","Information about other Parties involved depending on the context of use","true","true"</v>
      </c>
      <c r="Z45" t="str">
        <f t="shared" si="14"/>
        <v>"Common._Answer"</v>
      </c>
      <c r="AA45" t="str">
        <f t="shared" si="15"/>
        <v>"_involvedParties"</v>
      </c>
      <c r="AB45" t="str">
        <f t="shared" si="16"/>
        <v>"Embedded._Party"</v>
      </c>
      <c r="AC45" t="str">
        <f t="shared" si="17"/>
        <v>""</v>
      </c>
      <c r="AD45" t="str">
        <f t="shared" si="18"/>
        <v>"hasMany"</v>
      </c>
      <c r="AE45" t="str">
        <f t="shared" si="19"/>
        <v>"Common._Answer","_involvedParties","Embedded._Party","","hasMany"</v>
      </c>
    </row>
    <row r="46" spans="1:31" x14ac:dyDescent="0.2">
      <c r="A46" t="s">
        <v>1353</v>
      </c>
      <c r="B46" t="s">
        <v>1292</v>
      </c>
      <c r="C46" t="s">
        <v>83</v>
      </c>
      <c r="D46" t="s">
        <v>98</v>
      </c>
      <c r="F46" t="s">
        <v>6</v>
      </c>
      <c r="G46">
        <v>1</v>
      </c>
      <c r="I46" s="5" t="s">
        <v>1307</v>
      </c>
      <c r="J46" s="5" t="s">
        <v>99</v>
      </c>
      <c r="K46" t="str">
        <f t="shared" si="0"/>
        <v>_Answer</v>
      </c>
      <c r="L46" t="str">
        <f t="shared" si="1"/>
        <v>_text</v>
      </c>
      <c r="M46" t="str">
        <f t="shared" si="2"/>
        <v>xsd_string</v>
      </c>
      <c r="N46" t="str">
        <f t="shared" si="3"/>
        <v/>
      </c>
      <c r="O46" t="str">
        <f t="shared" si="4"/>
        <v>Data</v>
      </c>
      <c r="P46" t="str">
        <f t="shared" si="5"/>
        <v>"Common"</v>
      </c>
      <c r="Q46" t="str">
        <f t="shared" si="6"/>
        <v>"_Answer"</v>
      </c>
      <c r="R46" t="str">
        <f t="shared" si="7"/>
        <v>"_text"</v>
      </c>
      <c r="S46" t="str">
        <f t="shared" si="8"/>
        <v>"xsd_string"</v>
      </c>
      <c r="T46">
        <f>IF($A46="Implicit","",COUNTIFS($C$8:C46,C46,$A$8:A46,"Explicit"))</f>
        <v>8</v>
      </c>
      <c r="U46" t="str">
        <f t="shared" si="9"/>
        <v>"Answer holds the answer to one Question"</v>
      </c>
      <c r="V46" t="str">
        <f t="shared" si="10"/>
        <v>"Text for the Answer"</v>
      </c>
      <c r="W46" t="str">
        <f t="shared" si="11"/>
        <v>"false"</v>
      </c>
      <c r="X46" t="str">
        <f t="shared" si="12"/>
        <v>"true"</v>
      </c>
      <c r="Y46" t="str">
        <f t="shared" si="13"/>
        <v>"Common","_Answer","_text","xsd_string",8,"Answer holds the answer to one Question","Text for the Answer","false","true"</v>
      </c>
      <c r="Z46" t="str">
        <f t="shared" si="14"/>
        <v/>
      </c>
      <c r="AA46" t="str">
        <f t="shared" si="15"/>
        <v/>
      </c>
      <c r="AB46" t="str">
        <f t="shared" si="16"/>
        <v/>
      </c>
      <c r="AC46" t="str">
        <f t="shared" si="17"/>
        <v/>
      </c>
      <c r="AD46" t="str">
        <f t="shared" si="18"/>
        <v/>
      </c>
      <c r="AE46" t="str">
        <f t="shared" si="19"/>
        <v/>
      </c>
    </row>
    <row r="47" spans="1:31" x14ac:dyDescent="0.2">
      <c r="A47" t="s">
        <v>1353</v>
      </c>
      <c r="B47" t="s">
        <v>1292</v>
      </c>
      <c r="C47" t="s">
        <v>83</v>
      </c>
      <c r="D47" t="s">
        <v>40</v>
      </c>
      <c r="E47" t="s">
        <v>1306</v>
      </c>
      <c r="F47" t="s">
        <v>41</v>
      </c>
      <c r="I47" s="5" t="s">
        <v>1307</v>
      </c>
      <c r="J47" s="5" t="s">
        <v>42</v>
      </c>
      <c r="K47" t="str">
        <f t="shared" si="0"/>
        <v>_Answer</v>
      </c>
      <c r="L47" t="str">
        <f t="shared" si="1"/>
        <v>_events</v>
      </c>
      <c r="M47" t="str">
        <f t="shared" si="2"/>
        <v>_LogisticsEvent</v>
      </c>
      <c r="N47" t="str">
        <f t="shared" si="3"/>
        <v/>
      </c>
      <c r="O47" t="str">
        <f t="shared" si="4"/>
        <v>Object</v>
      </c>
      <c r="P47" t="str">
        <f t="shared" si="5"/>
        <v>"Common"</v>
      </c>
      <c r="Q47" t="str">
        <f t="shared" si="6"/>
        <v>"_Answer"</v>
      </c>
      <c r="R47" t="str">
        <f t="shared" si="7"/>
        <v>"_events"</v>
      </c>
      <c r="S47" t="str">
        <f t="shared" si="8"/>
        <v>"_LogisticsEvent"</v>
      </c>
      <c r="T47">
        <f>IF($A47="Implicit","",COUNTIFS($C$8:C47,C47,$A$8:A47,"Explicit"))</f>
        <v>9</v>
      </c>
      <c r="U47" t="str">
        <f t="shared" si="9"/>
        <v>"Answer holds the answer to one Question"</v>
      </c>
      <c r="V47" t="str">
        <f t="shared" si="10"/>
        <v>"Events object"</v>
      </c>
      <c r="W47" t="str">
        <f t="shared" si="11"/>
        <v>"true"</v>
      </c>
      <c r="X47" t="str">
        <f t="shared" si="12"/>
        <v>"true"</v>
      </c>
      <c r="Y47" t="str">
        <f t="shared" si="13"/>
        <v>"Common","_Answer","_events","_LogisticsEvent",9,"Answer holds the answer to one Question","Events object","true","true"</v>
      </c>
      <c r="Z47" t="str">
        <f t="shared" si="14"/>
        <v>"Common._Answer"</v>
      </c>
      <c r="AA47" t="str">
        <f t="shared" si="15"/>
        <v>"_events"</v>
      </c>
      <c r="AB47" t="str">
        <f t="shared" si="16"/>
        <v>"Event._LogisticsEvent"</v>
      </c>
      <c r="AC47" t="str">
        <f t="shared" si="17"/>
        <v>""</v>
      </c>
      <c r="AD47" t="str">
        <f t="shared" si="18"/>
        <v>"hasMany"</v>
      </c>
      <c r="AE47" t="str">
        <f t="shared" si="19"/>
        <v>"Common._Answer","_events","Event._LogisticsEvent","","hasMany"</v>
      </c>
    </row>
    <row r="48" spans="1:31" x14ac:dyDescent="0.2">
      <c r="A48" t="s">
        <v>1353</v>
      </c>
      <c r="B48" t="s">
        <v>1292</v>
      </c>
      <c r="C48" t="s">
        <v>83</v>
      </c>
      <c r="D48" t="s">
        <v>46</v>
      </c>
      <c r="F48" t="s">
        <v>47</v>
      </c>
      <c r="G48">
        <v>1</v>
      </c>
      <c r="I48" s="5" t="s">
        <v>1307</v>
      </c>
      <c r="J48" s="5" t="s">
        <v>48</v>
      </c>
      <c r="K48" t="str">
        <f t="shared" si="0"/>
        <v>_Answer</v>
      </c>
      <c r="L48" t="str">
        <f t="shared" si="1"/>
        <v>_skeletonIndicator</v>
      </c>
      <c r="M48" t="str">
        <f t="shared" si="2"/>
        <v>xsd_boolean</v>
      </c>
      <c r="N48" t="str">
        <f t="shared" si="3"/>
        <v/>
      </c>
      <c r="O48" t="str">
        <f t="shared" si="4"/>
        <v>Data</v>
      </c>
      <c r="P48" t="str">
        <f t="shared" si="5"/>
        <v>"Common"</v>
      </c>
      <c r="Q48" t="str">
        <f t="shared" si="6"/>
        <v>"_Answer"</v>
      </c>
      <c r="R48" t="str">
        <f t="shared" si="7"/>
        <v>"_skeletonIndicator"</v>
      </c>
      <c r="S48" t="str">
        <f t="shared" si="8"/>
        <v>"xsd_boolean"</v>
      </c>
      <c r="T48">
        <f>IF($A48="Implicit","",COUNTIFS($C$8:C48,C48,$A$8:A48,"Explicit"))</f>
        <v>10</v>
      </c>
      <c r="U48" t="str">
        <f t="shared" si="9"/>
        <v>"Answer holds the answer to one Question"</v>
      </c>
      <c r="V48" t="str">
        <f t="shared" si="10"/>
        <v>"Indicator whether a logistics object is a skeleton object"</v>
      </c>
      <c r="W48" t="str">
        <f t="shared" si="11"/>
        <v>"false"</v>
      </c>
      <c r="X48" t="str">
        <f t="shared" si="12"/>
        <v>"true"</v>
      </c>
      <c r="Y48" t="str">
        <f t="shared" si="13"/>
        <v>"Common","_Answer","_skeletonIndicator","xsd_boolean",10,"Answer holds the answer to one Question","Indicator whether a logistics object is a skeleton object","false","true"</v>
      </c>
      <c r="Z48" t="str">
        <f t="shared" si="14"/>
        <v/>
      </c>
      <c r="AA48" t="str">
        <f t="shared" si="15"/>
        <v/>
      </c>
      <c r="AB48" t="str">
        <f t="shared" si="16"/>
        <v/>
      </c>
      <c r="AC48" t="str">
        <f t="shared" si="17"/>
        <v/>
      </c>
      <c r="AD48" t="str">
        <f t="shared" si="18"/>
        <v/>
      </c>
      <c r="AE48" t="str">
        <f t="shared" si="19"/>
        <v/>
      </c>
    </row>
    <row r="49" spans="1:31" x14ac:dyDescent="0.2">
      <c r="A49" t="s">
        <v>1353</v>
      </c>
      <c r="B49" t="s">
        <v>1294</v>
      </c>
      <c r="C49" t="s">
        <v>249</v>
      </c>
      <c r="D49" t="s">
        <v>255</v>
      </c>
      <c r="E49" t="s">
        <v>20</v>
      </c>
      <c r="F49" t="s">
        <v>256</v>
      </c>
      <c r="G49">
        <v>1</v>
      </c>
      <c r="H49" t="s">
        <v>600</v>
      </c>
      <c r="I49" s="5" t="s">
        <v>251</v>
      </c>
      <c r="J49" s="5" t="s">
        <v>257</v>
      </c>
      <c r="K49" t="str">
        <f t="shared" si="0"/>
        <v>_BillingDetails</v>
      </c>
      <c r="L49" t="str">
        <f t="shared" si="1"/>
        <v>_detailedWaybill</v>
      </c>
      <c r="M49" t="str">
        <f t="shared" si="2"/>
        <v>_Waybill</v>
      </c>
      <c r="N49" t="str">
        <f t="shared" si="3"/>
        <v>_billingDetails</v>
      </c>
      <c r="O49" t="str">
        <f t="shared" si="4"/>
        <v>Object</v>
      </c>
      <c r="P49" t="str">
        <f t="shared" si="5"/>
        <v>"BillingSettlement"</v>
      </c>
      <c r="Q49" t="str">
        <f t="shared" si="6"/>
        <v>"_BillingDetails"</v>
      </c>
      <c r="R49" t="str">
        <f t="shared" si="7"/>
        <v>"_detailedWaybill"</v>
      </c>
      <c r="S49" t="str">
        <f t="shared" si="8"/>
        <v>"_Waybill"</v>
      </c>
      <c r="T49">
        <f>IF($A49="Implicit","",COUNTIFS($C$8:C49,C49,$A$8:A49,"Explicit"))</f>
        <v>1</v>
      </c>
      <c r="U49" t="str">
        <f t="shared" si="9"/>
        <v>"In the context of CASS2. process; BillingDetails object is used to integrate specific Billing and Settlement data requirements"</v>
      </c>
      <c r="V49" t="str">
        <f t="shared" si="10"/>
        <v>"Reference to the Waybill"</v>
      </c>
      <c r="W49" t="str">
        <f t="shared" si="11"/>
        <v>"false"</v>
      </c>
      <c r="X49" t="str">
        <f t="shared" si="12"/>
        <v>"true"</v>
      </c>
      <c r="Y49" t="str">
        <f t="shared" si="13"/>
        <v>"BillingSettlement","_BillingDetails","_detailedWaybill","_Waybill",1,"In the context of CASS2. process; BillingDetails object is used to integrate specific Billing and Settlement data requirements","Reference to the Waybill","false","true"</v>
      </c>
      <c r="Z49" t="str">
        <f t="shared" si="14"/>
        <v>"BillingSettlement._BillingDetails"</v>
      </c>
      <c r="AA49" t="str">
        <f t="shared" si="15"/>
        <v>"_detailedWaybill"</v>
      </c>
      <c r="AB49" t="str">
        <f t="shared" si="16"/>
        <v>"Core._Waybill"</v>
      </c>
      <c r="AC49" t="str">
        <f t="shared" si="17"/>
        <v>"_billingDetails"</v>
      </c>
      <c r="AD49" t="str">
        <f t="shared" si="18"/>
        <v>"hasOne"</v>
      </c>
      <c r="AE49" t="str">
        <f t="shared" si="19"/>
        <v>"BillingSettlement._BillingDetails","_detailedWaybill","Core._Waybill","_billingDetails","hasOne"</v>
      </c>
    </row>
    <row r="50" spans="1:31" x14ac:dyDescent="0.2">
      <c r="A50" t="s">
        <v>1353</v>
      </c>
      <c r="B50" t="s">
        <v>1294</v>
      </c>
      <c r="C50" t="s">
        <v>249</v>
      </c>
      <c r="D50" t="s">
        <v>253</v>
      </c>
      <c r="E50" t="s">
        <v>1291</v>
      </c>
      <c r="F50" t="s">
        <v>247</v>
      </c>
      <c r="G50">
        <v>1</v>
      </c>
      <c r="I50" s="5" t="s">
        <v>251</v>
      </c>
      <c r="J50" s="5" t="s">
        <v>254</v>
      </c>
      <c r="K50" t="str">
        <f t="shared" si="0"/>
        <v>_BillingDetails</v>
      </c>
      <c r="L50" t="str">
        <f t="shared" si="1"/>
        <v>_awbUseIndicator</v>
      </c>
      <c r="M50" t="str">
        <f t="shared" si="2"/>
        <v>ccodes_AWBUseIndicator</v>
      </c>
      <c r="N50" t="str">
        <f t="shared" si="3"/>
        <v/>
      </c>
      <c r="O50" t="str">
        <f t="shared" si="4"/>
        <v>Object</v>
      </c>
      <c r="P50" t="str">
        <f t="shared" si="5"/>
        <v>"BillingSettlement"</v>
      </c>
      <c r="Q50" t="str">
        <f t="shared" si="6"/>
        <v>"_BillingDetails"</v>
      </c>
      <c r="R50" t="str">
        <f t="shared" si="7"/>
        <v>"_awbUseIndicator"</v>
      </c>
      <c r="S50" t="str">
        <f t="shared" si="8"/>
        <v>"ccodes_AWBUseIndicator"</v>
      </c>
      <c r="T50">
        <f>IF($A50="Implicit","",COUNTIFS($C$8:C50,C50,$A$8:A50,"Explicit"))</f>
        <v>2</v>
      </c>
      <c r="U50" t="str">
        <f t="shared" si="9"/>
        <v>"In the context of CASS2. process; BillingDetails object is used to integrate specific Billing and Settlement data requirements"</v>
      </c>
      <c r="V50" t="str">
        <f t="shared" si="10"/>
        <v>"It must either contain the values of R for Revenue AWB; V for Void AWB or S for Service AWB."</v>
      </c>
      <c r="W50" t="str">
        <f t="shared" si="11"/>
        <v>"false"</v>
      </c>
      <c r="X50" t="str">
        <f t="shared" si="12"/>
        <v>"true"</v>
      </c>
      <c r="Y50" t="str">
        <f t="shared" si="13"/>
        <v>"BillingSettlement","_BillingDetails","_awbUseIndicator","ccodes_AWBUseIndicator",2,"In the context of CASS2. process; BillingDetails object is used to integrate specific Billing and Settlement data requirements","It must either contain the values of R for Revenue AWB; V for Void AWB or S for Service AWB.","false","true"</v>
      </c>
      <c r="Z50" t="str">
        <f t="shared" si="14"/>
        <v>"BillingSettlement._BillingDetails"</v>
      </c>
      <c r="AA50" t="str">
        <f t="shared" si="15"/>
        <v>"_awbUseIndicator"</v>
      </c>
      <c r="AB50" t="str">
        <f t="shared" si="16"/>
        <v>"CodeList.ccodes_AWBUseIndicator"</v>
      </c>
      <c r="AC50" t="str">
        <f t="shared" si="17"/>
        <v>""</v>
      </c>
      <c r="AD50" t="str">
        <f t="shared" si="18"/>
        <v>"hasOne"</v>
      </c>
      <c r="AE50" t="str">
        <f t="shared" si="19"/>
        <v>"BillingSettlement._BillingDetails","_awbUseIndicator","CodeList.ccodes_AWBUseIndicator","","hasOne"</v>
      </c>
    </row>
    <row r="51" spans="1:31" x14ac:dyDescent="0.2">
      <c r="A51" t="s">
        <v>1353</v>
      </c>
      <c r="B51" t="s">
        <v>1294</v>
      </c>
      <c r="C51" t="s">
        <v>249</v>
      </c>
      <c r="D51" t="s">
        <v>258</v>
      </c>
      <c r="E51" t="s">
        <v>49</v>
      </c>
      <c r="F51" t="s">
        <v>259</v>
      </c>
      <c r="G51">
        <v>1</v>
      </c>
      <c r="I51" s="5" t="s">
        <v>251</v>
      </c>
      <c r="J51" s="5" t="s">
        <v>260</v>
      </c>
      <c r="K51" t="str">
        <f t="shared" si="0"/>
        <v>_BillingDetails</v>
      </c>
      <c r="L51" t="str">
        <f t="shared" si="1"/>
        <v>_taxDueAgent</v>
      </c>
      <c r="M51" t="str">
        <f t="shared" si="2"/>
        <v>_CurrencyValue</v>
      </c>
      <c r="N51" t="str">
        <f t="shared" si="3"/>
        <v/>
      </c>
      <c r="O51" t="str">
        <f t="shared" si="4"/>
        <v>Object</v>
      </c>
      <c r="P51" t="str">
        <f t="shared" si="5"/>
        <v>"BillingSettlement"</v>
      </c>
      <c r="Q51" t="str">
        <f t="shared" si="6"/>
        <v>"_BillingDetails"</v>
      </c>
      <c r="R51" t="str">
        <f t="shared" si="7"/>
        <v>"_taxDueAgent"</v>
      </c>
      <c r="S51" t="str">
        <f t="shared" si="8"/>
        <v>"_CurrencyValue"</v>
      </c>
      <c r="T51">
        <f>IF($A51="Implicit","",COUNTIFS($C$8:C51,C51,$A$8:A51,"Explicit"))</f>
        <v>3</v>
      </c>
      <c r="U51" t="str">
        <f t="shared" si="9"/>
        <v>"In the context of CASS2. process; BillingDetails object is used to integrate specific Billing and Settlement data requirements"</v>
      </c>
      <c r="V51" t="str">
        <f t="shared" si="10"/>
        <v>"Tax due Agent (VAT/GST on Commission). Total VAT/TAX amount payable by airline to agent"</v>
      </c>
      <c r="W51" t="str">
        <f t="shared" si="11"/>
        <v>"false"</v>
      </c>
      <c r="X51" t="str">
        <f t="shared" si="12"/>
        <v>"true"</v>
      </c>
      <c r="Y51" t="str">
        <f t="shared" si="13"/>
        <v>"BillingSettlement","_BillingDetails","_taxDueAgent","_CurrencyValue",3,"In the context of CASS2. process; BillingDetails object is used to integrate specific Billing and Settlement data requirements","Tax due Agent (VAT/GST on Commission). Total VAT/TAX amount payable by airline to agent","false","true"</v>
      </c>
      <c r="Z51" t="str">
        <f t="shared" si="14"/>
        <v>"BillingSettlement._BillingDetails"</v>
      </c>
      <c r="AA51" t="str">
        <f t="shared" si="15"/>
        <v>"_taxDueAgent"</v>
      </c>
      <c r="AB51" t="str">
        <f t="shared" si="16"/>
        <v>"Embedded._CurrencyValue"</v>
      </c>
      <c r="AC51" t="str">
        <f t="shared" si="17"/>
        <v>""</v>
      </c>
      <c r="AD51" t="str">
        <f t="shared" si="18"/>
        <v>"hasOne"</v>
      </c>
      <c r="AE51" t="str">
        <f t="shared" si="19"/>
        <v>"BillingSettlement._BillingDetails","_taxDueAgent","Embedded._CurrencyValue","","hasOne"</v>
      </c>
    </row>
    <row r="52" spans="1:31" x14ac:dyDescent="0.2">
      <c r="A52" t="s">
        <v>1353</v>
      </c>
      <c r="B52" t="s">
        <v>1294</v>
      </c>
      <c r="C52" t="s">
        <v>249</v>
      </c>
      <c r="D52" t="s">
        <v>261</v>
      </c>
      <c r="E52" t="s">
        <v>49</v>
      </c>
      <c r="F52" t="s">
        <v>259</v>
      </c>
      <c r="G52">
        <v>1</v>
      </c>
      <c r="I52" s="5" t="s">
        <v>251</v>
      </c>
      <c r="J52" s="5" t="s">
        <v>262</v>
      </c>
      <c r="K52" t="str">
        <f t="shared" si="0"/>
        <v>_BillingDetails</v>
      </c>
      <c r="L52" t="str">
        <f t="shared" si="1"/>
        <v>_taxDueAirline</v>
      </c>
      <c r="M52" t="str">
        <f t="shared" si="2"/>
        <v>_CurrencyValue</v>
      </c>
      <c r="N52" t="str">
        <f t="shared" si="3"/>
        <v/>
      </c>
      <c r="O52" t="str">
        <f t="shared" si="4"/>
        <v>Object</v>
      </c>
      <c r="P52" t="str">
        <f t="shared" si="5"/>
        <v>"BillingSettlement"</v>
      </c>
      <c r="Q52" t="str">
        <f t="shared" si="6"/>
        <v>"_BillingDetails"</v>
      </c>
      <c r="R52" t="str">
        <f t="shared" si="7"/>
        <v>"_taxDueAirline"</v>
      </c>
      <c r="S52" t="str">
        <f t="shared" si="8"/>
        <v>"_CurrencyValue"</v>
      </c>
      <c r="T52">
        <f>IF($A52="Implicit","",COUNTIFS($C$8:C52,C52,$A$8:A52,"Explicit"))</f>
        <v>4</v>
      </c>
      <c r="U52" t="str">
        <f t="shared" si="9"/>
        <v>"In the context of CASS2. process; BillingDetails object is used to integrate specific Billing and Settlement data requirements"</v>
      </c>
      <c r="V52" t="str">
        <f t="shared" si="10"/>
        <v>"Tax due Airline (as per AWB; or VAT/GST as per invoice). Total VAT/TAX amount payable by agent to airline"</v>
      </c>
      <c r="W52" t="str">
        <f t="shared" si="11"/>
        <v>"false"</v>
      </c>
      <c r="X52" t="str">
        <f t="shared" si="12"/>
        <v>"true"</v>
      </c>
      <c r="Y52" t="str">
        <f t="shared" si="13"/>
        <v>"BillingSettlement","_BillingDetails","_taxDueAirline","_CurrencyValue",4,"In the context of CASS2. process; BillingDetails object is used to integrate specific Billing and Settlement data requirements","Tax due Airline (as per AWB; or VAT/GST as per invoice). Total VAT/TAX amount payable by agent to airline","false","true"</v>
      </c>
      <c r="Z52" t="str">
        <f t="shared" si="14"/>
        <v>"BillingSettlement._BillingDetails"</v>
      </c>
      <c r="AA52" t="str">
        <f t="shared" si="15"/>
        <v>"_taxDueAirline"</v>
      </c>
      <c r="AB52" t="str">
        <f t="shared" si="16"/>
        <v>"Embedded._CurrencyValue"</v>
      </c>
      <c r="AC52" t="str">
        <f t="shared" si="17"/>
        <v>""</v>
      </c>
      <c r="AD52" t="str">
        <f t="shared" si="18"/>
        <v>"hasOne"</v>
      </c>
      <c r="AE52" t="str">
        <f t="shared" si="19"/>
        <v>"BillingSettlement._BillingDetails","_taxDueAirline","Embedded._CurrencyValue","","hasOne"</v>
      </c>
    </row>
    <row r="53" spans="1:31" x14ac:dyDescent="0.2">
      <c r="A53" t="s">
        <v>1353</v>
      </c>
      <c r="B53" t="s">
        <v>1294</v>
      </c>
      <c r="C53" t="s">
        <v>249</v>
      </c>
      <c r="D53" t="s">
        <v>38</v>
      </c>
      <c r="E53" t="s">
        <v>1303</v>
      </c>
      <c r="F53" t="s">
        <v>23</v>
      </c>
      <c r="H53" t="s">
        <v>434</v>
      </c>
      <c r="I53" s="5" t="s">
        <v>251</v>
      </c>
      <c r="J53" s="5" t="s">
        <v>39</v>
      </c>
      <c r="K53" t="str">
        <f t="shared" si="0"/>
        <v>_BillingDetails</v>
      </c>
      <c r="L53" t="str">
        <f t="shared" si="1"/>
        <v>_checks</v>
      </c>
      <c r="M53" t="str">
        <f t="shared" si="2"/>
        <v>_Check</v>
      </c>
      <c r="N53" t="str">
        <f t="shared" si="3"/>
        <v>_checkedObject</v>
      </c>
      <c r="O53" t="str">
        <f t="shared" si="4"/>
        <v>Object</v>
      </c>
      <c r="P53" t="str">
        <f t="shared" si="5"/>
        <v>"BillingSettlement"</v>
      </c>
      <c r="Q53" t="str">
        <f t="shared" si="6"/>
        <v>"_BillingDetails"</v>
      </c>
      <c r="R53" t="str">
        <f t="shared" si="7"/>
        <v>"_checks"</v>
      </c>
      <c r="S53" t="str">
        <f t="shared" si="8"/>
        <v>"_Check"</v>
      </c>
      <c r="T53">
        <f>IF($A53="Implicit","",COUNTIFS($C$8:C53,C53,$A$8:A53,"Explicit"))</f>
        <v>5</v>
      </c>
      <c r="U53" t="str">
        <f t="shared" si="9"/>
        <v>"In the context of CASS2. process; BillingDetails object is used to integrate specific Billing and Settlement data requirements"</v>
      </c>
      <c r="V53" t="str">
        <f t="shared" si="10"/>
        <v>"References to the CheckActions performed on the object"</v>
      </c>
      <c r="W53" t="str">
        <f t="shared" si="11"/>
        <v>"true"</v>
      </c>
      <c r="X53" t="str">
        <f t="shared" si="12"/>
        <v>"true"</v>
      </c>
      <c r="Y53" t="str">
        <f t="shared" si="13"/>
        <v>"BillingSettlement","_BillingDetails","_checks","_Check",5,"In the context of CASS2. process; BillingDetails object is used to integrate specific Billing and Settlement data requirements","References to the CheckActions performed on the object","true","true"</v>
      </c>
      <c r="Z53" t="str">
        <f t="shared" si="14"/>
        <v>"BillingSettlement._BillingDetails"</v>
      </c>
      <c r="AA53" t="str">
        <f t="shared" si="15"/>
        <v>"_checks"</v>
      </c>
      <c r="AB53" t="str">
        <f t="shared" si="16"/>
        <v>"Action._Check"</v>
      </c>
      <c r="AC53" t="str">
        <f t="shared" si="17"/>
        <v>"_checkedObject"</v>
      </c>
      <c r="AD53" t="str">
        <f t="shared" si="18"/>
        <v>"hasMany"</v>
      </c>
      <c r="AE53" t="str">
        <f t="shared" si="19"/>
        <v>"BillingSettlement._BillingDetails","_checks","Action._Check","_checkedObject","hasMany"</v>
      </c>
    </row>
    <row r="54" spans="1:31" x14ac:dyDescent="0.2">
      <c r="A54" t="s">
        <v>1353</v>
      </c>
      <c r="B54" t="s">
        <v>1294</v>
      </c>
      <c r="C54" t="s">
        <v>249</v>
      </c>
      <c r="D54" t="s">
        <v>43</v>
      </c>
      <c r="E54" t="s">
        <v>1292</v>
      </c>
      <c r="F54" t="s">
        <v>44</v>
      </c>
      <c r="H54" t="s">
        <v>686</v>
      </c>
      <c r="I54" s="5" t="s">
        <v>251</v>
      </c>
      <c r="J54" s="5" t="s">
        <v>45</v>
      </c>
      <c r="K54" t="str">
        <f t="shared" si="0"/>
        <v>_BillingDetails</v>
      </c>
      <c r="L54" t="str">
        <f t="shared" si="1"/>
        <v>_externalReferences</v>
      </c>
      <c r="M54" t="str">
        <f t="shared" si="2"/>
        <v>_ExternalReference</v>
      </c>
      <c r="N54" t="str">
        <f t="shared" si="3"/>
        <v>_referenceForObjects</v>
      </c>
      <c r="O54" t="str">
        <f t="shared" si="4"/>
        <v>Object</v>
      </c>
      <c r="P54" t="str">
        <f t="shared" si="5"/>
        <v>"BillingSettlement"</v>
      </c>
      <c r="Q54" t="str">
        <f t="shared" si="6"/>
        <v>"_BillingDetails"</v>
      </c>
      <c r="R54" t="str">
        <f t="shared" si="7"/>
        <v>"_externalReferences"</v>
      </c>
      <c r="S54" t="str">
        <f t="shared" si="8"/>
        <v>"_ExternalReference"</v>
      </c>
      <c r="T54">
        <f>IF($A54="Implicit","",COUNTIFS($C$8:C54,C54,$A$8:A54,"Explicit"))</f>
        <v>6</v>
      </c>
      <c r="U54" t="str">
        <f t="shared" si="9"/>
        <v>"In the context of CASS2. process; BillingDetails object is used to integrate specific Billing and Settlement data requirements"</v>
      </c>
      <c r="V54" t="str">
        <f t="shared" si="10"/>
        <v>"References to all associated ExternalReferences"</v>
      </c>
      <c r="W54" t="str">
        <f t="shared" si="11"/>
        <v>"true"</v>
      </c>
      <c r="X54" t="str">
        <f t="shared" si="12"/>
        <v>"true"</v>
      </c>
      <c r="Y54" t="str">
        <f t="shared" si="13"/>
        <v>"BillingSettlement","_BillingDetails","_externalReferences","_ExternalReference",6,"In the context of CASS2. process; BillingDetails object is used to integrate specific Billing and Settlement data requirements","References to all associated ExternalReferences","true","true"</v>
      </c>
      <c r="Z54" t="str">
        <f t="shared" si="14"/>
        <v>"BillingSettlement._BillingDetails"</v>
      </c>
      <c r="AA54" t="str">
        <f t="shared" si="15"/>
        <v>"_externalReferences"</v>
      </c>
      <c r="AB54" t="str">
        <f t="shared" si="16"/>
        <v>"Common._ExternalReference"</v>
      </c>
      <c r="AC54" t="str">
        <f t="shared" si="17"/>
        <v>"_referenceForObjects"</v>
      </c>
      <c r="AD54" t="str">
        <f t="shared" si="18"/>
        <v>"hasMany"</v>
      </c>
      <c r="AE54" t="str">
        <f t="shared" si="19"/>
        <v>"BillingSettlement._BillingDetails","_externalReferences","Common._ExternalReference","_referenceForObjects","hasMany"</v>
      </c>
    </row>
    <row r="55" spans="1:31" x14ac:dyDescent="0.2">
      <c r="A55" t="s">
        <v>1353</v>
      </c>
      <c r="B55" t="s">
        <v>1294</v>
      </c>
      <c r="C55" t="s">
        <v>249</v>
      </c>
      <c r="D55" t="s">
        <v>250</v>
      </c>
      <c r="E55" t="s">
        <v>49</v>
      </c>
      <c r="F55" t="s">
        <v>74</v>
      </c>
      <c r="I55" s="5" t="s">
        <v>251</v>
      </c>
      <c r="J55" s="5" t="s">
        <v>252</v>
      </c>
      <c r="K55" t="str">
        <f t="shared" si="0"/>
        <v>_BillingDetails</v>
      </c>
      <c r="L55" t="str">
        <f t="shared" si="1"/>
        <v>_adjustments</v>
      </c>
      <c r="M55" t="str">
        <f t="shared" si="2"/>
        <v>_Adjustments</v>
      </c>
      <c r="N55" t="str">
        <f t="shared" si="3"/>
        <v/>
      </c>
      <c r="O55" t="str">
        <f t="shared" si="4"/>
        <v>Object</v>
      </c>
      <c r="P55" t="str">
        <f t="shared" si="5"/>
        <v>"BillingSettlement"</v>
      </c>
      <c r="Q55" t="str">
        <f t="shared" si="6"/>
        <v>"_BillingDetails"</v>
      </c>
      <c r="R55" t="str">
        <f t="shared" si="7"/>
        <v>"_adjustments"</v>
      </c>
      <c r="S55" t="str">
        <f t="shared" si="8"/>
        <v>"_Adjustments"</v>
      </c>
      <c r="T55">
        <f>IF($A55="Implicit","",COUNTIFS($C$8:C55,C55,$A$8:A55,"Explicit"))</f>
        <v>7</v>
      </c>
      <c r="U55" t="str">
        <f t="shared" si="9"/>
        <v>"In the context of CASS2. process; BillingDetails object is used to integrate specific Billing and Settlement data requirements"</v>
      </c>
      <c r="V55" t="str">
        <f t="shared" si="10"/>
        <v>"Information about Adjustments performed on the BillingDetails"</v>
      </c>
      <c r="W55" t="str">
        <f t="shared" si="11"/>
        <v>"true"</v>
      </c>
      <c r="X55" t="str">
        <f t="shared" si="12"/>
        <v>"true"</v>
      </c>
      <c r="Y55" t="str">
        <f t="shared" si="13"/>
        <v>"BillingSettlement","_BillingDetails","_adjustments","_Adjustments",7,"In the context of CASS2. process; BillingDetails object is used to integrate specific Billing and Settlement data requirements","Information about Adjustments performed on the BillingDetails","true","true"</v>
      </c>
      <c r="Z55" t="str">
        <f t="shared" si="14"/>
        <v>"BillingSettlement._BillingDetails"</v>
      </c>
      <c r="AA55" t="str">
        <f t="shared" si="15"/>
        <v>"_adjustments"</v>
      </c>
      <c r="AB55" t="str">
        <f t="shared" si="16"/>
        <v>"Embedded._Adjustments"</v>
      </c>
      <c r="AC55" t="str">
        <f t="shared" si="17"/>
        <v>""</v>
      </c>
      <c r="AD55" t="str">
        <f t="shared" si="18"/>
        <v>"hasMany"</v>
      </c>
      <c r="AE55" t="str">
        <f t="shared" si="19"/>
        <v>"BillingSettlement._BillingDetails","_adjustments","Embedded._Adjustments","","hasMany"</v>
      </c>
    </row>
    <row r="56" spans="1:31" x14ac:dyDescent="0.2">
      <c r="A56" t="s">
        <v>1353</v>
      </c>
      <c r="B56" t="s">
        <v>1294</v>
      </c>
      <c r="C56" t="s">
        <v>249</v>
      </c>
      <c r="D56" t="s">
        <v>263</v>
      </c>
      <c r="F56" t="s">
        <v>264</v>
      </c>
      <c r="G56">
        <v>1</v>
      </c>
      <c r="I56" s="5" t="s">
        <v>251</v>
      </c>
      <c r="J56" s="5" t="s">
        <v>265</v>
      </c>
      <c r="K56" t="str">
        <f t="shared" si="0"/>
        <v>_BillingDetails</v>
      </c>
      <c r="L56" t="str">
        <f t="shared" si="1"/>
        <v>_awbAcceptanceDate</v>
      </c>
      <c r="M56" t="str">
        <f t="shared" si="2"/>
        <v>xsd_dateTime</v>
      </c>
      <c r="N56" t="str">
        <f t="shared" si="3"/>
        <v/>
      </c>
      <c r="O56" t="str">
        <f t="shared" si="4"/>
        <v>Data</v>
      </c>
      <c r="P56" t="str">
        <f t="shared" si="5"/>
        <v>"BillingSettlement"</v>
      </c>
      <c r="Q56" t="str">
        <f t="shared" si="6"/>
        <v>"_BillingDetails"</v>
      </c>
      <c r="R56" t="str">
        <f t="shared" si="7"/>
        <v>"_awbAcceptanceDate"</v>
      </c>
      <c r="S56" t="str">
        <f t="shared" si="8"/>
        <v>"xsd_dateTime"</v>
      </c>
      <c r="T56">
        <f>IF($A56="Implicit","",COUNTIFS($C$8:C56,C56,$A$8:A56,"Explicit"))</f>
        <v>8</v>
      </c>
      <c r="U56" t="str">
        <f t="shared" si="9"/>
        <v>"In the context of CASS2. process; BillingDetails object is used to integrate specific Billing and Settlement data requirements"</v>
      </c>
      <c r="V56" t="str">
        <f t="shared" si="10"/>
        <v>"The Date AWB Acceptance should be the same as the Date AWB Delivery. (beginning of the process)"</v>
      </c>
      <c r="W56" t="str">
        <f t="shared" si="11"/>
        <v>"false"</v>
      </c>
      <c r="X56" t="str">
        <f t="shared" si="12"/>
        <v>"true"</v>
      </c>
      <c r="Y56" t="str">
        <f t="shared" si="13"/>
        <v>"BillingSettlement","_BillingDetails","_awbAcceptanceDate","xsd_dateTime",8,"In the context of CASS2. process; BillingDetails object is used to integrate specific Billing and Settlement data requirements","The Date AWB Acceptance should be the same as the Date AWB Delivery. (beginning of the process)","false","true"</v>
      </c>
      <c r="Z56" t="str">
        <f t="shared" si="14"/>
        <v/>
      </c>
      <c r="AA56" t="str">
        <f t="shared" si="15"/>
        <v/>
      </c>
      <c r="AB56" t="str">
        <f t="shared" si="16"/>
        <v/>
      </c>
      <c r="AC56" t="str">
        <f t="shared" si="17"/>
        <v/>
      </c>
      <c r="AD56" t="str">
        <f t="shared" si="18"/>
        <v/>
      </c>
      <c r="AE56" t="str">
        <f t="shared" si="19"/>
        <v/>
      </c>
    </row>
    <row r="57" spans="1:31" x14ac:dyDescent="0.2">
      <c r="A57" t="s">
        <v>1353</v>
      </c>
      <c r="B57" t="s">
        <v>1294</v>
      </c>
      <c r="C57" t="s">
        <v>249</v>
      </c>
      <c r="D57" t="s">
        <v>266</v>
      </c>
      <c r="F57" t="s">
        <v>264</v>
      </c>
      <c r="G57">
        <v>1</v>
      </c>
      <c r="I57" s="5" t="s">
        <v>251</v>
      </c>
      <c r="J57" s="5" t="s">
        <v>267</v>
      </c>
      <c r="K57" t="str">
        <f t="shared" si="0"/>
        <v>_BillingDetails</v>
      </c>
      <c r="L57" t="str">
        <f t="shared" si="1"/>
        <v>_awbDeliveryDate</v>
      </c>
      <c r="M57" t="str">
        <f t="shared" si="2"/>
        <v>xsd_dateTime</v>
      </c>
      <c r="N57" t="str">
        <f t="shared" si="3"/>
        <v/>
      </c>
      <c r="O57" t="str">
        <f t="shared" si="4"/>
        <v>Data</v>
      </c>
      <c r="P57" t="str">
        <f t="shared" si="5"/>
        <v>"BillingSettlement"</v>
      </c>
      <c r="Q57" t="str">
        <f t="shared" si="6"/>
        <v>"_BillingDetails"</v>
      </c>
      <c r="R57" t="str">
        <f t="shared" si="7"/>
        <v>"_awbDeliveryDate"</v>
      </c>
      <c r="S57" t="str">
        <f t="shared" si="8"/>
        <v>"xsd_dateTime"</v>
      </c>
      <c r="T57">
        <f>IF($A57="Implicit","",COUNTIFS($C$8:C57,C57,$A$8:A57,"Explicit"))</f>
        <v>9</v>
      </c>
      <c r="U57" t="str">
        <f t="shared" si="9"/>
        <v>"In the context of CASS2. process; BillingDetails object is used to integrate specific Billing and Settlement data requirements"</v>
      </c>
      <c r="V57" t="str">
        <f t="shared" si="10"/>
        <v>"The Date AWB Delivery is also used as the AWB Execution date which will determine which billing period it will be processed and billed in."</v>
      </c>
      <c r="W57" t="str">
        <f t="shared" si="11"/>
        <v>"false"</v>
      </c>
      <c r="X57" t="str">
        <f t="shared" si="12"/>
        <v>"true"</v>
      </c>
      <c r="Y57" t="str">
        <f t="shared" si="13"/>
        <v>"BillingSettlement","_BillingDetails","_awbDeliveryDate","xsd_dateTime",9,"In the context of CASS2. process; BillingDetails object is used to integrate specific Billing and Settlement data requirements","The Date AWB Delivery is also used as the AWB Execution date which will determine which billing period it will be processed and billed in.","false","true"</v>
      </c>
      <c r="Z57" t="str">
        <f t="shared" si="14"/>
        <v/>
      </c>
      <c r="AA57" t="str">
        <f t="shared" si="15"/>
        <v/>
      </c>
      <c r="AB57" t="str">
        <f t="shared" si="16"/>
        <v/>
      </c>
      <c r="AC57" t="str">
        <f t="shared" si="17"/>
        <v/>
      </c>
      <c r="AD57" t="str">
        <f t="shared" si="18"/>
        <v/>
      </c>
      <c r="AE57" t="str">
        <f t="shared" si="19"/>
        <v/>
      </c>
    </row>
    <row r="58" spans="1:31" x14ac:dyDescent="0.2">
      <c r="A58" t="s">
        <v>1353</v>
      </c>
      <c r="B58" t="s">
        <v>1294</v>
      </c>
      <c r="C58" t="s">
        <v>249</v>
      </c>
      <c r="D58" t="s">
        <v>268</v>
      </c>
      <c r="F58" t="s">
        <v>264</v>
      </c>
      <c r="G58">
        <v>1</v>
      </c>
      <c r="I58" s="5" t="s">
        <v>251</v>
      </c>
      <c r="J58" s="5" t="s">
        <v>269</v>
      </c>
      <c r="K58" t="str">
        <f t="shared" si="0"/>
        <v>_BillingDetails</v>
      </c>
      <c r="L58" t="str">
        <f t="shared" si="1"/>
        <v>_awbExecutionDate</v>
      </c>
      <c r="M58" t="str">
        <f t="shared" si="2"/>
        <v>xsd_dateTime</v>
      </c>
      <c r="N58" t="str">
        <f t="shared" si="3"/>
        <v/>
      </c>
      <c r="O58" t="str">
        <f t="shared" si="4"/>
        <v>Data</v>
      </c>
      <c r="P58" t="str">
        <f t="shared" si="5"/>
        <v>"BillingSettlement"</v>
      </c>
      <c r="Q58" t="str">
        <f t="shared" si="6"/>
        <v>"_BillingDetails"</v>
      </c>
      <c r="R58" t="str">
        <f t="shared" si="7"/>
        <v>"_awbExecutionDate"</v>
      </c>
      <c r="S58" t="str">
        <f t="shared" si="8"/>
        <v>"xsd_dateTime"</v>
      </c>
      <c r="T58">
        <f>IF($A58="Implicit","",COUNTIFS($C$8:C58,C58,$A$8:A58,"Explicit"))</f>
        <v>10</v>
      </c>
      <c r="U58" t="str">
        <f t="shared" si="9"/>
        <v>"In the context of CASS2. process; BillingDetails object is used to integrate specific Billing and Settlement data requirements"</v>
      </c>
      <c r="V58" t="str">
        <f t="shared" si="10"/>
        <v>"The AWB execution date determines which billing period the document will be processed and billed in."</v>
      </c>
      <c r="W58" t="str">
        <f t="shared" si="11"/>
        <v>"false"</v>
      </c>
      <c r="X58" t="str">
        <f t="shared" si="12"/>
        <v>"true"</v>
      </c>
      <c r="Y58" t="str">
        <f t="shared" si="13"/>
        <v>"BillingSettlement","_BillingDetails","_awbExecutionDate","xsd_dateTime",10,"In the context of CASS2. process; BillingDetails object is used to integrate specific Billing and Settlement data requirements","The AWB execution date determines which billing period the document will be processed and billed in.","false","true"</v>
      </c>
      <c r="Z58" t="str">
        <f t="shared" si="14"/>
        <v/>
      </c>
      <c r="AA58" t="str">
        <f t="shared" si="15"/>
        <v/>
      </c>
      <c r="AB58" t="str">
        <f t="shared" si="16"/>
        <v/>
      </c>
      <c r="AC58" t="str">
        <f t="shared" si="17"/>
        <v/>
      </c>
      <c r="AD58" t="str">
        <f t="shared" si="18"/>
        <v/>
      </c>
      <c r="AE58" t="str">
        <f t="shared" si="19"/>
        <v/>
      </c>
    </row>
    <row r="59" spans="1:31" x14ac:dyDescent="0.2">
      <c r="A59" t="s">
        <v>1353</v>
      </c>
      <c r="B59" t="s">
        <v>1294</v>
      </c>
      <c r="C59" t="s">
        <v>249</v>
      </c>
      <c r="D59" t="s">
        <v>270</v>
      </c>
      <c r="F59" t="s">
        <v>109</v>
      </c>
      <c r="G59">
        <v>1</v>
      </c>
      <c r="I59" s="5" t="s">
        <v>251</v>
      </c>
      <c r="J59" s="5" t="s">
        <v>271</v>
      </c>
      <c r="K59" t="str">
        <f t="shared" si="0"/>
        <v>_BillingDetails</v>
      </c>
      <c r="L59" t="str">
        <f t="shared" si="1"/>
        <v>_commission</v>
      </c>
      <c r="M59" t="str">
        <f t="shared" si="2"/>
        <v>xsd_double</v>
      </c>
      <c r="N59" t="str">
        <f t="shared" si="3"/>
        <v/>
      </c>
      <c r="O59" t="str">
        <f t="shared" si="4"/>
        <v>Data</v>
      </c>
      <c r="P59" t="str">
        <f t="shared" si="5"/>
        <v>"BillingSettlement"</v>
      </c>
      <c r="Q59" t="str">
        <f t="shared" si="6"/>
        <v>"_BillingDetails"</v>
      </c>
      <c r="R59" t="str">
        <f t="shared" si="7"/>
        <v>"_commission"</v>
      </c>
      <c r="S59" t="str">
        <f t="shared" si="8"/>
        <v>"xsd_double"</v>
      </c>
      <c r="T59">
        <f>IF($A59="Implicit","",COUNTIFS($C$8:C59,C59,$A$8:A59,"Explicit"))</f>
        <v>11</v>
      </c>
      <c r="U59" t="str">
        <f t="shared" si="9"/>
        <v>"In the context of CASS2. process; BillingDetails object is used to integrate specific Billing and Settlement data requirements"</v>
      </c>
      <c r="V59" t="str">
        <f t="shared" si="10"/>
        <v>"The commission amount in favour of the Cargo Agent/Associate; applicable for the shipment concerned"</v>
      </c>
      <c r="W59" t="str">
        <f t="shared" si="11"/>
        <v>"false"</v>
      </c>
      <c r="X59" t="str">
        <f t="shared" si="12"/>
        <v>"true"</v>
      </c>
      <c r="Y59" t="str">
        <f t="shared" si="13"/>
        <v>"BillingSettlement","_BillingDetails","_commission","xsd_double",11,"In the context of CASS2. process; BillingDetails object is used to integrate specific Billing and Settlement data requirements","The commission amount in favour of the Cargo Agent/Associate; applicable for the shipment concerned","false","true"</v>
      </c>
      <c r="Z59" t="str">
        <f t="shared" si="14"/>
        <v/>
      </c>
      <c r="AA59" t="str">
        <f t="shared" si="15"/>
        <v/>
      </c>
      <c r="AB59" t="str">
        <f t="shared" si="16"/>
        <v/>
      </c>
      <c r="AC59" t="str">
        <f t="shared" si="17"/>
        <v/>
      </c>
      <c r="AD59" t="str">
        <f t="shared" si="18"/>
        <v/>
      </c>
      <c r="AE59" t="str">
        <f t="shared" si="19"/>
        <v/>
      </c>
    </row>
    <row r="60" spans="1:31" x14ac:dyDescent="0.2">
      <c r="A60" t="s">
        <v>1353</v>
      </c>
      <c r="B60" t="s">
        <v>1294</v>
      </c>
      <c r="C60" t="s">
        <v>249</v>
      </c>
      <c r="D60" t="s">
        <v>272</v>
      </c>
      <c r="F60" t="s">
        <v>47</v>
      </c>
      <c r="G60">
        <v>1</v>
      </c>
      <c r="I60" s="5" t="s">
        <v>251</v>
      </c>
      <c r="J60" s="5" t="s">
        <v>273</v>
      </c>
      <c r="K60" t="str">
        <f t="shared" si="0"/>
        <v>_BillingDetails</v>
      </c>
      <c r="L60" t="str">
        <f t="shared" si="1"/>
        <v>_commissionIndicator</v>
      </c>
      <c r="M60" t="str">
        <f t="shared" si="2"/>
        <v>xsd_boolean</v>
      </c>
      <c r="N60" t="str">
        <f t="shared" si="3"/>
        <v/>
      </c>
      <c r="O60" t="str">
        <f t="shared" si="4"/>
        <v>Data</v>
      </c>
      <c r="P60" t="str">
        <f t="shared" si="5"/>
        <v>"BillingSettlement"</v>
      </c>
      <c r="Q60" t="str">
        <f t="shared" si="6"/>
        <v>"_BillingDetails"</v>
      </c>
      <c r="R60" t="str">
        <f t="shared" si="7"/>
        <v>"_commissionIndicator"</v>
      </c>
      <c r="S60" t="str">
        <f t="shared" si="8"/>
        <v>"xsd_boolean"</v>
      </c>
      <c r="T60">
        <f>IF($A60="Implicit","",COUNTIFS($C$8:C60,C60,$A$8:A60,"Explicit"))</f>
        <v>12</v>
      </c>
      <c r="U60" t="str">
        <f t="shared" si="9"/>
        <v>"In the context of CASS2. process; BillingDetails object is used to integrate specific Billing and Settlement data requirements"</v>
      </c>
      <c r="V60" t="str">
        <f t="shared" si="10"/>
        <v>"Indicates if commission is applied. Boolean"</v>
      </c>
      <c r="W60" t="str">
        <f t="shared" si="11"/>
        <v>"false"</v>
      </c>
      <c r="X60" t="str">
        <f t="shared" si="12"/>
        <v>"true"</v>
      </c>
      <c r="Y60" t="str">
        <f t="shared" si="13"/>
        <v>"BillingSettlement","_BillingDetails","_commissionIndicator","xsd_boolean",12,"In the context of CASS2. process; BillingDetails object is used to integrate specific Billing and Settlement data requirements","Indicates if commission is applied. Boolean","false","true"</v>
      </c>
      <c r="Z60" t="str">
        <f t="shared" si="14"/>
        <v/>
      </c>
      <c r="AA60" t="str">
        <f t="shared" si="15"/>
        <v/>
      </c>
      <c r="AB60" t="str">
        <f t="shared" si="16"/>
        <v/>
      </c>
      <c r="AC60" t="str">
        <f t="shared" si="17"/>
        <v/>
      </c>
      <c r="AD60" t="str">
        <f t="shared" si="18"/>
        <v/>
      </c>
      <c r="AE60" t="str">
        <f t="shared" si="19"/>
        <v/>
      </c>
    </row>
    <row r="61" spans="1:31" x14ac:dyDescent="0.2">
      <c r="A61" t="s">
        <v>1353</v>
      </c>
      <c r="B61" t="s">
        <v>1294</v>
      </c>
      <c r="C61" t="s">
        <v>249</v>
      </c>
      <c r="D61" t="s">
        <v>274</v>
      </c>
      <c r="F61" t="s">
        <v>109</v>
      </c>
      <c r="G61">
        <v>1</v>
      </c>
      <c r="I61" s="5" t="s">
        <v>251</v>
      </c>
      <c r="J61" s="5" t="s">
        <v>275</v>
      </c>
      <c r="K61" t="str">
        <f t="shared" si="0"/>
        <v>_BillingDetails</v>
      </c>
      <c r="L61" t="str">
        <f t="shared" si="1"/>
        <v>_commissionPercentage</v>
      </c>
      <c r="M61" t="str">
        <f t="shared" si="2"/>
        <v>xsd_double</v>
      </c>
      <c r="N61" t="str">
        <f t="shared" si="3"/>
        <v/>
      </c>
      <c r="O61" t="str">
        <f t="shared" si="4"/>
        <v>Data</v>
      </c>
      <c r="P61" t="str">
        <f t="shared" si="5"/>
        <v>"BillingSettlement"</v>
      </c>
      <c r="Q61" t="str">
        <f t="shared" si="6"/>
        <v>"_BillingDetails"</v>
      </c>
      <c r="R61" t="str">
        <f t="shared" si="7"/>
        <v>"_commissionPercentage"</v>
      </c>
      <c r="S61" t="str">
        <f t="shared" si="8"/>
        <v>"xsd_double"</v>
      </c>
      <c r="T61">
        <f>IF($A61="Implicit","",COUNTIFS($C$8:C61,C61,$A$8:A61,"Explicit"))</f>
        <v>13</v>
      </c>
      <c r="U61" t="str">
        <f t="shared" si="9"/>
        <v>"In the context of CASS2. process; BillingDetails object is used to integrate specific Billing and Settlement data requirements"</v>
      </c>
      <c r="V61" t="str">
        <f t="shared" si="10"/>
        <v>"The commission percentage in favour of the Cargo Agent/Associate; applicable for the shipment concerned"</v>
      </c>
      <c r="W61" t="str">
        <f t="shared" si="11"/>
        <v>"false"</v>
      </c>
      <c r="X61" t="str">
        <f t="shared" si="12"/>
        <v>"true"</v>
      </c>
      <c r="Y61" t="str">
        <f t="shared" si="13"/>
        <v>"BillingSettlement","_BillingDetails","_commissionPercentage","xsd_double",13,"In the context of CASS2. process; BillingDetails object is used to integrate specific Billing and Settlement data requirements","The commission percentage in favour of the Cargo Agent/Associate; applicable for the shipment concerned","false","true"</v>
      </c>
      <c r="Z61" t="str">
        <f t="shared" si="14"/>
        <v/>
      </c>
      <c r="AA61" t="str">
        <f t="shared" si="15"/>
        <v/>
      </c>
      <c r="AB61" t="str">
        <f t="shared" si="16"/>
        <v/>
      </c>
      <c r="AC61" t="str">
        <f t="shared" si="17"/>
        <v/>
      </c>
      <c r="AD61" t="str">
        <f t="shared" si="18"/>
        <v/>
      </c>
      <c r="AE61" t="str">
        <f t="shared" si="19"/>
        <v/>
      </c>
    </row>
    <row r="62" spans="1:31" x14ac:dyDescent="0.2">
      <c r="A62" t="s">
        <v>1353</v>
      </c>
      <c r="B62" t="s">
        <v>1294</v>
      </c>
      <c r="C62" t="s">
        <v>249</v>
      </c>
      <c r="D62" t="s">
        <v>276</v>
      </c>
      <c r="F62" t="s">
        <v>109</v>
      </c>
      <c r="G62">
        <v>1</v>
      </c>
      <c r="I62" s="5" t="s">
        <v>251</v>
      </c>
      <c r="J62" s="5" t="s">
        <v>277</v>
      </c>
      <c r="K62" t="str">
        <f t="shared" si="0"/>
        <v>_BillingDetails</v>
      </c>
      <c r="L62" t="str">
        <f t="shared" si="1"/>
        <v>_discount</v>
      </c>
      <c r="M62" t="str">
        <f t="shared" si="2"/>
        <v>xsd_double</v>
      </c>
      <c r="N62" t="str">
        <f t="shared" si="3"/>
        <v/>
      </c>
      <c r="O62" t="str">
        <f t="shared" si="4"/>
        <v>Data</v>
      </c>
      <c r="P62" t="str">
        <f t="shared" si="5"/>
        <v>"BillingSettlement"</v>
      </c>
      <c r="Q62" t="str">
        <f t="shared" si="6"/>
        <v>"_BillingDetails"</v>
      </c>
      <c r="R62" t="str">
        <f t="shared" si="7"/>
        <v>"_discount"</v>
      </c>
      <c r="S62" t="str">
        <f t="shared" si="8"/>
        <v>"xsd_double"</v>
      </c>
      <c r="T62">
        <f>IF($A62="Implicit","",COUNTIFS($C$8:C62,C62,$A$8:A62,"Explicit"))</f>
        <v>14</v>
      </c>
      <c r="U62" t="str">
        <f t="shared" si="9"/>
        <v>"In the context of CASS2. process; BillingDetails object is used to integrate specific Billing and Settlement data requirements"</v>
      </c>
      <c r="V62" t="str">
        <f t="shared" si="10"/>
        <v>"This is used as a discount to the ‚Äúofficial‚Äù transportation charge on AWB to arrive at actual selling price"</v>
      </c>
      <c r="W62" t="str">
        <f t="shared" si="11"/>
        <v>"false"</v>
      </c>
      <c r="X62" t="str">
        <f t="shared" si="12"/>
        <v>"true"</v>
      </c>
      <c r="Y62" t="str">
        <f t="shared" si="13"/>
        <v>"BillingSettlement","_BillingDetails","_discount","xsd_double",14,"In the context of CASS2. process; BillingDetails object is used to integrate specific Billing and Settlement data requirements","This is used as a discount to the ‚Äúofficial‚Äù transportation charge on AWB to arrive at actual selling price","false","true"</v>
      </c>
      <c r="Z62" t="str">
        <f t="shared" si="14"/>
        <v/>
      </c>
      <c r="AA62" t="str">
        <f t="shared" si="15"/>
        <v/>
      </c>
      <c r="AB62" t="str">
        <f t="shared" si="16"/>
        <v/>
      </c>
      <c r="AC62" t="str">
        <f t="shared" si="17"/>
        <v/>
      </c>
      <c r="AD62" t="str">
        <f t="shared" si="18"/>
        <v/>
      </c>
      <c r="AE62" t="str">
        <f t="shared" si="19"/>
        <v/>
      </c>
    </row>
    <row r="63" spans="1:31" x14ac:dyDescent="0.2">
      <c r="A63" t="s">
        <v>1353</v>
      </c>
      <c r="B63" t="s">
        <v>1294</v>
      </c>
      <c r="C63" t="s">
        <v>249</v>
      </c>
      <c r="D63" t="s">
        <v>278</v>
      </c>
      <c r="F63" t="s">
        <v>109</v>
      </c>
      <c r="G63">
        <v>1</v>
      </c>
      <c r="I63" s="5" t="s">
        <v>251</v>
      </c>
      <c r="J63" s="5" t="s">
        <v>279</v>
      </c>
      <c r="K63" t="str">
        <f t="shared" si="0"/>
        <v>_BillingDetails</v>
      </c>
      <c r="L63" t="str">
        <f t="shared" si="1"/>
        <v>_exchangeRate</v>
      </c>
      <c r="M63" t="str">
        <f t="shared" si="2"/>
        <v>xsd_double</v>
      </c>
      <c r="N63" t="str">
        <f t="shared" si="3"/>
        <v/>
      </c>
      <c r="O63" t="str">
        <f t="shared" si="4"/>
        <v>Data</v>
      </c>
      <c r="P63" t="str">
        <f t="shared" si="5"/>
        <v>"BillingSettlement"</v>
      </c>
      <c r="Q63" t="str">
        <f t="shared" si="6"/>
        <v>"_BillingDetails"</v>
      </c>
      <c r="R63" t="str">
        <f t="shared" si="7"/>
        <v>"_exchangeRate"</v>
      </c>
      <c r="S63" t="str">
        <f t="shared" si="8"/>
        <v>"xsd_double"</v>
      </c>
      <c r="T63">
        <f>IF($A63="Implicit","",COUNTIFS($C$8:C63,C63,$A$8:A63,"Explicit"))</f>
        <v>15</v>
      </c>
      <c r="U63" t="str">
        <f t="shared" si="9"/>
        <v>"In the context of CASS2. process; BillingDetails object is used to integrate specific Billing and Settlement data requirements"</v>
      </c>
      <c r="V63" t="str">
        <f t="shared" si="10"/>
        <v>"The Rate at which the Air Waybill Amount has been multiplied to arrive at the amount of settlement."</v>
      </c>
      <c r="W63" t="str">
        <f t="shared" si="11"/>
        <v>"false"</v>
      </c>
      <c r="X63" t="str">
        <f t="shared" si="12"/>
        <v>"true"</v>
      </c>
      <c r="Y63" t="str">
        <f t="shared" si="13"/>
        <v>"BillingSettlement","_BillingDetails","_exchangeRate","xsd_double",15,"In the context of CASS2. process; BillingDetails object is used to integrate specific Billing and Settlement data requirements","The Rate at which the Air Waybill Amount has been multiplied to arrive at the amount of settlement.","false","true"</v>
      </c>
      <c r="Z63" t="str">
        <f t="shared" si="14"/>
        <v/>
      </c>
      <c r="AA63" t="str">
        <f t="shared" si="15"/>
        <v/>
      </c>
      <c r="AB63" t="str">
        <f t="shared" si="16"/>
        <v/>
      </c>
      <c r="AC63" t="str">
        <f t="shared" si="17"/>
        <v/>
      </c>
      <c r="AD63" t="str">
        <f t="shared" si="18"/>
        <v/>
      </c>
      <c r="AE63" t="str">
        <f t="shared" si="19"/>
        <v/>
      </c>
    </row>
    <row r="64" spans="1:31" x14ac:dyDescent="0.2">
      <c r="A64" t="s">
        <v>1353</v>
      </c>
      <c r="B64" t="s">
        <v>1294</v>
      </c>
      <c r="C64" t="s">
        <v>249</v>
      </c>
      <c r="D64" t="s">
        <v>280</v>
      </c>
      <c r="F64" t="s">
        <v>12</v>
      </c>
      <c r="G64">
        <v>1</v>
      </c>
      <c r="I64" s="5" t="s">
        <v>251</v>
      </c>
      <c r="J64" s="5" t="s">
        <v>281</v>
      </c>
      <c r="K64" t="str">
        <f t="shared" si="0"/>
        <v>_BillingDetails</v>
      </c>
      <c r="L64" t="str">
        <f t="shared" si="1"/>
        <v>_nbCorrections</v>
      </c>
      <c r="M64" t="str">
        <f t="shared" si="2"/>
        <v>xsd_integer</v>
      </c>
      <c r="N64" t="str">
        <f t="shared" si="3"/>
        <v/>
      </c>
      <c r="O64" t="str">
        <f t="shared" si="4"/>
        <v>Data</v>
      </c>
      <c r="P64" t="str">
        <f t="shared" si="5"/>
        <v>"BillingSettlement"</v>
      </c>
      <c r="Q64" t="str">
        <f t="shared" si="6"/>
        <v>"_BillingDetails"</v>
      </c>
      <c r="R64" t="str">
        <f t="shared" si="7"/>
        <v>"_nbCorrections"</v>
      </c>
      <c r="S64" t="str">
        <f t="shared" si="8"/>
        <v>"xsd_integer"</v>
      </c>
      <c r="T64">
        <f>IF($A64="Implicit","",COUNTIFS($C$8:C64,C64,$A$8:A64,"Explicit"))</f>
        <v>16</v>
      </c>
      <c r="U64" t="str">
        <f t="shared" si="9"/>
        <v>"In the context of CASS2. process; BillingDetails object is used to integrate specific Billing and Settlement data requirements"</v>
      </c>
      <c r="V64" t="str">
        <f t="shared" si="10"/>
        <v>"Number of corrections to CASS records"</v>
      </c>
      <c r="W64" t="str">
        <f t="shared" si="11"/>
        <v>"false"</v>
      </c>
      <c r="X64" t="str">
        <f t="shared" si="12"/>
        <v>"true"</v>
      </c>
      <c r="Y64" t="str">
        <f t="shared" si="13"/>
        <v>"BillingSettlement","_BillingDetails","_nbCorrections","xsd_integer",16,"In the context of CASS2. process; BillingDetails object is used to integrate specific Billing and Settlement data requirements","Number of corrections to CASS records","false","true"</v>
      </c>
      <c r="Z64" t="str">
        <f t="shared" si="14"/>
        <v/>
      </c>
      <c r="AA64" t="str">
        <f t="shared" si="15"/>
        <v/>
      </c>
      <c r="AB64" t="str">
        <f t="shared" si="16"/>
        <v/>
      </c>
      <c r="AC64" t="str">
        <f t="shared" si="17"/>
        <v/>
      </c>
      <c r="AD64" t="str">
        <f t="shared" si="18"/>
        <v/>
      </c>
      <c r="AE64" t="str">
        <f t="shared" si="19"/>
        <v/>
      </c>
    </row>
    <row r="65" spans="1:31" x14ac:dyDescent="0.2">
      <c r="A65" t="s">
        <v>1353</v>
      </c>
      <c r="B65" t="s">
        <v>1294</v>
      </c>
      <c r="C65" t="s">
        <v>249</v>
      </c>
      <c r="D65" t="s">
        <v>282</v>
      </c>
      <c r="F65" t="s">
        <v>47</v>
      </c>
      <c r="G65">
        <v>1</v>
      </c>
      <c r="I65" s="5" t="s">
        <v>251</v>
      </c>
      <c r="J65" s="5" t="s">
        <v>283</v>
      </c>
      <c r="K65" t="str">
        <f t="shared" si="0"/>
        <v>_BillingDetails</v>
      </c>
      <c r="L65" t="str">
        <f t="shared" si="1"/>
        <v>_vatIndicator</v>
      </c>
      <c r="M65" t="str">
        <f t="shared" si="2"/>
        <v>xsd_boolean</v>
      </c>
      <c r="N65" t="str">
        <f t="shared" si="3"/>
        <v/>
      </c>
      <c r="O65" t="str">
        <f t="shared" si="4"/>
        <v>Data</v>
      </c>
      <c r="P65" t="str">
        <f t="shared" si="5"/>
        <v>"BillingSettlement"</v>
      </c>
      <c r="Q65" t="str">
        <f t="shared" si="6"/>
        <v>"_BillingDetails"</v>
      </c>
      <c r="R65" t="str">
        <f t="shared" si="7"/>
        <v>"_vatIndicator"</v>
      </c>
      <c r="S65" t="str">
        <f t="shared" si="8"/>
        <v>"xsd_boolean"</v>
      </c>
      <c r="T65">
        <f>IF($A65="Implicit","",COUNTIFS($C$8:C65,C65,$A$8:A65,"Explicit"))</f>
        <v>17</v>
      </c>
      <c r="U65" t="str">
        <f t="shared" si="9"/>
        <v>"In the context of CASS2. process; BillingDetails object is used to integrate specific Billing and Settlement data requirements"</v>
      </c>
      <c r="V65" t="str">
        <f t="shared" si="10"/>
        <v>"Indicate if subject to VAT (boolean)"</v>
      </c>
      <c r="W65" t="str">
        <f t="shared" si="11"/>
        <v>"false"</v>
      </c>
      <c r="X65" t="str">
        <f t="shared" si="12"/>
        <v>"true"</v>
      </c>
      <c r="Y65" t="str">
        <f t="shared" si="13"/>
        <v>"BillingSettlement","_BillingDetails","_vatIndicator","xsd_boolean",17,"In the context of CASS2. process; BillingDetails object is used to integrate specific Billing and Settlement data requirements","Indicate if subject to VAT (boolean)","false","true"</v>
      </c>
      <c r="Z65" t="str">
        <f t="shared" si="14"/>
        <v/>
      </c>
      <c r="AA65" t="str">
        <f t="shared" si="15"/>
        <v/>
      </c>
      <c r="AB65" t="str">
        <f t="shared" si="16"/>
        <v/>
      </c>
      <c r="AC65" t="str">
        <f t="shared" si="17"/>
        <v/>
      </c>
      <c r="AD65" t="str">
        <f t="shared" si="18"/>
        <v/>
      </c>
      <c r="AE65" t="str">
        <f t="shared" si="19"/>
        <v/>
      </c>
    </row>
    <row r="66" spans="1:31" x14ac:dyDescent="0.2">
      <c r="A66" t="s">
        <v>1353</v>
      </c>
      <c r="B66" t="s">
        <v>1294</v>
      </c>
      <c r="C66" t="s">
        <v>249</v>
      </c>
      <c r="D66" t="s">
        <v>40</v>
      </c>
      <c r="E66" t="s">
        <v>1306</v>
      </c>
      <c r="F66" t="s">
        <v>41</v>
      </c>
      <c r="I66" s="5" t="s">
        <v>251</v>
      </c>
      <c r="J66" s="5" t="s">
        <v>42</v>
      </c>
      <c r="K66" t="str">
        <f t="shared" si="0"/>
        <v>_BillingDetails</v>
      </c>
      <c r="L66" t="str">
        <f t="shared" si="1"/>
        <v>_events</v>
      </c>
      <c r="M66" t="str">
        <f t="shared" si="2"/>
        <v>_LogisticsEvent</v>
      </c>
      <c r="N66" t="str">
        <f t="shared" si="3"/>
        <v/>
      </c>
      <c r="O66" t="str">
        <f t="shared" si="4"/>
        <v>Object</v>
      </c>
      <c r="P66" t="str">
        <f t="shared" si="5"/>
        <v>"BillingSettlement"</v>
      </c>
      <c r="Q66" t="str">
        <f t="shared" si="6"/>
        <v>"_BillingDetails"</v>
      </c>
      <c r="R66" t="str">
        <f t="shared" si="7"/>
        <v>"_events"</v>
      </c>
      <c r="S66" t="str">
        <f t="shared" si="8"/>
        <v>"_LogisticsEvent"</v>
      </c>
      <c r="T66">
        <f>IF($A66="Implicit","",COUNTIFS($C$8:C66,C66,$A$8:A66,"Explicit"))</f>
        <v>18</v>
      </c>
      <c r="U66" t="str">
        <f t="shared" si="9"/>
        <v>"In the context of CASS2. process; BillingDetails object is used to integrate specific Billing and Settlement data requirements"</v>
      </c>
      <c r="V66" t="str">
        <f t="shared" si="10"/>
        <v>"Events object"</v>
      </c>
      <c r="W66" t="str">
        <f t="shared" si="11"/>
        <v>"true"</v>
      </c>
      <c r="X66" t="str">
        <f t="shared" si="12"/>
        <v>"true"</v>
      </c>
      <c r="Y66" t="str">
        <f t="shared" si="13"/>
        <v>"BillingSettlement","_BillingDetails","_events","_LogisticsEvent",18,"In the context of CASS2. process; BillingDetails object is used to integrate specific Billing and Settlement data requirements","Events object","true","true"</v>
      </c>
      <c r="Z66" t="str">
        <f t="shared" si="14"/>
        <v>"BillingSettlement._BillingDetails"</v>
      </c>
      <c r="AA66" t="str">
        <f t="shared" si="15"/>
        <v>"_events"</v>
      </c>
      <c r="AB66" t="str">
        <f t="shared" si="16"/>
        <v>"Event._LogisticsEvent"</v>
      </c>
      <c r="AC66" t="str">
        <f t="shared" si="17"/>
        <v>""</v>
      </c>
      <c r="AD66" t="str">
        <f t="shared" si="18"/>
        <v>"hasMany"</v>
      </c>
      <c r="AE66" t="str">
        <f t="shared" si="19"/>
        <v>"BillingSettlement._BillingDetails","_events","Event._LogisticsEvent","","hasMany"</v>
      </c>
    </row>
    <row r="67" spans="1:31" x14ac:dyDescent="0.2">
      <c r="A67" t="s">
        <v>1353</v>
      </c>
      <c r="B67" t="s">
        <v>1294</v>
      </c>
      <c r="C67" t="s">
        <v>249</v>
      </c>
      <c r="D67" t="s">
        <v>46</v>
      </c>
      <c r="F67" t="s">
        <v>47</v>
      </c>
      <c r="G67">
        <v>1</v>
      </c>
      <c r="I67" s="5" t="s">
        <v>251</v>
      </c>
      <c r="J67" s="5" t="s">
        <v>48</v>
      </c>
      <c r="K67" t="str">
        <f t="shared" si="0"/>
        <v>_BillingDetails</v>
      </c>
      <c r="L67" t="str">
        <f t="shared" si="1"/>
        <v>_skeletonIndicator</v>
      </c>
      <c r="M67" t="str">
        <f t="shared" si="2"/>
        <v>xsd_boolean</v>
      </c>
      <c r="N67" t="str">
        <f t="shared" si="3"/>
        <v/>
      </c>
      <c r="O67" t="str">
        <f t="shared" si="4"/>
        <v>Data</v>
      </c>
      <c r="P67" t="str">
        <f t="shared" si="5"/>
        <v>"BillingSettlement"</v>
      </c>
      <c r="Q67" t="str">
        <f t="shared" si="6"/>
        <v>"_BillingDetails"</v>
      </c>
      <c r="R67" t="str">
        <f t="shared" si="7"/>
        <v>"_skeletonIndicator"</v>
      </c>
      <c r="S67" t="str">
        <f t="shared" si="8"/>
        <v>"xsd_boolean"</v>
      </c>
      <c r="T67">
        <f>IF($A67="Implicit","",COUNTIFS($C$8:C67,C67,$A$8:A67,"Explicit"))</f>
        <v>19</v>
      </c>
      <c r="U67" t="str">
        <f t="shared" si="9"/>
        <v>"In the context of CASS2. process; BillingDetails object is used to integrate specific Billing and Settlement data requirements"</v>
      </c>
      <c r="V67" t="str">
        <f t="shared" si="10"/>
        <v>"Indicator whether a logistics object is a skeleton object"</v>
      </c>
      <c r="W67" t="str">
        <f t="shared" si="11"/>
        <v>"false"</v>
      </c>
      <c r="X67" t="str">
        <f t="shared" si="12"/>
        <v>"true"</v>
      </c>
      <c r="Y67" t="str">
        <f t="shared" si="13"/>
        <v>"BillingSettlement","_BillingDetails","_skeletonIndicator","xsd_boolean",19,"In the context of CASS2. process; BillingDetails object is used to integrate specific Billing and Settlement data requirements","Indicator whether a logistics object is a skeleton object","false","true"</v>
      </c>
      <c r="Z67" t="str">
        <f t="shared" si="14"/>
        <v/>
      </c>
      <c r="AA67" t="str">
        <f t="shared" si="15"/>
        <v/>
      </c>
      <c r="AB67" t="str">
        <f t="shared" si="16"/>
        <v/>
      </c>
      <c r="AC67" t="str">
        <f t="shared" si="17"/>
        <v/>
      </c>
      <c r="AD67" t="str">
        <f t="shared" si="18"/>
        <v/>
      </c>
      <c r="AE67" t="str">
        <f t="shared" si="19"/>
        <v/>
      </c>
    </row>
    <row r="68" spans="1:31" x14ac:dyDescent="0.2">
      <c r="A68" t="s">
        <v>1353</v>
      </c>
      <c r="B68" t="s">
        <v>1305</v>
      </c>
      <c r="C68" t="s">
        <v>284</v>
      </c>
      <c r="D68" t="s">
        <v>285</v>
      </c>
      <c r="E68" t="s">
        <v>1295</v>
      </c>
      <c r="F68" t="s">
        <v>286</v>
      </c>
      <c r="G68">
        <v>1</v>
      </c>
      <c r="H68" t="s">
        <v>357</v>
      </c>
      <c r="I68" s="5" t="s">
        <v>287</v>
      </c>
      <c r="J68" s="5" t="s">
        <v>288</v>
      </c>
      <c r="K68" t="str">
        <f t="shared" si="0"/>
        <v>_Booking</v>
      </c>
      <c r="L68" t="str">
        <f t="shared" si="1"/>
        <v>_bookingRequest</v>
      </c>
      <c r="M68" t="str">
        <f t="shared" si="2"/>
        <v>_BookingRequest</v>
      </c>
      <c r="N68" t="str">
        <f t="shared" si="3"/>
        <v>_booking</v>
      </c>
      <c r="O68" t="str">
        <f t="shared" si="4"/>
        <v>Object</v>
      </c>
      <c r="P68" t="str">
        <f t="shared" si="5"/>
        <v>"Service"</v>
      </c>
      <c r="Q68" t="str">
        <f t="shared" si="6"/>
        <v>"_Booking"</v>
      </c>
      <c r="R68" t="str">
        <f t="shared" si="7"/>
        <v>"_bookingRequest"</v>
      </c>
      <c r="S68" t="str">
        <f t="shared" si="8"/>
        <v>"_BookingRequest"</v>
      </c>
      <c r="T68">
        <f>IF($A68="Implicit","",COUNTIFS($C$8:C68,C68,$A$8:A68,"Explicit"))</f>
        <v>1</v>
      </c>
      <c r="U68" t="str">
        <f t="shared" si="9"/>
        <v>"Booking object refers to a confirmed booking"</v>
      </c>
      <c r="V68" t="str">
        <f t="shared" si="10"/>
        <v>"Reference to the Booking Request"</v>
      </c>
      <c r="W68" t="str">
        <f t="shared" si="11"/>
        <v>"false"</v>
      </c>
      <c r="X68" t="str">
        <f t="shared" si="12"/>
        <v>"true"</v>
      </c>
      <c r="Y68" t="str">
        <f t="shared" si="13"/>
        <v>"Service","_Booking","_bookingRequest","_BookingRequest",1,"Booking object refers to a confirmed booking","Reference to the Booking Request","false","true"</v>
      </c>
      <c r="Z68" t="str">
        <f t="shared" si="14"/>
        <v>"Service._Booking"</v>
      </c>
      <c r="AA68" t="str">
        <f t="shared" si="15"/>
        <v>"_bookingRequest"</v>
      </c>
      <c r="AB68" t="str">
        <f t="shared" si="16"/>
        <v>"Distribution._BookingRequest"</v>
      </c>
      <c r="AC68" t="str">
        <f t="shared" si="17"/>
        <v>"_booking"</v>
      </c>
      <c r="AD68" t="str">
        <f t="shared" si="18"/>
        <v>"hasOne"</v>
      </c>
      <c r="AE68" t="str">
        <f t="shared" si="19"/>
        <v>"Service._Booking","_bookingRequest","Distribution._BookingRequest","_booking","hasOne"</v>
      </c>
    </row>
    <row r="69" spans="1:31" x14ac:dyDescent="0.2">
      <c r="A69" t="s">
        <v>1353</v>
      </c>
      <c r="B69" t="s">
        <v>1305</v>
      </c>
      <c r="C69" t="s">
        <v>284</v>
      </c>
      <c r="D69" t="s">
        <v>292</v>
      </c>
      <c r="E69" t="s">
        <v>20</v>
      </c>
      <c r="F69" t="s">
        <v>256</v>
      </c>
      <c r="G69">
        <v>1</v>
      </c>
      <c r="H69" t="s">
        <v>625</v>
      </c>
      <c r="I69" s="5" t="s">
        <v>287</v>
      </c>
      <c r="J69" s="5" t="s">
        <v>293</v>
      </c>
      <c r="K69" t="str">
        <f t="shared" si="0"/>
        <v>_Booking</v>
      </c>
      <c r="L69" t="str">
        <f t="shared" si="1"/>
        <v>_issuedForWaybill</v>
      </c>
      <c r="M69" t="str">
        <f t="shared" si="2"/>
        <v>_Waybill</v>
      </c>
      <c r="N69" t="str">
        <f t="shared" si="3"/>
        <v>_referredBookingOption</v>
      </c>
      <c r="O69" t="str">
        <f t="shared" si="4"/>
        <v>Object</v>
      </c>
      <c r="P69" t="str">
        <f t="shared" si="5"/>
        <v>"Service"</v>
      </c>
      <c r="Q69" t="str">
        <f t="shared" si="6"/>
        <v>"_Booking"</v>
      </c>
      <c r="R69" t="str">
        <f t="shared" si="7"/>
        <v>"_issuedForWaybill"</v>
      </c>
      <c r="S69" t="str">
        <f t="shared" si="8"/>
        <v>"_Waybill"</v>
      </c>
      <c r="T69">
        <f>IF($A69="Implicit","",COUNTIFS($C$8:C69,C69,$A$8:A69,"Explicit"))</f>
        <v>2</v>
      </c>
      <c r="U69" t="str">
        <f t="shared" si="9"/>
        <v>"Booking object refers to a confirmed booking"</v>
      </c>
      <c r="V69" t="str">
        <f t="shared" si="10"/>
        <v>"Reference to the Waybill object"</v>
      </c>
      <c r="W69" t="str">
        <f t="shared" si="11"/>
        <v>"false"</v>
      </c>
      <c r="X69" t="str">
        <f t="shared" si="12"/>
        <v>"true"</v>
      </c>
      <c r="Y69" t="str">
        <f t="shared" si="13"/>
        <v>"Service","_Booking","_issuedForWaybill","_Waybill",2,"Booking object refers to a confirmed booking","Reference to the Waybill object","false","true"</v>
      </c>
      <c r="Z69" t="str">
        <f t="shared" si="14"/>
        <v>"Service._Booking"</v>
      </c>
      <c r="AA69" t="str">
        <f t="shared" si="15"/>
        <v>"_issuedForWaybill"</v>
      </c>
      <c r="AB69" t="str">
        <f t="shared" si="16"/>
        <v>"Core._Waybill"</v>
      </c>
      <c r="AC69" t="str">
        <f t="shared" si="17"/>
        <v>"_referredBookingOption"</v>
      </c>
      <c r="AD69" t="str">
        <f t="shared" si="18"/>
        <v>"hasOne"</v>
      </c>
      <c r="AE69" t="str">
        <f t="shared" si="19"/>
        <v>"Service._Booking","_issuedForWaybill","Core._Waybill","_referredBookingOption","hasOne"</v>
      </c>
    </row>
    <row r="70" spans="1:31" x14ac:dyDescent="0.2">
      <c r="A70" t="s">
        <v>1353</v>
      </c>
      <c r="B70" t="s">
        <v>1305</v>
      </c>
      <c r="C70" t="s">
        <v>284</v>
      </c>
      <c r="D70" t="s">
        <v>289</v>
      </c>
      <c r="E70" t="s">
        <v>3</v>
      </c>
      <c r="F70" t="s">
        <v>290</v>
      </c>
      <c r="G70">
        <v>1</v>
      </c>
      <c r="I70" s="5" t="s">
        <v>287</v>
      </c>
      <c r="J70" s="5" t="s">
        <v>291</v>
      </c>
      <c r="K70" t="str">
        <f t="shared" si="0"/>
        <v>_Booking</v>
      </c>
      <c r="L70" t="str">
        <f t="shared" si="1"/>
        <v>_bookingStatus</v>
      </c>
      <c r="M70" t="str">
        <f t="shared" si="2"/>
        <v>_BookingStatus</v>
      </c>
      <c r="N70" t="str">
        <f t="shared" si="3"/>
        <v/>
      </c>
      <c r="O70" t="str">
        <f t="shared" si="4"/>
        <v>Object</v>
      </c>
      <c r="P70" t="str">
        <f t="shared" si="5"/>
        <v>"Service"</v>
      </c>
      <c r="Q70" t="str">
        <f t="shared" si="6"/>
        <v>"_Booking"</v>
      </c>
      <c r="R70" t="str">
        <f t="shared" si="7"/>
        <v>"_bookingStatus"</v>
      </c>
      <c r="S70" t="str">
        <f t="shared" si="8"/>
        <v>"_BookingStatus"</v>
      </c>
      <c r="T70">
        <f>IF($A70="Implicit","",COUNTIFS($C$8:C70,C70,$A$8:A70,"Explicit"))</f>
        <v>3</v>
      </c>
      <c r="U70" t="str">
        <f t="shared" si="9"/>
        <v>"Booking object refers to a confirmed booking"</v>
      </c>
      <c r="V70" t="str">
        <f t="shared" si="10"/>
        <v>"Status of the Booking"</v>
      </c>
      <c r="W70" t="str">
        <f t="shared" si="11"/>
        <v>"false"</v>
      </c>
      <c r="X70" t="str">
        <f t="shared" si="12"/>
        <v>"true"</v>
      </c>
      <c r="Y70" t="str">
        <f t="shared" si="13"/>
        <v>"Service","_Booking","_bookingStatus","_BookingStatus",3,"Booking object refers to a confirmed booking","Status of the Booking","false","true"</v>
      </c>
      <c r="Z70" t="str">
        <f t="shared" si="14"/>
        <v>"Service._Booking"</v>
      </c>
      <c r="AA70" t="str">
        <f t="shared" si="15"/>
        <v>"_bookingStatus"</v>
      </c>
      <c r="AB70" t="str">
        <f t="shared" si="16"/>
        <v>"Enum._BookingStatus"</v>
      </c>
      <c r="AC70" t="str">
        <f t="shared" si="17"/>
        <v>""</v>
      </c>
      <c r="AD70" t="str">
        <f t="shared" si="18"/>
        <v>"hasOne"</v>
      </c>
      <c r="AE70" t="str">
        <f t="shared" si="19"/>
        <v>"Service._Booking","_bookingStatus","Enum._BookingStatus","","hasOne"</v>
      </c>
    </row>
    <row r="71" spans="1:31" x14ac:dyDescent="0.2">
      <c r="A71" t="s">
        <v>1353</v>
      </c>
      <c r="B71" t="s">
        <v>1305</v>
      </c>
      <c r="C71" t="s">
        <v>284</v>
      </c>
      <c r="D71" t="s">
        <v>294</v>
      </c>
      <c r="E71" t="s">
        <v>1295</v>
      </c>
      <c r="F71" t="s">
        <v>295</v>
      </c>
      <c r="H71" t="s">
        <v>764</v>
      </c>
      <c r="I71" s="5" t="s">
        <v>287</v>
      </c>
      <c r="J71" s="5" t="s">
        <v>296</v>
      </c>
      <c r="K71" t="str">
        <f t="shared" si="0"/>
        <v>_Booking</v>
      </c>
      <c r="L71" t="str">
        <f t="shared" si="1"/>
        <v>_updateBookingOptionRequests</v>
      </c>
      <c r="M71" t="str">
        <f t="shared" si="2"/>
        <v>_BookingOptionRequest</v>
      </c>
      <c r="N71" t="str">
        <f t="shared" si="3"/>
        <v>_bookingToUpdate</v>
      </c>
      <c r="O71" t="str">
        <f t="shared" si="4"/>
        <v>Object</v>
      </c>
      <c r="P71" t="str">
        <f t="shared" si="5"/>
        <v>"Service"</v>
      </c>
      <c r="Q71" t="str">
        <f t="shared" si="6"/>
        <v>"_Booking"</v>
      </c>
      <c r="R71" t="str">
        <f t="shared" si="7"/>
        <v>"_updateBookingOptionRequests"</v>
      </c>
      <c r="S71" t="str">
        <f t="shared" si="8"/>
        <v>"_BookingOptionRequest"</v>
      </c>
      <c r="T71">
        <f>IF($A71="Implicit","",COUNTIFS($C$8:C71,C71,$A$8:A71,"Explicit"))</f>
        <v>4</v>
      </c>
      <c r="U71" t="str">
        <f t="shared" si="9"/>
        <v>"Booking object refers to a confirmed booking"</v>
      </c>
      <c r="V71" t="str">
        <f t="shared" si="10"/>
        <v>"References to BookingOptionRequests that request to update the Booking"</v>
      </c>
      <c r="W71" t="str">
        <f t="shared" si="11"/>
        <v>"true"</v>
      </c>
      <c r="X71" t="str">
        <f t="shared" si="12"/>
        <v>"true"</v>
      </c>
      <c r="Y71" t="str">
        <f t="shared" si="13"/>
        <v>"Service","_Booking","_updateBookingOptionRequests","_BookingOptionRequest",4,"Booking object refers to a confirmed booking","References to BookingOptionRequests that request to update the Booking","true","true"</v>
      </c>
      <c r="Z71" t="str">
        <f t="shared" si="14"/>
        <v>"Service._Booking"</v>
      </c>
      <c r="AA71" t="str">
        <f t="shared" si="15"/>
        <v>"_updateBookingOptionRequests"</v>
      </c>
      <c r="AB71" t="str">
        <f t="shared" si="16"/>
        <v>"Distribution._BookingOptionRequest"</v>
      </c>
      <c r="AC71" t="str">
        <f t="shared" si="17"/>
        <v>"_bookingToUpdate"</v>
      </c>
      <c r="AD71" t="str">
        <f t="shared" si="18"/>
        <v>"hasMany"</v>
      </c>
      <c r="AE71" t="str">
        <f t="shared" si="19"/>
        <v>"Service._Booking","_updateBookingOptionRequests","Distribution._BookingOptionRequest","_bookingToUpdate","hasMany"</v>
      </c>
    </row>
    <row r="72" spans="1:31" x14ac:dyDescent="0.2">
      <c r="A72" t="s">
        <v>1353</v>
      </c>
      <c r="B72" t="s">
        <v>1305</v>
      </c>
      <c r="C72" t="s">
        <v>284</v>
      </c>
      <c r="D72" t="s">
        <v>38</v>
      </c>
      <c r="E72" t="s">
        <v>1303</v>
      </c>
      <c r="F72" t="s">
        <v>23</v>
      </c>
      <c r="H72" t="s">
        <v>434</v>
      </c>
      <c r="I72" s="5" t="s">
        <v>287</v>
      </c>
      <c r="J72" s="5" t="s">
        <v>39</v>
      </c>
      <c r="K72" t="str">
        <f t="shared" si="0"/>
        <v>_Booking</v>
      </c>
      <c r="L72" t="str">
        <f t="shared" si="1"/>
        <v>_checks</v>
      </c>
      <c r="M72" t="str">
        <f t="shared" si="2"/>
        <v>_Check</v>
      </c>
      <c r="N72" t="str">
        <f t="shared" si="3"/>
        <v>_checkedObject</v>
      </c>
      <c r="O72" t="str">
        <f t="shared" si="4"/>
        <v>Object</v>
      </c>
      <c r="P72" t="str">
        <f t="shared" si="5"/>
        <v>"Service"</v>
      </c>
      <c r="Q72" t="str">
        <f t="shared" si="6"/>
        <v>"_Booking"</v>
      </c>
      <c r="R72" t="str">
        <f t="shared" si="7"/>
        <v>"_checks"</v>
      </c>
      <c r="S72" t="str">
        <f t="shared" si="8"/>
        <v>"_Check"</v>
      </c>
      <c r="T72">
        <f>IF($A72="Implicit","",COUNTIFS($C$8:C72,C72,$A$8:A72,"Explicit"))</f>
        <v>5</v>
      </c>
      <c r="U72" t="str">
        <f t="shared" si="9"/>
        <v>"Booking object refers to a confirmed booking"</v>
      </c>
      <c r="V72" t="str">
        <f t="shared" si="10"/>
        <v>"References to the CheckActions performed on the object"</v>
      </c>
      <c r="W72" t="str">
        <f t="shared" si="11"/>
        <v>"true"</v>
      </c>
      <c r="X72" t="str">
        <f t="shared" si="12"/>
        <v>"true"</v>
      </c>
      <c r="Y72" t="str">
        <f t="shared" si="13"/>
        <v>"Service","_Booking","_checks","_Check",5,"Booking object refers to a confirmed booking","References to the CheckActions performed on the object","true","true"</v>
      </c>
      <c r="Z72" t="str">
        <f t="shared" si="14"/>
        <v>"Service._Booking"</v>
      </c>
      <c r="AA72" t="str">
        <f t="shared" si="15"/>
        <v>"_checks"</v>
      </c>
      <c r="AB72" t="str">
        <f t="shared" si="16"/>
        <v>"Action._Check"</v>
      </c>
      <c r="AC72" t="str">
        <f t="shared" si="17"/>
        <v>"_checkedObject"</v>
      </c>
      <c r="AD72" t="str">
        <f t="shared" si="18"/>
        <v>"hasMany"</v>
      </c>
      <c r="AE72" t="str">
        <f t="shared" si="19"/>
        <v>"Service._Booking","_checks","Action._Check","_checkedObject","hasMany"</v>
      </c>
    </row>
    <row r="73" spans="1:31" x14ac:dyDescent="0.2">
      <c r="A73" t="s">
        <v>1353</v>
      </c>
      <c r="B73" t="s">
        <v>1305</v>
      </c>
      <c r="C73" t="s">
        <v>284</v>
      </c>
      <c r="D73" t="s">
        <v>43</v>
      </c>
      <c r="E73" t="s">
        <v>1292</v>
      </c>
      <c r="F73" t="s">
        <v>44</v>
      </c>
      <c r="H73" t="s">
        <v>686</v>
      </c>
      <c r="I73" s="5" t="s">
        <v>287</v>
      </c>
      <c r="J73" s="5" t="s">
        <v>45</v>
      </c>
      <c r="K73" t="str">
        <f t="shared" ref="K73:K136" si="20">SUBSTITUTE(SUBSTITUTE(SUBSTITUTE(C73,$B$2,$A$2),$B$3,$A$3),$B$4,$A$4)</f>
        <v>_Booking</v>
      </c>
      <c r="L73" t="str">
        <f t="shared" ref="L73:L136" si="21">SUBSTITUTE(SUBSTITUTE(SUBSTITUTE(D73,$B$2,$A$2),$B$3,$A$3),$A$4,$B$4)</f>
        <v>_externalReferences</v>
      </c>
      <c r="M73" t="str">
        <f t="shared" ref="M73:M136" si="22">SUBSTITUTE(SUBSTITUTE(SUBSTITUTE(F73,$B$2,$A$2),$B$3,$A$3),$B$4,$A$4)</f>
        <v>_ExternalReference</v>
      </c>
      <c r="N73" t="str">
        <f t="shared" ref="N73:N136" si="23">SUBSTITUTE(SUBSTITUTE(SUBSTITUTE(H73,$B$2,$A$2),$B$3,$A$3),$B$4,$A$4)</f>
        <v>_referenceForObjects</v>
      </c>
      <c r="O73" t="str">
        <f t="shared" ref="O73:O136" si="24">IF(LEFT(M73,3)="xsd","Data","Object")</f>
        <v>Object</v>
      </c>
      <c r="P73" t="str">
        <f t="shared" ref="P73:P136" si="25">IF($A73="Implicit","",$F$1&amp;B73&amp;$F$1)</f>
        <v>"Service"</v>
      </c>
      <c r="Q73" t="str">
        <f t="shared" ref="Q73:Q136" si="26">IF($A73="Implicit","",$F$1&amp;K73&amp;$F$1)</f>
        <v>"_Booking"</v>
      </c>
      <c r="R73" t="str">
        <f t="shared" ref="R73:R136" si="27">IF($A73="Implicit","",$F$1&amp;L73&amp;$F$1)</f>
        <v>"_externalReferences"</v>
      </c>
      <c r="S73" t="str">
        <f t="shared" ref="S73:S136" si="28">IF($A73="Implicit","",$F$1&amp;M73&amp;$F$1)</f>
        <v>"_ExternalReference"</v>
      </c>
      <c r="T73">
        <f>IF($A73="Implicit","",COUNTIFS($C$8:C73,C73,$A$8:A73,"Explicit"))</f>
        <v>6</v>
      </c>
      <c r="U73" t="str">
        <f t="shared" ref="U73:U136" si="29">IF($A73="Implicit","",$F$1&amp;SUBSTITUTE(IF(I73=0,"",I73),",",";")&amp;$F$1)</f>
        <v>"Booking object refers to a confirmed booking"</v>
      </c>
      <c r="V73" t="str">
        <f t="shared" ref="V73:V136" si="30">IF($A73="Implicit","",$F$1&amp;SUBSTITUTE(IF(J73=0,"",J73),",",";")&amp;$F$1)</f>
        <v>"References to all associated ExternalReferences"</v>
      </c>
      <c r="W73" t="str">
        <f t="shared" ref="W73:W136" si="31">IF($A73="Implicit","",$F$1&amp;IF(G73=1,"false","true")&amp;$F$1)</f>
        <v>"true"</v>
      </c>
      <c r="X73" t="str">
        <f t="shared" ref="X73:X136" si="32">IF($A73="Implicit","",$F$1&amp;IF(OR(B73="Enum",B73="CodeList"),"false","true")&amp;$F$1)</f>
        <v>"true"</v>
      </c>
      <c r="Y73" t="str">
        <f t="shared" ref="Y73:Y136" si="33">IF(A73="Implicit","",P73&amp;","&amp;Q73&amp;","&amp;R73&amp;","&amp;S73&amp;","&amp;T73&amp;","&amp;U73&amp;","&amp;V73&amp;","&amp;W73&amp;","&amp;X73)</f>
        <v>"Service","_Booking","_externalReferences","_ExternalReference",6,"Booking object refers to a confirmed booking","References to all associated ExternalReferences","true","true"</v>
      </c>
      <c r="Z73" t="str">
        <f t="shared" ref="Z73:Z136" si="34">IF(O73="Data","",$F$1&amp;B73&amp;"."&amp;K73&amp;$F$1)</f>
        <v>"Service._Booking"</v>
      </c>
      <c r="AA73" t="str">
        <f t="shared" ref="AA73:AA136" si="35">IF(O73="Data","",$F$1&amp;L73&amp;$F$1)</f>
        <v>"_externalReferences"</v>
      </c>
      <c r="AB73" t="str">
        <f t="shared" ref="AB73:AB136" si="36">IF(O73="Data","",$F$1&amp;E73&amp;"."&amp;M73&amp;$F$1)</f>
        <v>"Common._ExternalReference"</v>
      </c>
      <c r="AC73" t="str">
        <f t="shared" ref="AC73:AC136" si="37">IF(O73="Data","",$F$1&amp;N73&amp;$F$1)</f>
        <v>"_referenceForObjects"</v>
      </c>
      <c r="AD73" t="str">
        <f t="shared" ref="AD73:AD136" si="38">IF(O73="Data","",$F$1&amp;IF(G73=1,"hasOne","hasMany")&amp;$F$1)</f>
        <v>"hasMany"</v>
      </c>
      <c r="AE73" t="str">
        <f t="shared" ref="AE73:AE136" si="39">IF(O73="Data","",Z73&amp;","&amp;AA73&amp;","&amp;AB73&amp;","&amp;AC73&amp;","&amp;AD73)</f>
        <v>"Service._Booking","_externalReferences","Common._ExternalReference","_referenceForObjects","hasMany"</v>
      </c>
    </row>
    <row r="74" spans="1:31" x14ac:dyDescent="0.2">
      <c r="A74" t="s">
        <v>1354</v>
      </c>
      <c r="B74" t="s">
        <v>1305</v>
      </c>
      <c r="C74" t="s">
        <v>284</v>
      </c>
      <c r="D74" t="s">
        <v>289</v>
      </c>
      <c r="E74" t="s">
        <v>3</v>
      </c>
      <c r="F74" t="s">
        <v>290</v>
      </c>
      <c r="G74">
        <v>1</v>
      </c>
      <c r="I74" s="5" t="s">
        <v>287</v>
      </c>
      <c r="J74" s="5" t="s">
        <v>291</v>
      </c>
      <c r="K74" t="str">
        <f t="shared" si="20"/>
        <v>_Booking</v>
      </c>
      <c r="L74" t="str">
        <f t="shared" si="21"/>
        <v>_bookingStatus</v>
      </c>
      <c r="M74" t="str">
        <f t="shared" si="22"/>
        <v>_BookingStatus</v>
      </c>
      <c r="N74" t="str">
        <f t="shared" si="23"/>
        <v/>
      </c>
      <c r="O74" t="str">
        <f t="shared" si="24"/>
        <v>Object</v>
      </c>
      <c r="P74" t="str">
        <f t="shared" si="25"/>
        <v/>
      </c>
      <c r="Q74" t="str">
        <f t="shared" si="26"/>
        <v/>
      </c>
      <c r="R74" t="str">
        <f t="shared" si="27"/>
        <v/>
      </c>
      <c r="S74" t="str">
        <f t="shared" si="28"/>
        <v/>
      </c>
      <c r="T74" t="str">
        <f>IF($A74="Implicit","",COUNTIFS($C$8:C74,C74,$A$8:A74,"Explicit"))</f>
        <v/>
      </c>
      <c r="U74" t="str">
        <f t="shared" si="29"/>
        <v/>
      </c>
      <c r="V74" t="str">
        <f t="shared" si="30"/>
        <v/>
      </c>
      <c r="W74" t="str">
        <f t="shared" si="31"/>
        <v/>
      </c>
      <c r="X74" t="str">
        <f t="shared" si="32"/>
        <v/>
      </c>
      <c r="Y74" t="str">
        <f t="shared" si="33"/>
        <v/>
      </c>
      <c r="Z74" t="str">
        <f t="shared" si="34"/>
        <v>"Service._Booking"</v>
      </c>
      <c r="AA74" t="str">
        <f t="shared" si="35"/>
        <v>"_bookingStatus"</v>
      </c>
      <c r="AB74" t="str">
        <f t="shared" si="36"/>
        <v>"Enum._BookingStatus"</v>
      </c>
      <c r="AC74" t="str">
        <f t="shared" si="37"/>
        <v>""</v>
      </c>
      <c r="AD74" t="str">
        <f t="shared" si="38"/>
        <v>"hasOne"</v>
      </c>
      <c r="AE74" t="str">
        <f t="shared" si="39"/>
        <v>"Service._Booking","_bookingStatus","Enum._BookingStatus","","hasOne"</v>
      </c>
    </row>
    <row r="75" spans="1:31" x14ac:dyDescent="0.2">
      <c r="A75" t="s">
        <v>1353</v>
      </c>
      <c r="B75" t="s">
        <v>1305</v>
      </c>
      <c r="C75" t="s">
        <v>284</v>
      </c>
      <c r="D75" t="s">
        <v>297</v>
      </c>
      <c r="F75" t="s">
        <v>6</v>
      </c>
      <c r="G75">
        <v>1</v>
      </c>
      <c r="I75" s="5" t="s">
        <v>287</v>
      </c>
      <c r="J75" s="5" t="s">
        <v>298</v>
      </c>
      <c r="K75" t="str">
        <f t="shared" si="20"/>
        <v>_Booking</v>
      </c>
      <c r="L75" t="str">
        <f t="shared" si="21"/>
        <v>_waybillNumber</v>
      </c>
      <c r="M75" t="str">
        <f t="shared" si="22"/>
        <v>xsd_string</v>
      </c>
      <c r="N75" t="str">
        <f t="shared" si="23"/>
        <v/>
      </c>
      <c r="O75" t="str">
        <f t="shared" si="24"/>
        <v>Data</v>
      </c>
      <c r="P75" t="str">
        <f t="shared" si="25"/>
        <v>"Service"</v>
      </c>
      <c r="Q75" t="str">
        <f t="shared" si="26"/>
        <v>"_Booking"</v>
      </c>
      <c r="R75" t="str">
        <f t="shared" si="27"/>
        <v>"_waybillNumber"</v>
      </c>
      <c r="S75" t="str">
        <f t="shared" si="28"/>
        <v>"xsd_string"</v>
      </c>
      <c r="T75">
        <f>IF($A75="Implicit","",COUNTIFS($C$8:C75,C75,$A$8:A75,"Explicit"))</f>
        <v>7</v>
      </c>
      <c r="U75" t="str">
        <f t="shared" si="29"/>
        <v>"Booking object refers to a confirmed booking"</v>
      </c>
      <c r="V75" t="str">
        <f t="shared" si="30"/>
        <v>"House or Master Waybill unique identifier"</v>
      </c>
      <c r="W75" t="str">
        <f t="shared" si="31"/>
        <v>"false"</v>
      </c>
      <c r="X75" t="str">
        <f t="shared" si="32"/>
        <v>"true"</v>
      </c>
      <c r="Y75" t="str">
        <f t="shared" si="33"/>
        <v>"Service","_Booking","_waybillNumber","xsd_string",7,"Booking object refers to a confirmed booking","House or Master Waybill unique identifier","false","true"</v>
      </c>
      <c r="Z75" t="str">
        <f t="shared" si="34"/>
        <v/>
      </c>
      <c r="AA75" t="str">
        <f t="shared" si="35"/>
        <v/>
      </c>
      <c r="AB75" t="str">
        <f t="shared" si="36"/>
        <v/>
      </c>
      <c r="AC75" t="str">
        <f t="shared" si="37"/>
        <v/>
      </c>
      <c r="AD75" t="str">
        <f t="shared" si="38"/>
        <v/>
      </c>
      <c r="AE75" t="str">
        <f t="shared" si="39"/>
        <v/>
      </c>
    </row>
    <row r="76" spans="1:31" x14ac:dyDescent="0.2">
      <c r="A76" t="s">
        <v>1353</v>
      </c>
      <c r="B76" t="s">
        <v>1305</v>
      </c>
      <c r="C76" t="s">
        <v>284</v>
      </c>
      <c r="D76" t="s">
        <v>299</v>
      </c>
      <c r="F76" t="s">
        <v>6</v>
      </c>
      <c r="G76">
        <v>1</v>
      </c>
      <c r="I76" s="5" t="s">
        <v>287</v>
      </c>
      <c r="J76" s="5" t="s">
        <v>300</v>
      </c>
      <c r="K76" t="str">
        <f t="shared" si="20"/>
        <v>_Booking</v>
      </c>
      <c r="L76" t="str">
        <f t="shared" si="21"/>
        <v>_waybillPrefix</v>
      </c>
      <c r="M76" t="str">
        <f t="shared" si="22"/>
        <v>xsd_string</v>
      </c>
      <c r="N76" t="str">
        <f t="shared" si="23"/>
        <v/>
      </c>
      <c r="O76" t="str">
        <f t="shared" si="24"/>
        <v>Data</v>
      </c>
      <c r="P76" t="str">
        <f t="shared" si="25"/>
        <v>"Service"</v>
      </c>
      <c r="Q76" t="str">
        <f t="shared" si="26"/>
        <v>"_Booking"</v>
      </c>
      <c r="R76" t="str">
        <f t="shared" si="27"/>
        <v>"_waybillPrefix"</v>
      </c>
      <c r="S76" t="str">
        <f t="shared" si="28"/>
        <v>"xsd_string"</v>
      </c>
      <c r="T76">
        <f>IF($A76="Implicit","",COUNTIFS($C$8:C76,C76,$A$8:A76,"Explicit"))</f>
        <v>8</v>
      </c>
      <c r="U76" t="str">
        <f t="shared" si="29"/>
        <v>"Booking object refers to a confirmed booking"</v>
      </c>
      <c r="V76" t="str">
        <f t="shared" si="30"/>
        <v>"Prefix used for the Waybill Number. Refer to IATA Airlines Codes"</v>
      </c>
      <c r="W76" t="str">
        <f t="shared" si="31"/>
        <v>"false"</v>
      </c>
      <c r="X76" t="str">
        <f t="shared" si="32"/>
        <v>"true"</v>
      </c>
      <c r="Y76" t="str">
        <f t="shared" si="33"/>
        <v>"Service","_Booking","_waybillPrefix","xsd_string",8,"Booking object refers to a confirmed booking","Prefix used for the Waybill Number. Refer to IATA Airlines Codes","false","true"</v>
      </c>
      <c r="Z76" t="str">
        <f t="shared" si="34"/>
        <v/>
      </c>
      <c r="AA76" t="str">
        <f t="shared" si="35"/>
        <v/>
      </c>
      <c r="AB76" t="str">
        <f t="shared" si="36"/>
        <v/>
      </c>
      <c r="AC76" t="str">
        <f t="shared" si="37"/>
        <v/>
      </c>
      <c r="AD76" t="str">
        <f t="shared" si="38"/>
        <v/>
      </c>
      <c r="AE76" t="str">
        <f t="shared" si="39"/>
        <v/>
      </c>
    </row>
    <row r="77" spans="1:31" x14ac:dyDescent="0.2">
      <c r="A77" t="s">
        <v>1353</v>
      </c>
      <c r="B77" t="s">
        <v>1305</v>
      </c>
      <c r="C77" t="s">
        <v>284</v>
      </c>
      <c r="D77" t="s">
        <v>40</v>
      </c>
      <c r="E77" t="s">
        <v>1306</v>
      </c>
      <c r="F77" t="s">
        <v>41</v>
      </c>
      <c r="I77" s="5" t="s">
        <v>287</v>
      </c>
      <c r="J77" s="5" t="s">
        <v>42</v>
      </c>
      <c r="K77" t="str">
        <f t="shared" si="20"/>
        <v>_Booking</v>
      </c>
      <c r="L77" t="str">
        <f t="shared" si="21"/>
        <v>_events</v>
      </c>
      <c r="M77" t="str">
        <f t="shared" si="22"/>
        <v>_LogisticsEvent</v>
      </c>
      <c r="N77" t="str">
        <f t="shared" si="23"/>
        <v/>
      </c>
      <c r="O77" t="str">
        <f t="shared" si="24"/>
        <v>Object</v>
      </c>
      <c r="P77" t="str">
        <f t="shared" si="25"/>
        <v>"Service"</v>
      </c>
      <c r="Q77" t="str">
        <f t="shared" si="26"/>
        <v>"_Booking"</v>
      </c>
      <c r="R77" t="str">
        <f t="shared" si="27"/>
        <v>"_events"</v>
      </c>
      <c r="S77" t="str">
        <f t="shared" si="28"/>
        <v>"_LogisticsEvent"</v>
      </c>
      <c r="T77">
        <f>IF($A77="Implicit","",COUNTIFS($C$8:C77,C77,$A$8:A77,"Explicit"))</f>
        <v>9</v>
      </c>
      <c r="U77" t="str">
        <f t="shared" si="29"/>
        <v>"Booking object refers to a confirmed booking"</v>
      </c>
      <c r="V77" t="str">
        <f t="shared" si="30"/>
        <v>"Events object"</v>
      </c>
      <c r="W77" t="str">
        <f t="shared" si="31"/>
        <v>"true"</v>
      </c>
      <c r="X77" t="str">
        <f t="shared" si="32"/>
        <v>"true"</v>
      </c>
      <c r="Y77" t="str">
        <f t="shared" si="33"/>
        <v>"Service","_Booking","_events","_LogisticsEvent",9,"Booking object refers to a confirmed booking","Events object","true","true"</v>
      </c>
      <c r="Z77" t="str">
        <f t="shared" si="34"/>
        <v>"Service._Booking"</v>
      </c>
      <c r="AA77" t="str">
        <f t="shared" si="35"/>
        <v>"_events"</v>
      </c>
      <c r="AB77" t="str">
        <f t="shared" si="36"/>
        <v>"Event._LogisticsEvent"</v>
      </c>
      <c r="AC77" t="str">
        <f t="shared" si="37"/>
        <v>""</v>
      </c>
      <c r="AD77" t="str">
        <f t="shared" si="38"/>
        <v>"hasMany"</v>
      </c>
      <c r="AE77" t="str">
        <f t="shared" si="39"/>
        <v>"Service._Booking","_events","Event._LogisticsEvent","","hasMany"</v>
      </c>
    </row>
    <row r="78" spans="1:31" x14ac:dyDescent="0.2">
      <c r="A78" t="s">
        <v>1353</v>
      </c>
      <c r="B78" t="s">
        <v>1305</v>
      </c>
      <c r="C78" t="s">
        <v>284</v>
      </c>
      <c r="D78" t="s">
        <v>46</v>
      </c>
      <c r="F78" t="s">
        <v>47</v>
      </c>
      <c r="G78">
        <v>1</v>
      </c>
      <c r="I78" s="5" t="s">
        <v>287</v>
      </c>
      <c r="J78" s="5" t="s">
        <v>48</v>
      </c>
      <c r="K78" t="str">
        <f t="shared" si="20"/>
        <v>_Booking</v>
      </c>
      <c r="L78" t="str">
        <f t="shared" si="21"/>
        <v>_skeletonIndicator</v>
      </c>
      <c r="M78" t="str">
        <f t="shared" si="22"/>
        <v>xsd_boolean</v>
      </c>
      <c r="N78" t="str">
        <f t="shared" si="23"/>
        <v/>
      </c>
      <c r="O78" t="str">
        <f t="shared" si="24"/>
        <v>Data</v>
      </c>
      <c r="P78" t="str">
        <f t="shared" si="25"/>
        <v>"Service"</v>
      </c>
      <c r="Q78" t="str">
        <f t="shared" si="26"/>
        <v>"_Booking"</v>
      </c>
      <c r="R78" t="str">
        <f t="shared" si="27"/>
        <v>"_skeletonIndicator"</v>
      </c>
      <c r="S78" t="str">
        <f t="shared" si="28"/>
        <v>"xsd_boolean"</v>
      </c>
      <c r="T78">
        <f>IF($A78="Implicit","",COUNTIFS($C$8:C78,C78,$A$8:A78,"Explicit"))</f>
        <v>10</v>
      </c>
      <c r="U78" t="str">
        <f t="shared" si="29"/>
        <v>"Booking object refers to a confirmed booking"</v>
      </c>
      <c r="V78" t="str">
        <f t="shared" si="30"/>
        <v>"Indicator whether a logistics object is a skeleton object"</v>
      </c>
      <c r="W78" t="str">
        <f t="shared" si="31"/>
        <v>"false"</v>
      </c>
      <c r="X78" t="str">
        <f t="shared" si="32"/>
        <v>"true"</v>
      </c>
      <c r="Y78" t="str">
        <f t="shared" si="33"/>
        <v>"Service","_Booking","_skeletonIndicator","xsd_boolean",10,"Booking object refers to a confirmed booking","Indicator whether a logistics object is a skeleton object","false","true"</v>
      </c>
      <c r="Z78" t="str">
        <f t="shared" si="34"/>
        <v/>
      </c>
      <c r="AA78" t="str">
        <f t="shared" si="35"/>
        <v/>
      </c>
      <c r="AB78" t="str">
        <f t="shared" si="36"/>
        <v/>
      </c>
      <c r="AC78" t="str">
        <f t="shared" si="37"/>
        <v/>
      </c>
      <c r="AD78" t="str">
        <f t="shared" si="38"/>
        <v/>
      </c>
      <c r="AE78" t="str">
        <f t="shared" si="39"/>
        <v/>
      </c>
    </row>
    <row r="79" spans="1:31" x14ac:dyDescent="0.2">
      <c r="A79" t="s">
        <v>1353</v>
      </c>
      <c r="B79" t="s">
        <v>1305</v>
      </c>
      <c r="C79" t="s">
        <v>284</v>
      </c>
      <c r="D79" t="s">
        <v>301</v>
      </c>
      <c r="E79" t="s">
        <v>49</v>
      </c>
      <c r="F79" t="s">
        <v>50</v>
      </c>
      <c r="I79" s="5" t="s">
        <v>287</v>
      </c>
      <c r="J79" s="5" t="s">
        <v>302</v>
      </c>
      <c r="K79" t="str">
        <f t="shared" si="20"/>
        <v>_Booking</v>
      </c>
      <c r="L79" t="str">
        <f t="shared" si="21"/>
        <v>_activitySequences</v>
      </c>
      <c r="M79" t="str">
        <f t="shared" si="22"/>
        <v>_ActivitySequence</v>
      </c>
      <c r="N79" t="str">
        <f t="shared" si="23"/>
        <v/>
      </c>
      <c r="O79" t="str">
        <f t="shared" si="24"/>
        <v>Object</v>
      </c>
      <c r="P79" t="str">
        <f t="shared" si="25"/>
        <v>"Service"</v>
      </c>
      <c r="Q79" t="str">
        <f t="shared" si="26"/>
        <v>"_Booking"</v>
      </c>
      <c r="R79" t="str">
        <f t="shared" si="27"/>
        <v>"_activitySequences"</v>
      </c>
      <c r="S79" t="str">
        <f t="shared" si="28"/>
        <v>"_ActivitySequence"</v>
      </c>
      <c r="T79">
        <f>IF($A79="Implicit","",COUNTIFS($C$8:C79,C79,$A$8:A79,"Explicit"))</f>
        <v>11</v>
      </c>
      <c r="U79" t="str">
        <f t="shared" si="29"/>
        <v>"Booking object refers to a confirmed booking"</v>
      </c>
      <c r="V79" t="str">
        <f t="shared" si="30"/>
        <v>"Information about the Activities that are part of the Service and their sequence"</v>
      </c>
      <c r="W79" t="str">
        <f t="shared" si="31"/>
        <v>"true"</v>
      </c>
      <c r="X79" t="str">
        <f t="shared" si="32"/>
        <v>"true"</v>
      </c>
      <c r="Y79" t="str">
        <f t="shared" si="33"/>
        <v>"Service","_Booking","_activitySequences","_ActivitySequence",11,"Booking object refers to a confirmed booking","Information about the Activities that are part of the Service and their sequence","true","true"</v>
      </c>
      <c r="Z79" t="str">
        <f t="shared" si="34"/>
        <v>"Service._Booking"</v>
      </c>
      <c r="AA79" t="str">
        <f t="shared" si="35"/>
        <v>"_activitySequences"</v>
      </c>
      <c r="AB79" t="str">
        <f t="shared" si="36"/>
        <v>"Embedded._ActivitySequence"</v>
      </c>
      <c r="AC79" t="str">
        <f t="shared" si="37"/>
        <v>""</v>
      </c>
      <c r="AD79" t="str">
        <f t="shared" si="38"/>
        <v>"hasMany"</v>
      </c>
      <c r="AE79" t="str">
        <f t="shared" si="39"/>
        <v>"Service._Booking","_activitySequences","Embedded._ActivitySequence","","hasMany"</v>
      </c>
    </row>
    <row r="80" spans="1:31" x14ac:dyDescent="0.2">
      <c r="A80" t="s">
        <v>1353</v>
      </c>
      <c r="B80" t="s">
        <v>1305</v>
      </c>
      <c r="C80" t="s">
        <v>284</v>
      </c>
      <c r="D80" t="s">
        <v>26</v>
      </c>
      <c r="E80" t="s">
        <v>49</v>
      </c>
      <c r="F80" t="s">
        <v>27</v>
      </c>
      <c r="I80" s="5" t="s">
        <v>287</v>
      </c>
      <c r="J80" s="5" t="s">
        <v>28</v>
      </c>
      <c r="K80" t="str">
        <f t="shared" si="20"/>
        <v>_Booking</v>
      </c>
      <c r="L80" t="str">
        <f t="shared" si="21"/>
        <v>_contactDetails</v>
      </c>
      <c r="M80" t="str">
        <f t="shared" si="22"/>
        <v>_ContactDetail</v>
      </c>
      <c r="N80" t="str">
        <f t="shared" si="23"/>
        <v/>
      </c>
      <c r="O80" t="str">
        <f t="shared" si="24"/>
        <v>Object</v>
      </c>
      <c r="P80" t="str">
        <f t="shared" si="25"/>
        <v>"Service"</v>
      </c>
      <c r="Q80" t="str">
        <f t="shared" si="26"/>
        <v>"_Booking"</v>
      </c>
      <c r="R80" t="str">
        <f t="shared" si="27"/>
        <v>"_contactDetails"</v>
      </c>
      <c r="S80" t="str">
        <f t="shared" si="28"/>
        <v>"_ContactDetail"</v>
      </c>
      <c r="T80">
        <f>IF($A80="Implicit","",COUNTIFS($C$8:C80,C80,$A$8:A80,"Explicit"))</f>
        <v>12</v>
      </c>
      <c r="U80" t="str">
        <f t="shared" si="29"/>
        <v>"Booking object refers to a confirmed booking"</v>
      </c>
      <c r="V80" t="str">
        <f t="shared" si="30"/>
        <v>"Information about contactDetails"</v>
      </c>
      <c r="W80" t="str">
        <f t="shared" si="31"/>
        <v>"true"</v>
      </c>
      <c r="X80" t="str">
        <f t="shared" si="32"/>
        <v>"true"</v>
      </c>
      <c r="Y80" t="str">
        <f t="shared" si="33"/>
        <v>"Service","_Booking","_contactDetails","_ContactDetail",12,"Booking object refers to a confirmed booking","Information about contactDetails","true","true"</v>
      </c>
      <c r="Z80" t="str">
        <f t="shared" si="34"/>
        <v>"Service._Booking"</v>
      </c>
      <c r="AA80" t="str">
        <f t="shared" si="35"/>
        <v>"_contactDetails"</v>
      </c>
      <c r="AB80" t="str">
        <f t="shared" si="36"/>
        <v>"Embedded._ContactDetail"</v>
      </c>
      <c r="AC80" t="str">
        <f t="shared" si="37"/>
        <v>""</v>
      </c>
      <c r="AD80" t="str">
        <f t="shared" si="38"/>
        <v>"hasMany"</v>
      </c>
      <c r="AE80" t="str">
        <f t="shared" si="39"/>
        <v>"Service._Booking","_contactDetails","Embedded._ContactDetail","","hasMany"</v>
      </c>
    </row>
    <row r="81" spans="1:31" x14ac:dyDescent="0.2">
      <c r="A81" t="s">
        <v>1353</v>
      </c>
      <c r="B81" t="s">
        <v>1305</v>
      </c>
      <c r="C81" t="s">
        <v>284</v>
      </c>
      <c r="D81" t="s">
        <v>29</v>
      </c>
      <c r="E81" t="s">
        <v>1290</v>
      </c>
      <c r="F81" t="s">
        <v>30</v>
      </c>
      <c r="I81" s="5" t="s">
        <v>287</v>
      </c>
      <c r="J81" s="5" t="s">
        <v>31</v>
      </c>
      <c r="K81" t="str">
        <f t="shared" si="20"/>
        <v>_Booking</v>
      </c>
      <c r="L81" t="str">
        <f t="shared" si="21"/>
        <v>_contactPersons</v>
      </c>
      <c r="M81" t="str">
        <f t="shared" si="22"/>
        <v>_Actor</v>
      </c>
      <c r="N81" t="str">
        <f t="shared" si="23"/>
        <v/>
      </c>
      <c r="O81" t="str">
        <f t="shared" si="24"/>
        <v>Object</v>
      </c>
      <c r="P81" t="str">
        <f t="shared" si="25"/>
        <v>"Service"</v>
      </c>
      <c r="Q81" t="str">
        <f t="shared" si="26"/>
        <v>"_Booking"</v>
      </c>
      <c r="R81" t="str">
        <f t="shared" si="27"/>
        <v>"_contactPersons"</v>
      </c>
      <c r="S81" t="str">
        <f t="shared" si="28"/>
        <v>"_Actor"</v>
      </c>
      <c r="T81">
        <f>IF($A81="Implicit","",COUNTIFS($C$8:C81,C81,$A$8:A81,"Explicit"))</f>
        <v>13</v>
      </c>
      <c r="U81" t="str">
        <f t="shared" si="29"/>
        <v>"Booking object refers to a confirmed booking"</v>
      </c>
      <c r="V81" t="str">
        <f t="shared" si="30"/>
        <v>"References to Actors (Person; NonHumanActor) acting as contacts"</v>
      </c>
      <c r="W81" t="str">
        <f t="shared" si="31"/>
        <v>"true"</v>
      </c>
      <c r="X81" t="str">
        <f t="shared" si="32"/>
        <v>"true"</v>
      </c>
      <c r="Y81" t="str">
        <f t="shared" si="33"/>
        <v>"Service","_Booking","_contactPersons","_Actor",13,"Booking object refers to a confirmed booking","References to Actors (Person; NonHumanActor) acting as contacts","true","true"</v>
      </c>
      <c r="Z81" t="str">
        <f t="shared" si="34"/>
        <v>"Service._Booking"</v>
      </c>
      <c r="AA81" t="str">
        <f t="shared" si="35"/>
        <v>"_contactPersons"</v>
      </c>
      <c r="AB81" t="str">
        <f t="shared" si="36"/>
        <v>"Abstract._Actor"</v>
      </c>
      <c r="AC81" t="str">
        <f t="shared" si="37"/>
        <v>""</v>
      </c>
      <c r="AD81" t="str">
        <f t="shared" si="38"/>
        <v>"hasMany"</v>
      </c>
      <c r="AE81" t="str">
        <f t="shared" si="39"/>
        <v>"Service._Booking","_contactPersons","Abstract._Actor","","hasMany"</v>
      </c>
    </row>
    <row r="82" spans="1:31" x14ac:dyDescent="0.2">
      <c r="A82" t="s">
        <v>1354</v>
      </c>
      <c r="B82" t="s">
        <v>1305</v>
      </c>
      <c r="C82" t="s">
        <v>284</v>
      </c>
      <c r="D82" t="s">
        <v>29</v>
      </c>
      <c r="E82" t="s">
        <v>1292</v>
      </c>
      <c r="F82" t="s">
        <v>408</v>
      </c>
      <c r="I82" s="5" t="s">
        <v>287</v>
      </c>
      <c r="J82" s="5" t="s">
        <v>31</v>
      </c>
      <c r="K82" t="str">
        <f t="shared" si="20"/>
        <v>_Booking</v>
      </c>
      <c r="L82" t="str">
        <f t="shared" si="21"/>
        <v>_contactPersons</v>
      </c>
      <c r="M82" t="str">
        <f t="shared" si="22"/>
        <v>_Person</v>
      </c>
      <c r="N82" t="str">
        <f t="shared" si="23"/>
        <v/>
      </c>
      <c r="O82" t="str">
        <f t="shared" si="24"/>
        <v>Object</v>
      </c>
      <c r="P82" t="str">
        <f t="shared" si="25"/>
        <v/>
      </c>
      <c r="Q82" t="str">
        <f t="shared" si="26"/>
        <v/>
      </c>
      <c r="R82" t="str">
        <f t="shared" si="27"/>
        <v/>
      </c>
      <c r="S82" t="str">
        <f t="shared" si="28"/>
        <v/>
      </c>
      <c r="T82" t="str">
        <f>IF($A82="Implicit","",COUNTIFS($C$8:C82,C82,$A$8:A82,"Explicit"))</f>
        <v/>
      </c>
      <c r="U82" t="str">
        <f t="shared" si="29"/>
        <v/>
      </c>
      <c r="V82" t="str">
        <f t="shared" si="30"/>
        <v/>
      </c>
      <c r="W82" t="str">
        <f t="shared" si="31"/>
        <v/>
      </c>
      <c r="X82" t="str">
        <f t="shared" si="32"/>
        <v/>
      </c>
      <c r="Y82" t="str">
        <f t="shared" si="33"/>
        <v/>
      </c>
      <c r="Z82" t="str">
        <f t="shared" si="34"/>
        <v>"Service._Booking"</v>
      </c>
      <c r="AA82" t="str">
        <f t="shared" si="35"/>
        <v>"_contactPersons"</v>
      </c>
      <c r="AB82" t="str">
        <f t="shared" si="36"/>
        <v>"Common._Person"</v>
      </c>
      <c r="AC82" t="str">
        <f t="shared" si="37"/>
        <v>""</v>
      </c>
      <c r="AD82" t="str">
        <f t="shared" si="38"/>
        <v>"hasMany"</v>
      </c>
      <c r="AE82" t="str">
        <f t="shared" si="39"/>
        <v>"Service._Booking","_contactPersons","Common._Person","","hasMany"</v>
      </c>
    </row>
    <row r="83" spans="1:31" x14ac:dyDescent="0.2">
      <c r="A83" t="s">
        <v>1354</v>
      </c>
      <c r="B83" t="s">
        <v>1305</v>
      </c>
      <c r="C83" t="s">
        <v>284</v>
      </c>
      <c r="D83" t="s">
        <v>29</v>
      </c>
      <c r="E83" t="s">
        <v>1292</v>
      </c>
      <c r="F83" t="s">
        <v>1218</v>
      </c>
      <c r="I83" s="5" t="s">
        <v>287</v>
      </c>
      <c r="J83" s="5" t="s">
        <v>31</v>
      </c>
      <c r="K83" t="str">
        <f t="shared" si="20"/>
        <v>_Booking</v>
      </c>
      <c r="L83" t="str">
        <f t="shared" si="21"/>
        <v>_contactPersons</v>
      </c>
      <c r="M83" t="str">
        <f t="shared" si="22"/>
        <v>_NonHumanActor</v>
      </c>
      <c r="N83" t="str">
        <f t="shared" si="23"/>
        <v/>
      </c>
      <c r="O83" t="str">
        <f t="shared" si="24"/>
        <v>Object</v>
      </c>
      <c r="P83" t="str">
        <f t="shared" si="25"/>
        <v/>
      </c>
      <c r="Q83" t="str">
        <f t="shared" si="26"/>
        <v/>
      </c>
      <c r="R83" t="str">
        <f t="shared" si="27"/>
        <v/>
      </c>
      <c r="S83" t="str">
        <f t="shared" si="28"/>
        <v/>
      </c>
      <c r="T83" t="str">
        <f>IF($A83="Implicit","",COUNTIFS($C$8:C83,C83,$A$8:A83,"Explicit"))</f>
        <v/>
      </c>
      <c r="U83" t="str">
        <f t="shared" si="29"/>
        <v/>
      </c>
      <c r="V83" t="str">
        <f t="shared" si="30"/>
        <v/>
      </c>
      <c r="W83" t="str">
        <f t="shared" si="31"/>
        <v/>
      </c>
      <c r="X83" t="str">
        <f t="shared" si="32"/>
        <v/>
      </c>
      <c r="Y83" t="str">
        <f t="shared" si="33"/>
        <v/>
      </c>
      <c r="Z83" t="str">
        <f t="shared" si="34"/>
        <v>"Service._Booking"</v>
      </c>
      <c r="AA83" t="str">
        <f t="shared" si="35"/>
        <v>"_contactPersons"</v>
      </c>
      <c r="AB83" t="str">
        <f t="shared" si="36"/>
        <v>"Common._NonHumanActor"</v>
      </c>
      <c r="AC83" t="str">
        <f t="shared" si="37"/>
        <v>""</v>
      </c>
      <c r="AD83" t="str">
        <f t="shared" si="38"/>
        <v>"hasMany"</v>
      </c>
      <c r="AE83" t="str">
        <f t="shared" si="39"/>
        <v>"Service._Booking","_contactPersons","Common._NonHumanActor","","hasMany"</v>
      </c>
    </row>
    <row r="84" spans="1:31" x14ac:dyDescent="0.2">
      <c r="A84" t="s">
        <v>1353</v>
      </c>
      <c r="B84" t="s">
        <v>1295</v>
      </c>
      <c r="C84" t="s">
        <v>303</v>
      </c>
      <c r="D84" t="s">
        <v>314</v>
      </c>
      <c r="E84" t="s">
        <v>1295</v>
      </c>
      <c r="F84" t="s">
        <v>295</v>
      </c>
      <c r="G84">
        <v>1</v>
      </c>
      <c r="H84" t="s">
        <v>757</v>
      </c>
      <c r="I84" s="5" t="s">
        <v>306</v>
      </c>
      <c r="J84" s="5" t="s">
        <v>315</v>
      </c>
      <c r="K84" t="str">
        <f t="shared" si="20"/>
        <v>_BookingOption</v>
      </c>
      <c r="L84" t="str">
        <f t="shared" si="21"/>
        <v>_forBookingOptionRequest</v>
      </c>
      <c r="M84" t="str">
        <f t="shared" si="22"/>
        <v>_BookingOptionRequest</v>
      </c>
      <c r="N84" t="str">
        <f t="shared" si="23"/>
        <v>_bookingOptions</v>
      </c>
      <c r="O84" t="str">
        <f t="shared" si="24"/>
        <v>Object</v>
      </c>
      <c r="P84" t="str">
        <f t="shared" si="25"/>
        <v>"Distribution"</v>
      </c>
      <c r="Q84" t="str">
        <f t="shared" si="26"/>
        <v>"_BookingOption"</v>
      </c>
      <c r="R84" t="str">
        <f t="shared" si="27"/>
        <v>"_forBookingOptionRequest"</v>
      </c>
      <c r="S84" t="str">
        <f t="shared" si="28"/>
        <v>"_BookingOptionRequest"</v>
      </c>
      <c r="T84">
        <f>IF($A84="Implicit","",COUNTIFS($C$8:C84,C84,$A$8:A84,"Explicit"))</f>
        <v>1</v>
      </c>
      <c r="U84" t="str">
        <f t="shared" si="29"/>
        <v>"Booking details"</v>
      </c>
      <c r="V84" t="str">
        <f t="shared" si="30"/>
        <v>"Reference to the BookingOptionRequest the information of the LogisticsObject is detailling"</v>
      </c>
      <c r="W84" t="str">
        <f t="shared" si="31"/>
        <v>"false"</v>
      </c>
      <c r="X84" t="str">
        <f t="shared" si="32"/>
        <v>"true"</v>
      </c>
      <c r="Y84" t="str">
        <f t="shared" si="33"/>
        <v>"Distribution","_BookingOption","_forBookingOptionRequest","_BookingOptionRequest",1,"Booking details","Reference to the BookingOptionRequest the information of the LogisticsObject is detailling","false","true"</v>
      </c>
      <c r="Z84" t="str">
        <f t="shared" si="34"/>
        <v>"Distribution._BookingOption"</v>
      </c>
      <c r="AA84" t="str">
        <f t="shared" si="35"/>
        <v>"_forBookingOptionRequest"</v>
      </c>
      <c r="AB84" t="str">
        <f t="shared" si="36"/>
        <v>"Distribution._BookingOptionRequest"</v>
      </c>
      <c r="AC84" t="str">
        <f t="shared" si="37"/>
        <v>"_bookingOptions"</v>
      </c>
      <c r="AD84" t="str">
        <f t="shared" si="38"/>
        <v>"hasOne"</v>
      </c>
      <c r="AE84" t="str">
        <f t="shared" si="39"/>
        <v>"Distribution._BookingOption","_forBookingOptionRequest","Distribution._BookingOptionRequest","_bookingOptions","hasOne"</v>
      </c>
    </row>
    <row r="85" spans="1:31" x14ac:dyDescent="0.2">
      <c r="A85" t="s">
        <v>1353</v>
      </c>
      <c r="B85" t="s">
        <v>1295</v>
      </c>
      <c r="C85" t="s">
        <v>303</v>
      </c>
      <c r="D85" t="s">
        <v>316</v>
      </c>
      <c r="E85" t="s">
        <v>1295</v>
      </c>
      <c r="F85" t="s">
        <v>286</v>
      </c>
      <c r="G85">
        <v>1</v>
      </c>
      <c r="H85" t="s">
        <v>360</v>
      </c>
      <c r="I85" s="5" t="s">
        <v>306</v>
      </c>
      <c r="J85" s="5" t="s">
        <v>317</v>
      </c>
      <c r="K85" t="str">
        <f t="shared" si="20"/>
        <v>_BookingOption</v>
      </c>
      <c r="L85" t="str">
        <f t="shared" si="21"/>
        <v>_forBookingRequest</v>
      </c>
      <c r="M85" t="str">
        <f t="shared" si="22"/>
        <v>_BookingRequest</v>
      </c>
      <c r="N85" t="str">
        <f t="shared" si="23"/>
        <v>_forBookingOption</v>
      </c>
      <c r="O85" t="str">
        <f t="shared" si="24"/>
        <v>Object</v>
      </c>
      <c r="P85" t="str">
        <f t="shared" si="25"/>
        <v>"Distribution"</v>
      </c>
      <c r="Q85" t="str">
        <f t="shared" si="26"/>
        <v>"_BookingOption"</v>
      </c>
      <c r="R85" t="str">
        <f t="shared" si="27"/>
        <v>"_forBookingRequest"</v>
      </c>
      <c r="S85" t="str">
        <f t="shared" si="28"/>
        <v>"_BookingRequest"</v>
      </c>
      <c r="T85">
        <f>IF($A85="Implicit","",COUNTIFS($C$8:C85,C85,$A$8:A85,"Explicit"))</f>
        <v>2</v>
      </c>
      <c r="U85" t="str">
        <f t="shared" si="29"/>
        <v>"Booking details"</v>
      </c>
      <c r="V85" t="str">
        <f t="shared" si="30"/>
        <v>"Reference to the Booking Request the of the Booking Option"</v>
      </c>
      <c r="W85" t="str">
        <f t="shared" si="31"/>
        <v>"false"</v>
      </c>
      <c r="X85" t="str">
        <f t="shared" si="32"/>
        <v>"true"</v>
      </c>
      <c r="Y85" t="str">
        <f t="shared" si="33"/>
        <v>"Distribution","_BookingOption","_forBookingRequest","_BookingRequest",2,"Booking details","Reference to the Booking Request the of the Booking Option","false","true"</v>
      </c>
      <c r="Z85" t="str">
        <f t="shared" si="34"/>
        <v>"Distribution._BookingOption"</v>
      </c>
      <c r="AA85" t="str">
        <f t="shared" si="35"/>
        <v>"_forBookingRequest"</v>
      </c>
      <c r="AB85" t="str">
        <f t="shared" si="36"/>
        <v>"Distribution._BookingRequest"</v>
      </c>
      <c r="AC85" t="str">
        <f t="shared" si="37"/>
        <v>"_forBookingOption"</v>
      </c>
      <c r="AD85" t="str">
        <f t="shared" si="38"/>
        <v>"hasOne"</v>
      </c>
      <c r="AE85" t="str">
        <f t="shared" si="39"/>
        <v>"Distribution._BookingOption","_forBookingRequest","Distribution._BookingRequest","_forBookingOption","hasOne"</v>
      </c>
    </row>
    <row r="86" spans="1:31" x14ac:dyDescent="0.2">
      <c r="A86" t="s">
        <v>1353</v>
      </c>
      <c r="B86" t="s">
        <v>1295</v>
      </c>
      <c r="C86" t="s">
        <v>303</v>
      </c>
      <c r="D86" t="s">
        <v>318</v>
      </c>
      <c r="E86" t="s">
        <v>1295</v>
      </c>
      <c r="F86" t="s">
        <v>319</v>
      </c>
      <c r="G86">
        <v>1</v>
      </c>
      <c r="H86" t="s">
        <v>360</v>
      </c>
      <c r="I86" s="5" t="s">
        <v>306</v>
      </c>
      <c r="J86" s="5" t="s">
        <v>320</v>
      </c>
      <c r="K86" t="str">
        <f t="shared" si="20"/>
        <v>_BookingOption</v>
      </c>
      <c r="L86" t="str">
        <f t="shared" si="21"/>
        <v>_price</v>
      </c>
      <c r="M86" t="str">
        <f t="shared" si="22"/>
        <v>_Price</v>
      </c>
      <c r="N86" t="str">
        <f t="shared" si="23"/>
        <v>_forBookingOption</v>
      </c>
      <c r="O86" t="str">
        <f t="shared" si="24"/>
        <v>Object</v>
      </c>
      <c r="P86" t="str">
        <f t="shared" si="25"/>
        <v>"Distribution"</v>
      </c>
      <c r="Q86" t="str">
        <f t="shared" si="26"/>
        <v>"_BookingOption"</v>
      </c>
      <c r="R86" t="str">
        <f t="shared" si="27"/>
        <v>"_price"</v>
      </c>
      <c r="S86" t="str">
        <f t="shared" si="28"/>
        <v>"_Price"</v>
      </c>
      <c r="T86">
        <f>IF($A86="Implicit","",COUNTIFS($C$8:C86,C86,$A$8:A86,"Explicit"))</f>
        <v>3</v>
      </c>
      <c r="U86" t="str">
        <f t="shared" si="29"/>
        <v>"Booking details"</v>
      </c>
      <c r="V86" t="str">
        <f t="shared" si="30"/>
        <v>"Price of the Booking (if different from the offer)"</v>
      </c>
      <c r="W86" t="str">
        <f t="shared" si="31"/>
        <v>"false"</v>
      </c>
      <c r="X86" t="str">
        <f t="shared" si="32"/>
        <v>"true"</v>
      </c>
      <c r="Y86" t="str">
        <f t="shared" si="33"/>
        <v>"Distribution","_BookingOption","_price","_Price",3,"Booking details","Price of the Booking (if different from the offer)","false","true"</v>
      </c>
      <c r="Z86" t="str">
        <f t="shared" si="34"/>
        <v>"Distribution._BookingOption"</v>
      </c>
      <c r="AA86" t="str">
        <f t="shared" si="35"/>
        <v>"_price"</v>
      </c>
      <c r="AB86" t="str">
        <f t="shared" si="36"/>
        <v>"Distribution._Price"</v>
      </c>
      <c r="AC86" t="str">
        <f t="shared" si="37"/>
        <v>"_forBookingOption"</v>
      </c>
      <c r="AD86" t="str">
        <f t="shared" si="38"/>
        <v>"hasOne"</v>
      </c>
      <c r="AE86" t="str">
        <f t="shared" si="39"/>
        <v>"Distribution._BookingOption","_price","Distribution._Price","_forBookingOption","hasOne"</v>
      </c>
    </row>
    <row r="87" spans="1:31" x14ac:dyDescent="0.2">
      <c r="A87" t="s">
        <v>1353</v>
      </c>
      <c r="B87" t="s">
        <v>1295</v>
      </c>
      <c r="C87" t="s">
        <v>303</v>
      </c>
      <c r="D87" t="s">
        <v>304</v>
      </c>
      <c r="E87" t="s">
        <v>49</v>
      </c>
      <c r="F87" t="s">
        <v>305</v>
      </c>
      <c r="G87">
        <v>1</v>
      </c>
      <c r="I87" s="5" t="s">
        <v>306</v>
      </c>
      <c r="J87" s="5" t="s">
        <v>307</v>
      </c>
      <c r="K87" t="str">
        <f t="shared" si="20"/>
        <v>_BookingOption</v>
      </c>
      <c r="L87" t="str">
        <f t="shared" si="21"/>
        <v>_bookingTimes</v>
      </c>
      <c r="M87" t="str">
        <f t="shared" si="22"/>
        <v>_BookingTimes</v>
      </c>
      <c r="N87" t="str">
        <f t="shared" si="23"/>
        <v/>
      </c>
      <c r="O87" t="str">
        <f t="shared" si="24"/>
        <v>Object</v>
      </c>
      <c r="P87" t="str">
        <f t="shared" si="25"/>
        <v>"Distribution"</v>
      </c>
      <c r="Q87" t="str">
        <f t="shared" si="26"/>
        <v>"_BookingOption"</v>
      </c>
      <c r="R87" t="str">
        <f t="shared" si="27"/>
        <v>"_bookingTimes"</v>
      </c>
      <c r="S87" t="str">
        <f t="shared" si="28"/>
        <v>"_BookingTimes"</v>
      </c>
      <c r="T87">
        <f>IF($A87="Implicit","",COUNTIFS($C$8:C87,C87,$A$8:A87,"Explicit"))</f>
        <v>4</v>
      </c>
      <c r="U87" t="str">
        <f t="shared" si="29"/>
        <v>"Booking details"</v>
      </c>
      <c r="V87" t="str">
        <f t="shared" si="30"/>
        <v>"Information about the Booking Times of a privded Booking Option"</v>
      </c>
      <c r="W87" t="str">
        <f t="shared" si="31"/>
        <v>"false"</v>
      </c>
      <c r="X87" t="str">
        <f t="shared" si="32"/>
        <v>"true"</v>
      </c>
      <c r="Y87" t="str">
        <f t="shared" si="33"/>
        <v>"Distribution","_BookingOption","_bookingTimes","_BookingTimes",4,"Booking details","Information about the Booking Times of a privded Booking Option","false","true"</v>
      </c>
      <c r="Z87" t="str">
        <f t="shared" si="34"/>
        <v>"Distribution._BookingOption"</v>
      </c>
      <c r="AA87" t="str">
        <f t="shared" si="35"/>
        <v>"_bookingTimes"</v>
      </c>
      <c r="AB87" t="str">
        <f t="shared" si="36"/>
        <v>"Embedded._BookingTimes"</v>
      </c>
      <c r="AC87" t="str">
        <f t="shared" si="37"/>
        <v>""</v>
      </c>
      <c r="AD87" t="str">
        <f t="shared" si="38"/>
        <v>"hasOne"</v>
      </c>
      <c r="AE87" t="str">
        <f t="shared" si="39"/>
        <v>"Distribution._BookingOption","_bookingTimes","Embedded._BookingTimes","","hasOne"</v>
      </c>
    </row>
    <row r="88" spans="1:31" x14ac:dyDescent="0.2">
      <c r="A88" t="s">
        <v>1353</v>
      </c>
      <c r="B88" t="s">
        <v>1295</v>
      </c>
      <c r="C88" t="s">
        <v>303</v>
      </c>
      <c r="D88" t="s">
        <v>308</v>
      </c>
      <c r="E88" t="s">
        <v>1292</v>
      </c>
      <c r="F88" t="s">
        <v>309</v>
      </c>
      <c r="G88">
        <v>1</v>
      </c>
      <c r="I88" s="5" t="s">
        <v>306</v>
      </c>
      <c r="J88" s="5" t="s">
        <v>310</v>
      </c>
      <c r="K88" t="str">
        <f t="shared" si="20"/>
        <v>_BookingOption</v>
      </c>
      <c r="L88" t="str">
        <f t="shared" si="21"/>
        <v>_carrier</v>
      </c>
      <c r="M88" t="str">
        <f t="shared" si="22"/>
        <v>_Carrier</v>
      </c>
      <c r="N88" t="str">
        <f t="shared" si="23"/>
        <v/>
      </c>
      <c r="O88" t="str">
        <f t="shared" si="24"/>
        <v>Object</v>
      </c>
      <c r="P88" t="str">
        <f t="shared" si="25"/>
        <v>"Distribution"</v>
      </c>
      <c r="Q88" t="str">
        <f t="shared" si="26"/>
        <v>"_BookingOption"</v>
      </c>
      <c r="R88" t="str">
        <f t="shared" si="27"/>
        <v>"_carrier"</v>
      </c>
      <c r="S88" t="str">
        <f t="shared" si="28"/>
        <v>"_Carrier"</v>
      </c>
      <c r="T88">
        <f>IF($A88="Implicit","",COUNTIFS($C$8:C88,C88,$A$8:A88,"Explicit"))</f>
        <v>5</v>
      </c>
      <c r="U88" t="str">
        <f t="shared" si="29"/>
        <v>"Booking details"</v>
      </c>
      <c r="V88" t="str">
        <f t="shared" si="30"/>
        <v>"Reference to the operating carrier"</v>
      </c>
      <c r="W88" t="str">
        <f t="shared" si="31"/>
        <v>"false"</v>
      </c>
      <c r="X88" t="str">
        <f t="shared" si="32"/>
        <v>"true"</v>
      </c>
      <c r="Y88" t="str">
        <f t="shared" si="33"/>
        <v>"Distribution","_BookingOption","_carrier","_Carrier",5,"Booking details","Reference to the operating carrier","false","true"</v>
      </c>
      <c r="Z88" t="str">
        <f t="shared" si="34"/>
        <v>"Distribution._BookingOption"</v>
      </c>
      <c r="AA88" t="str">
        <f t="shared" si="35"/>
        <v>"_carrier"</v>
      </c>
      <c r="AB88" t="str">
        <f t="shared" si="36"/>
        <v>"Common._Carrier"</v>
      </c>
      <c r="AC88" t="str">
        <f t="shared" si="37"/>
        <v>""</v>
      </c>
      <c r="AD88" t="str">
        <f t="shared" si="38"/>
        <v>"hasOne"</v>
      </c>
      <c r="AE88" t="str">
        <f t="shared" si="39"/>
        <v>"Distribution._BookingOption","_carrier","Common._Carrier","","hasOne"</v>
      </c>
    </row>
    <row r="89" spans="1:31" x14ac:dyDescent="0.2">
      <c r="A89" t="s">
        <v>1353</v>
      </c>
      <c r="B89" t="s">
        <v>1295</v>
      </c>
      <c r="C89" t="s">
        <v>303</v>
      </c>
      <c r="D89" t="s">
        <v>311</v>
      </c>
      <c r="E89" t="s">
        <v>49</v>
      </c>
      <c r="F89" t="s">
        <v>312</v>
      </c>
      <c r="G89">
        <v>1</v>
      </c>
      <c r="I89" s="5" t="s">
        <v>306</v>
      </c>
      <c r="J89" s="5" t="s">
        <v>313</v>
      </c>
      <c r="K89" t="str">
        <f t="shared" si="20"/>
        <v>_BookingOption</v>
      </c>
      <c r="L89" t="str">
        <f t="shared" si="21"/>
        <v>_carrierProduct</v>
      </c>
      <c r="M89" t="str">
        <f t="shared" si="22"/>
        <v>_CarrierProduct</v>
      </c>
      <c r="N89" t="str">
        <f t="shared" si="23"/>
        <v/>
      </c>
      <c r="O89" t="str">
        <f t="shared" si="24"/>
        <v>Object</v>
      </c>
      <c r="P89" t="str">
        <f t="shared" si="25"/>
        <v>"Distribution"</v>
      </c>
      <c r="Q89" t="str">
        <f t="shared" si="26"/>
        <v>"_BookingOption"</v>
      </c>
      <c r="R89" t="str">
        <f t="shared" si="27"/>
        <v>"_carrierProduct"</v>
      </c>
      <c r="S89" t="str">
        <f t="shared" si="28"/>
        <v>"_CarrierProduct"</v>
      </c>
      <c r="T89">
        <f>IF($A89="Implicit","",COUNTIFS($C$8:C89,C89,$A$8:A89,"Explicit"))</f>
        <v>6</v>
      </c>
      <c r="U89" t="str">
        <f t="shared" si="29"/>
        <v>"Booking details"</v>
      </c>
      <c r="V89" t="str">
        <f t="shared" si="30"/>
        <v>"Reference to the Carrier product if known"</v>
      </c>
      <c r="W89" t="str">
        <f t="shared" si="31"/>
        <v>"false"</v>
      </c>
      <c r="X89" t="str">
        <f t="shared" si="32"/>
        <v>"true"</v>
      </c>
      <c r="Y89" t="str">
        <f t="shared" si="33"/>
        <v>"Distribution","_BookingOption","_carrierProduct","_CarrierProduct",6,"Booking details","Reference to the Carrier product if known","false","true"</v>
      </c>
      <c r="Z89" t="str">
        <f t="shared" si="34"/>
        <v>"Distribution._BookingOption"</v>
      </c>
      <c r="AA89" t="str">
        <f t="shared" si="35"/>
        <v>"_carrierProduct"</v>
      </c>
      <c r="AB89" t="str">
        <f t="shared" si="36"/>
        <v>"Embedded._CarrierProduct"</v>
      </c>
      <c r="AC89" t="str">
        <f t="shared" si="37"/>
        <v>""</v>
      </c>
      <c r="AD89" t="str">
        <f t="shared" si="38"/>
        <v>"hasOne"</v>
      </c>
      <c r="AE89" t="str">
        <f t="shared" si="39"/>
        <v>"Distribution._BookingOption","_carrierProduct","Embedded._CarrierProduct","","hasOne"</v>
      </c>
    </row>
    <row r="90" spans="1:31" x14ac:dyDescent="0.2">
      <c r="A90" t="s">
        <v>1353</v>
      </c>
      <c r="B90" t="s">
        <v>1295</v>
      </c>
      <c r="C90" t="s">
        <v>303</v>
      </c>
      <c r="D90" t="s">
        <v>324</v>
      </c>
      <c r="E90" t="s">
        <v>3</v>
      </c>
      <c r="F90" t="s">
        <v>325</v>
      </c>
      <c r="G90">
        <v>1</v>
      </c>
      <c r="I90" s="5" t="s">
        <v>306</v>
      </c>
      <c r="J90" s="5" t="s">
        <v>326</v>
      </c>
      <c r="K90" t="str">
        <f t="shared" si="20"/>
        <v>_BookingOption</v>
      </c>
      <c r="L90" t="str">
        <f t="shared" si="21"/>
        <v>_statusBookingOption</v>
      </c>
      <c r="M90" t="str">
        <f t="shared" si="22"/>
        <v>_BookingOptionStatus</v>
      </c>
      <c r="N90" t="str">
        <f t="shared" si="23"/>
        <v/>
      </c>
      <c r="O90" t="str">
        <f t="shared" si="24"/>
        <v>Object</v>
      </c>
      <c r="P90" t="str">
        <f t="shared" si="25"/>
        <v>"Distribution"</v>
      </c>
      <c r="Q90" t="str">
        <f t="shared" si="26"/>
        <v>"_BookingOption"</v>
      </c>
      <c r="R90" t="str">
        <f t="shared" si="27"/>
        <v>"_statusBookingOption"</v>
      </c>
      <c r="S90" t="str">
        <f t="shared" si="28"/>
        <v>"_BookingOptionStatus"</v>
      </c>
      <c r="T90">
        <f>IF($A90="Implicit","",COUNTIFS($C$8:C90,C90,$A$8:A90,"Explicit"))</f>
        <v>7</v>
      </c>
      <c r="U90" t="str">
        <f t="shared" si="29"/>
        <v>"Booking details"</v>
      </c>
      <c r="V90" t="str">
        <f t="shared" si="30"/>
        <v>"Status of the Booking Option"</v>
      </c>
      <c r="W90" t="str">
        <f t="shared" si="31"/>
        <v>"false"</v>
      </c>
      <c r="X90" t="str">
        <f t="shared" si="32"/>
        <v>"true"</v>
      </c>
      <c r="Y90" t="str">
        <f t="shared" si="33"/>
        <v>"Distribution","_BookingOption","_statusBookingOption","_BookingOptionStatus",7,"Booking details","Status of the Booking Option","false","true"</v>
      </c>
      <c r="Z90" t="str">
        <f t="shared" si="34"/>
        <v>"Distribution._BookingOption"</v>
      </c>
      <c r="AA90" t="str">
        <f t="shared" si="35"/>
        <v>"_statusBookingOption"</v>
      </c>
      <c r="AB90" t="str">
        <f t="shared" si="36"/>
        <v>"Enum._BookingOptionStatus"</v>
      </c>
      <c r="AC90" t="str">
        <f t="shared" si="37"/>
        <v>""</v>
      </c>
      <c r="AD90" t="str">
        <f t="shared" si="38"/>
        <v>"hasOne"</v>
      </c>
      <c r="AE90" t="str">
        <f t="shared" si="39"/>
        <v>"Distribution._BookingOption","_statusBookingOption","Enum._BookingOptionStatus","","hasOne"</v>
      </c>
    </row>
    <row r="91" spans="1:31" x14ac:dyDescent="0.2">
      <c r="A91" t="s">
        <v>1353</v>
      </c>
      <c r="B91" t="s">
        <v>1295</v>
      </c>
      <c r="C91" t="s">
        <v>303</v>
      </c>
      <c r="D91" t="s">
        <v>330</v>
      </c>
      <c r="E91" t="s">
        <v>49</v>
      </c>
      <c r="F91" t="s">
        <v>331</v>
      </c>
      <c r="G91">
        <v>1</v>
      </c>
      <c r="I91" s="5" t="s">
        <v>306</v>
      </c>
      <c r="J91" s="5" t="s">
        <v>332</v>
      </c>
      <c r="K91" t="str">
        <f t="shared" si="20"/>
        <v>_BookingOption</v>
      </c>
      <c r="L91" t="str">
        <f t="shared" si="21"/>
        <v>_unitsPreference</v>
      </c>
      <c r="M91" t="str">
        <f t="shared" si="22"/>
        <v>_UnitsPreference</v>
      </c>
      <c r="N91" t="str">
        <f t="shared" si="23"/>
        <v/>
      </c>
      <c r="O91" t="str">
        <f t="shared" si="24"/>
        <v>Object</v>
      </c>
      <c r="P91" t="str">
        <f t="shared" si="25"/>
        <v>"Distribution"</v>
      </c>
      <c r="Q91" t="str">
        <f t="shared" si="26"/>
        <v>"_BookingOption"</v>
      </c>
      <c r="R91" t="str">
        <f t="shared" si="27"/>
        <v>"_unitsPreference"</v>
      </c>
      <c r="S91" t="str">
        <f t="shared" si="28"/>
        <v>"_UnitsPreference"</v>
      </c>
      <c r="T91">
        <f>IF($A91="Implicit","",COUNTIFS($C$8:C91,C91,$A$8:A91,"Explicit"))</f>
        <v>8</v>
      </c>
      <c r="U91" t="str">
        <f t="shared" si="29"/>
        <v>"Booking details"</v>
      </c>
      <c r="V91" t="str">
        <f t="shared" si="30"/>
        <v>"Reference to unit preferences of the request (e.g. kg or cm)"</v>
      </c>
      <c r="W91" t="str">
        <f t="shared" si="31"/>
        <v>"false"</v>
      </c>
      <c r="X91" t="str">
        <f t="shared" si="32"/>
        <v>"true"</v>
      </c>
      <c r="Y91" t="str">
        <f t="shared" si="33"/>
        <v>"Distribution","_BookingOption","_unitsPreference","_UnitsPreference",8,"Booking details","Reference to unit preferences of the request (e.g. kg or cm)","false","true"</v>
      </c>
      <c r="Z91" t="str">
        <f t="shared" si="34"/>
        <v>"Distribution._BookingOption"</v>
      </c>
      <c r="AA91" t="str">
        <f t="shared" si="35"/>
        <v>"_unitsPreference"</v>
      </c>
      <c r="AB91" t="str">
        <f t="shared" si="36"/>
        <v>"Embedded._UnitsPreference"</v>
      </c>
      <c r="AC91" t="str">
        <f t="shared" si="37"/>
        <v>""</v>
      </c>
      <c r="AD91" t="str">
        <f t="shared" si="38"/>
        <v>"hasOne"</v>
      </c>
      <c r="AE91" t="str">
        <f t="shared" si="39"/>
        <v>"Distribution._BookingOption","_unitsPreference","Embedded._UnitsPreference","","hasOne"</v>
      </c>
    </row>
    <row r="92" spans="1:31" x14ac:dyDescent="0.2">
      <c r="A92" t="s">
        <v>1353</v>
      </c>
      <c r="B92" t="s">
        <v>1295</v>
      </c>
      <c r="C92" t="s">
        <v>303</v>
      </c>
      <c r="D92" t="s">
        <v>38</v>
      </c>
      <c r="E92" t="s">
        <v>1303</v>
      </c>
      <c r="F92" t="s">
        <v>23</v>
      </c>
      <c r="H92" t="s">
        <v>434</v>
      </c>
      <c r="I92" s="5" t="s">
        <v>306</v>
      </c>
      <c r="J92" s="5" t="s">
        <v>39</v>
      </c>
      <c r="K92" t="str">
        <f t="shared" si="20"/>
        <v>_BookingOption</v>
      </c>
      <c r="L92" t="str">
        <f t="shared" si="21"/>
        <v>_checks</v>
      </c>
      <c r="M92" t="str">
        <f t="shared" si="22"/>
        <v>_Check</v>
      </c>
      <c r="N92" t="str">
        <f t="shared" si="23"/>
        <v>_checkedObject</v>
      </c>
      <c r="O92" t="str">
        <f t="shared" si="24"/>
        <v>Object</v>
      </c>
      <c r="P92" t="str">
        <f t="shared" si="25"/>
        <v>"Distribution"</v>
      </c>
      <c r="Q92" t="str">
        <f t="shared" si="26"/>
        <v>"_BookingOption"</v>
      </c>
      <c r="R92" t="str">
        <f t="shared" si="27"/>
        <v>"_checks"</v>
      </c>
      <c r="S92" t="str">
        <f t="shared" si="28"/>
        <v>"_Check"</v>
      </c>
      <c r="T92">
        <f>IF($A92="Implicit","",COUNTIFS($C$8:C92,C92,$A$8:A92,"Explicit"))</f>
        <v>9</v>
      </c>
      <c r="U92" t="str">
        <f t="shared" si="29"/>
        <v>"Booking details"</v>
      </c>
      <c r="V92" t="str">
        <f t="shared" si="30"/>
        <v>"References to the CheckActions performed on the object"</v>
      </c>
      <c r="W92" t="str">
        <f t="shared" si="31"/>
        <v>"true"</v>
      </c>
      <c r="X92" t="str">
        <f t="shared" si="32"/>
        <v>"true"</v>
      </c>
      <c r="Y92" t="str">
        <f t="shared" si="33"/>
        <v>"Distribution","_BookingOption","_checks","_Check",9,"Booking details","References to the CheckActions performed on the object","true","true"</v>
      </c>
      <c r="Z92" t="str">
        <f t="shared" si="34"/>
        <v>"Distribution._BookingOption"</v>
      </c>
      <c r="AA92" t="str">
        <f t="shared" si="35"/>
        <v>"_checks"</v>
      </c>
      <c r="AB92" t="str">
        <f t="shared" si="36"/>
        <v>"Action._Check"</v>
      </c>
      <c r="AC92" t="str">
        <f t="shared" si="37"/>
        <v>"_checkedObject"</v>
      </c>
      <c r="AD92" t="str">
        <f t="shared" si="38"/>
        <v>"hasMany"</v>
      </c>
      <c r="AE92" t="str">
        <f t="shared" si="39"/>
        <v>"Distribution._BookingOption","_checks","Action._Check","_checkedObject","hasMany"</v>
      </c>
    </row>
    <row r="93" spans="1:31" x14ac:dyDescent="0.2">
      <c r="A93" t="s">
        <v>1353</v>
      </c>
      <c r="B93" t="s">
        <v>1295</v>
      </c>
      <c r="C93" t="s">
        <v>303</v>
      </c>
      <c r="D93" t="s">
        <v>43</v>
      </c>
      <c r="E93" t="s">
        <v>1292</v>
      </c>
      <c r="F93" t="s">
        <v>44</v>
      </c>
      <c r="H93" t="s">
        <v>686</v>
      </c>
      <c r="I93" s="5" t="s">
        <v>306</v>
      </c>
      <c r="J93" s="5" t="s">
        <v>45</v>
      </c>
      <c r="K93" t="str">
        <f t="shared" si="20"/>
        <v>_BookingOption</v>
      </c>
      <c r="L93" t="str">
        <f t="shared" si="21"/>
        <v>_externalReferences</v>
      </c>
      <c r="M93" t="str">
        <f t="shared" si="22"/>
        <v>_ExternalReference</v>
      </c>
      <c r="N93" t="str">
        <f t="shared" si="23"/>
        <v>_referenceForObjects</v>
      </c>
      <c r="O93" t="str">
        <f t="shared" si="24"/>
        <v>Object</v>
      </c>
      <c r="P93" t="str">
        <f t="shared" si="25"/>
        <v>"Distribution"</v>
      </c>
      <c r="Q93" t="str">
        <f t="shared" si="26"/>
        <v>"_BookingOption"</v>
      </c>
      <c r="R93" t="str">
        <f t="shared" si="27"/>
        <v>"_externalReferences"</v>
      </c>
      <c r="S93" t="str">
        <f t="shared" si="28"/>
        <v>"_ExternalReference"</v>
      </c>
      <c r="T93">
        <f>IF($A93="Implicit","",COUNTIFS($C$8:C93,C93,$A$8:A93,"Explicit"))</f>
        <v>10</v>
      </c>
      <c r="U93" t="str">
        <f t="shared" si="29"/>
        <v>"Booking details"</v>
      </c>
      <c r="V93" t="str">
        <f t="shared" si="30"/>
        <v>"References to all associated ExternalReferences"</v>
      </c>
      <c r="W93" t="str">
        <f t="shared" si="31"/>
        <v>"true"</v>
      </c>
      <c r="X93" t="str">
        <f t="shared" si="32"/>
        <v>"true"</v>
      </c>
      <c r="Y93" t="str">
        <f t="shared" si="33"/>
        <v>"Distribution","_BookingOption","_externalReferences","_ExternalReference",10,"Booking details","References to all associated ExternalReferences","true","true"</v>
      </c>
      <c r="Z93" t="str">
        <f t="shared" si="34"/>
        <v>"Distribution._BookingOption"</v>
      </c>
      <c r="AA93" t="str">
        <f t="shared" si="35"/>
        <v>"_externalReferences"</v>
      </c>
      <c r="AB93" t="str">
        <f t="shared" si="36"/>
        <v>"Common._ExternalReference"</v>
      </c>
      <c r="AC93" t="str">
        <f t="shared" si="37"/>
        <v>"_referenceForObjects"</v>
      </c>
      <c r="AD93" t="str">
        <f t="shared" si="38"/>
        <v>"hasMany"</v>
      </c>
      <c r="AE93" t="str">
        <f t="shared" si="39"/>
        <v>"Distribution._BookingOption","_externalReferences","Common._ExternalReference","_referenceForObjects","hasMany"</v>
      </c>
    </row>
    <row r="94" spans="1:31" x14ac:dyDescent="0.2">
      <c r="A94" t="s">
        <v>1354</v>
      </c>
      <c r="B94" t="s">
        <v>1295</v>
      </c>
      <c r="C94" t="s">
        <v>303</v>
      </c>
      <c r="D94" t="s">
        <v>324</v>
      </c>
      <c r="E94" t="s">
        <v>3</v>
      </c>
      <c r="F94" t="s">
        <v>325</v>
      </c>
      <c r="G94">
        <v>1</v>
      </c>
      <c r="I94" s="5" t="s">
        <v>306</v>
      </c>
      <c r="J94" s="5" t="s">
        <v>326</v>
      </c>
      <c r="K94" t="str">
        <f t="shared" si="20"/>
        <v>_BookingOption</v>
      </c>
      <c r="L94" t="str">
        <f t="shared" si="21"/>
        <v>_statusBookingOption</v>
      </c>
      <c r="M94" t="str">
        <f t="shared" si="22"/>
        <v>_BookingOptionStatus</v>
      </c>
      <c r="N94" t="str">
        <f t="shared" si="23"/>
        <v/>
      </c>
      <c r="O94" t="str">
        <f t="shared" si="24"/>
        <v>Object</v>
      </c>
      <c r="P94" t="str">
        <f t="shared" si="25"/>
        <v/>
      </c>
      <c r="Q94" t="str">
        <f t="shared" si="26"/>
        <v/>
      </c>
      <c r="R94" t="str">
        <f t="shared" si="27"/>
        <v/>
      </c>
      <c r="S94" t="str">
        <f t="shared" si="28"/>
        <v/>
      </c>
      <c r="T94" t="str">
        <f>IF($A94="Implicit","",COUNTIFS($C$8:C94,C94,$A$8:A94,"Explicit"))</f>
        <v/>
      </c>
      <c r="U94" t="str">
        <f t="shared" si="29"/>
        <v/>
      </c>
      <c r="V94" t="str">
        <f t="shared" si="30"/>
        <v/>
      </c>
      <c r="W94" t="str">
        <f t="shared" si="31"/>
        <v/>
      </c>
      <c r="X94" t="str">
        <f t="shared" si="32"/>
        <v/>
      </c>
      <c r="Y94" t="str">
        <f t="shared" si="33"/>
        <v/>
      </c>
      <c r="Z94" t="str">
        <f t="shared" si="34"/>
        <v>"Distribution._BookingOption"</v>
      </c>
      <c r="AA94" t="str">
        <f t="shared" si="35"/>
        <v>"_statusBookingOption"</v>
      </c>
      <c r="AB94" t="str">
        <f t="shared" si="36"/>
        <v>"Enum._BookingOptionStatus"</v>
      </c>
      <c r="AC94" t="str">
        <f t="shared" si="37"/>
        <v>""</v>
      </c>
      <c r="AD94" t="str">
        <f t="shared" si="38"/>
        <v>"hasOne"</v>
      </c>
      <c r="AE94" t="str">
        <f t="shared" si="39"/>
        <v>"Distribution._BookingOption","_statusBookingOption","Enum._BookingOptionStatus","","hasOne"</v>
      </c>
    </row>
    <row r="95" spans="1:31" x14ac:dyDescent="0.2">
      <c r="A95" t="s">
        <v>1353</v>
      </c>
      <c r="B95" t="s">
        <v>1295</v>
      </c>
      <c r="C95" t="s">
        <v>303</v>
      </c>
      <c r="D95" t="s">
        <v>321</v>
      </c>
      <c r="E95" t="s">
        <v>49</v>
      </c>
      <c r="F95" t="s">
        <v>322</v>
      </c>
      <c r="I95" s="5" t="s">
        <v>306</v>
      </c>
      <c r="J95" s="5" t="s">
        <v>323</v>
      </c>
      <c r="K95" t="str">
        <f t="shared" si="20"/>
        <v>_BookingOption</v>
      </c>
      <c r="L95" t="str">
        <f t="shared" si="21"/>
        <v>_stationRemarks</v>
      </c>
      <c r="M95" t="str">
        <f t="shared" si="22"/>
        <v>_StationRemarks</v>
      </c>
      <c r="N95" t="str">
        <f t="shared" si="23"/>
        <v/>
      </c>
      <c r="O95" t="str">
        <f t="shared" si="24"/>
        <v>Object</v>
      </c>
      <c r="P95" t="str">
        <f t="shared" si="25"/>
        <v>"Distribution"</v>
      </c>
      <c r="Q95" t="str">
        <f t="shared" si="26"/>
        <v>"_BookingOption"</v>
      </c>
      <c r="R95" t="str">
        <f t="shared" si="27"/>
        <v>"_stationRemarks"</v>
      </c>
      <c r="S95" t="str">
        <f t="shared" si="28"/>
        <v>"_StationRemarks"</v>
      </c>
      <c r="T95">
        <f>IF($A95="Implicit","",COUNTIFS($C$8:C95,C95,$A$8:A95,"Explicit"))</f>
        <v>11</v>
      </c>
      <c r="U95" t="str">
        <f t="shared" si="29"/>
        <v>"Booking details"</v>
      </c>
      <c r="V95" t="str">
        <f t="shared" si="30"/>
        <v>"Remarks related to specific stations in the routing (e.g. Embargo in XXX)"</v>
      </c>
      <c r="W95" t="str">
        <f t="shared" si="31"/>
        <v>"true"</v>
      </c>
      <c r="X95" t="str">
        <f t="shared" si="32"/>
        <v>"true"</v>
      </c>
      <c r="Y95" t="str">
        <f t="shared" si="33"/>
        <v>"Distribution","_BookingOption","_stationRemarks","_StationRemarks",11,"Booking details","Remarks related to specific stations in the routing (e.g. Embargo in XXX)","true","true"</v>
      </c>
      <c r="Z95" t="str">
        <f t="shared" si="34"/>
        <v>"Distribution._BookingOption"</v>
      </c>
      <c r="AA95" t="str">
        <f t="shared" si="35"/>
        <v>"_stationRemarks"</v>
      </c>
      <c r="AB95" t="str">
        <f t="shared" si="36"/>
        <v>"Embedded._StationRemarks"</v>
      </c>
      <c r="AC95" t="str">
        <f t="shared" si="37"/>
        <v>""</v>
      </c>
      <c r="AD95" t="str">
        <f t="shared" si="38"/>
        <v>"hasMany"</v>
      </c>
      <c r="AE95" t="str">
        <f t="shared" si="39"/>
        <v>"Distribution._BookingOption","_stationRemarks","Embedded._StationRemarks","","hasMany"</v>
      </c>
    </row>
    <row r="96" spans="1:31" x14ac:dyDescent="0.2">
      <c r="A96" t="s">
        <v>1353</v>
      </c>
      <c r="B96" t="s">
        <v>1295</v>
      </c>
      <c r="C96" t="s">
        <v>303</v>
      </c>
      <c r="D96" t="s">
        <v>327</v>
      </c>
      <c r="E96" t="s">
        <v>1295</v>
      </c>
      <c r="F96" t="s">
        <v>328</v>
      </c>
      <c r="I96" s="5" t="s">
        <v>306</v>
      </c>
      <c r="J96" s="5" t="s">
        <v>329</v>
      </c>
      <c r="K96" t="str">
        <f t="shared" si="20"/>
        <v>_BookingOption</v>
      </c>
      <c r="L96" t="str">
        <f t="shared" si="21"/>
        <v>_transportLegs</v>
      </c>
      <c r="M96" t="str">
        <f t="shared" si="22"/>
        <v>_TransportLegs</v>
      </c>
      <c r="N96" t="str">
        <f t="shared" si="23"/>
        <v/>
      </c>
      <c r="O96" t="str">
        <f t="shared" si="24"/>
        <v>Object</v>
      </c>
      <c r="P96" t="str">
        <f t="shared" si="25"/>
        <v>"Distribution"</v>
      </c>
      <c r="Q96" t="str">
        <f t="shared" si="26"/>
        <v>"_BookingOption"</v>
      </c>
      <c r="R96" t="str">
        <f t="shared" si="27"/>
        <v>"_transportLegs"</v>
      </c>
      <c r="S96" t="str">
        <f t="shared" si="28"/>
        <v>"_TransportLegs"</v>
      </c>
      <c r="T96">
        <f>IF($A96="Implicit","",COUNTIFS($C$8:C96,C96,$A$8:A96,"Explicit"))</f>
        <v>12</v>
      </c>
      <c r="U96" t="str">
        <f t="shared" si="29"/>
        <v>"Booking details"</v>
      </c>
      <c r="V96" t="str">
        <f t="shared" si="30"/>
        <v>"Reference to the Transport Legs of the proposed routing"</v>
      </c>
      <c r="W96" t="str">
        <f t="shared" si="31"/>
        <v>"true"</v>
      </c>
      <c r="X96" t="str">
        <f t="shared" si="32"/>
        <v>"true"</v>
      </c>
      <c r="Y96" t="str">
        <f t="shared" si="33"/>
        <v>"Distribution","_BookingOption","_transportLegs","_TransportLegs",12,"Booking details","Reference to the Transport Legs of the proposed routing","true","true"</v>
      </c>
      <c r="Z96" t="str">
        <f t="shared" si="34"/>
        <v>"Distribution._BookingOption"</v>
      </c>
      <c r="AA96" t="str">
        <f t="shared" si="35"/>
        <v>"_transportLegs"</v>
      </c>
      <c r="AB96" t="str">
        <f t="shared" si="36"/>
        <v>"Distribution._TransportLegs"</v>
      </c>
      <c r="AC96" t="str">
        <f t="shared" si="37"/>
        <v>""</v>
      </c>
      <c r="AD96" t="str">
        <f t="shared" si="38"/>
        <v>"hasMany"</v>
      </c>
      <c r="AE96" t="str">
        <f t="shared" si="39"/>
        <v>"Distribution._BookingOption","_transportLegs","Distribution._TransportLegs","","hasMany"</v>
      </c>
    </row>
    <row r="97" spans="1:31" x14ac:dyDescent="0.2">
      <c r="A97" t="s">
        <v>1353</v>
      </c>
      <c r="B97" t="s">
        <v>1295</v>
      </c>
      <c r="C97" t="s">
        <v>303</v>
      </c>
      <c r="D97" t="s">
        <v>333</v>
      </c>
      <c r="F97" t="s">
        <v>6</v>
      </c>
      <c r="G97">
        <v>1</v>
      </c>
      <c r="I97" s="5" t="s">
        <v>306</v>
      </c>
      <c r="J97" s="5" t="s">
        <v>334</v>
      </c>
      <c r="K97" t="str">
        <f t="shared" si="20"/>
        <v>_BookingOption</v>
      </c>
      <c r="L97" t="str">
        <f t="shared" si="21"/>
        <v>_additionalInformation</v>
      </c>
      <c r="M97" t="str">
        <f t="shared" si="22"/>
        <v>xsd_string</v>
      </c>
      <c r="N97" t="str">
        <f t="shared" si="23"/>
        <v/>
      </c>
      <c r="O97" t="str">
        <f t="shared" si="24"/>
        <v>Data</v>
      </c>
      <c r="P97" t="str">
        <f t="shared" si="25"/>
        <v>"Distribution"</v>
      </c>
      <c r="Q97" t="str">
        <f t="shared" si="26"/>
        <v>"_BookingOption"</v>
      </c>
      <c r="R97" t="str">
        <f t="shared" si="27"/>
        <v>"_additionalInformation"</v>
      </c>
      <c r="S97" t="str">
        <f t="shared" si="28"/>
        <v>"xsd_string"</v>
      </c>
      <c r="T97">
        <f>IF($A97="Implicit","",COUNTIFS($C$8:C97,C97,$A$8:A97,"Explicit"))</f>
        <v>13</v>
      </c>
      <c r="U97" t="str">
        <f t="shared" si="29"/>
        <v>"Booking details"</v>
      </c>
      <c r="V97" t="str">
        <f t="shared" si="30"/>
        <v>"Additional infromation related to the Booking Option; e.g. sales details"</v>
      </c>
      <c r="W97" t="str">
        <f t="shared" si="31"/>
        <v>"false"</v>
      </c>
      <c r="X97" t="str">
        <f t="shared" si="32"/>
        <v>"true"</v>
      </c>
      <c r="Y97" t="str">
        <f t="shared" si="33"/>
        <v>"Distribution","_BookingOption","_additionalInformation","xsd_string",13,"Booking details","Additional infromation related to the Booking Option; e.g. sales details","false","true"</v>
      </c>
      <c r="Z97" t="str">
        <f t="shared" si="34"/>
        <v/>
      </c>
      <c r="AA97" t="str">
        <f t="shared" si="35"/>
        <v/>
      </c>
      <c r="AB97" t="str">
        <f t="shared" si="36"/>
        <v/>
      </c>
      <c r="AC97" t="str">
        <f t="shared" si="37"/>
        <v/>
      </c>
      <c r="AD97" t="str">
        <f t="shared" si="38"/>
        <v/>
      </c>
      <c r="AE97" t="str">
        <f t="shared" si="39"/>
        <v/>
      </c>
    </row>
    <row r="98" spans="1:31" x14ac:dyDescent="0.2">
      <c r="A98" t="s">
        <v>1353</v>
      </c>
      <c r="B98" t="s">
        <v>1295</v>
      </c>
      <c r="C98" t="s">
        <v>303</v>
      </c>
      <c r="D98" t="s">
        <v>337</v>
      </c>
      <c r="F98" t="s">
        <v>264</v>
      </c>
      <c r="G98">
        <v>1</v>
      </c>
      <c r="I98" s="5" t="s">
        <v>306</v>
      </c>
      <c r="J98" s="5" t="s">
        <v>338</v>
      </c>
      <c r="K98" t="str">
        <f t="shared" si="20"/>
        <v>_BookingOption</v>
      </c>
      <c r="L98" t="str">
        <f t="shared" si="21"/>
        <v>_offerValidFrom</v>
      </c>
      <c r="M98" t="str">
        <f t="shared" si="22"/>
        <v>xsd_dateTime</v>
      </c>
      <c r="N98" t="str">
        <f t="shared" si="23"/>
        <v/>
      </c>
      <c r="O98" t="str">
        <f t="shared" si="24"/>
        <v>Data</v>
      </c>
      <c r="P98" t="str">
        <f t="shared" si="25"/>
        <v>"Distribution"</v>
      </c>
      <c r="Q98" t="str">
        <f t="shared" si="26"/>
        <v>"_BookingOption"</v>
      </c>
      <c r="R98" t="str">
        <f t="shared" si="27"/>
        <v>"_offerValidFrom"</v>
      </c>
      <c r="S98" t="str">
        <f t="shared" si="28"/>
        <v>"xsd_dateTime"</v>
      </c>
      <c r="T98">
        <f>IF($A98="Implicit","",COUNTIFS($C$8:C98,C98,$A$8:A98,"Explicit"))</f>
        <v>14</v>
      </c>
      <c r="U98" t="str">
        <f t="shared" si="29"/>
        <v>"Booking details"</v>
      </c>
      <c r="V98" t="str">
        <f t="shared" si="30"/>
        <v>"Date and time of beginning of offer validity"</v>
      </c>
      <c r="W98" t="str">
        <f t="shared" si="31"/>
        <v>"false"</v>
      </c>
      <c r="X98" t="str">
        <f t="shared" si="32"/>
        <v>"true"</v>
      </c>
      <c r="Y98" t="str">
        <f t="shared" si="33"/>
        <v>"Distribution","_BookingOption","_offerValidFrom","xsd_dateTime",14,"Booking details","Date and time of beginning of offer validity","false","true"</v>
      </c>
      <c r="Z98" t="str">
        <f t="shared" si="34"/>
        <v/>
      </c>
      <c r="AA98" t="str">
        <f t="shared" si="35"/>
        <v/>
      </c>
      <c r="AB98" t="str">
        <f t="shared" si="36"/>
        <v/>
      </c>
      <c r="AC98" t="str">
        <f t="shared" si="37"/>
        <v/>
      </c>
      <c r="AD98" t="str">
        <f t="shared" si="38"/>
        <v/>
      </c>
      <c r="AE98" t="str">
        <f t="shared" si="39"/>
        <v/>
      </c>
    </row>
    <row r="99" spans="1:31" x14ac:dyDescent="0.2">
      <c r="A99" t="s">
        <v>1353</v>
      </c>
      <c r="B99" t="s">
        <v>1295</v>
      </c>
      <c r="C99" t="s">
        <v>303</v>
      </c>
      <c r="D99" t="s">
        <v>339</v>
      </c>
      <c r="F99" t="s">
        <v>264</v>
      </c>
      <c r="G99">
        <v>1</v>
      </c>
      <c r="I99" s="5" t="s">
        <v>306</v>
      </c>
      <c r="J99" s="5" t="s">
        <v>340</v>
      </c>
      <c r="K99" t="str">
        <f t="shared" si="20"/>
        <v>_BookingOption</v>
      </c>
      <c r="L99" t="str">
        <f t="shared" si="21"/>
        <v>_offerValidTo</v>
      </c>
      <c r="M99" t="str">
        <f t="shared" si="22"/>
        <v>xsd_dateTime</v>
      </c>
      <c r="N99" t="str">
        <f t="shared" si="23"/>
        <v/>
      </c>
      <c r="O99" t="str">
        <f t="shared" si="24"/>
        <v>Data</v>
      </c>
      <c r="P99" t="str">
        <f t="shared" si="25"/>
        <v>"Distribution"</v>
      </c>
      <c r="Q99" t="str">
        <f t="shared" si="26"/>
        <v>"_BookingOption"</v>
      </c>
      <c r="R99" t="str">
        <f t="shared" si="27"/>
        <v>"_offerValidTo"</v>
      </c>
      <c r="S99" t="str">
        <f t="shared" si="28"/>
        <v>"xsd_dateTime"</v>
      </c>
      <c r="T99">
        <f>IF($A99="Implicit","",COUNTIFS($C$8:C99,C99,$A$8:A99,"Explicit"))</f>
        <v>15</v>
      </c>
      <c r="U99" t="str">
        <f t="shared" si="29"/>
        <v>"Booking details"</v>
      </c>
      <c r="V99" t="str">
        <f t="shared" si="30"/>
        <v>"Date and time of end of offer validity"</v>
      </c>
      <c r="W99" t="str">
        <f t="shared" si="31"/>
        <v>"false"</v>
      </c>
      <c r="X99" t="str">
        <f t="shared" si="32"/>
        <v>"true"</v>
      </c>
      <c r="Y99" t="str">
        <f t="shared" si="33"/>
        <v>"Distribution","_BookingOption","_offerValidTo","xsd_dateTime",15,"Booking details","Date and time of end of offer validity","false","true"</v>
      </c>
      <c r="Z99" t="str">
        <f t="shared" si="34"/>
        <v/>
      </c>
      <c r="AA99" t="str">
        <f t="shared" si="35"/>
        <v/>
      </c>
      <c r="AB99" t="str">
        <f t="shared" si="36"/>
        <v/>
      </c>
      <c r="AC99" t="str">
        <f t="shared" si="37"/>
        <v/>
      </c>
      <c r="AD99" t="str">
        <f t="shared" si="38"/>
        <v/>
      </c>
      <c r="AE99" t="str">
        <f t="shared" si="39"/>
        <v/>
      </c>
    </row>
    <row r="100" spans="1:31" x14ac:dyDescent="0.2">
      <c r="A100" t="s">
        <v>1353</v>
      </c>
      <c r="B100" t="s">
        <v>1295</v>
      </c>
      <c r="C100" t="s">
        <v>303</v>
      </c>
      <c r="D100" t="s">
        <v>341</v>
      </c>
      <c r="F100" t="s">
        <v>47</v>
      </c>
      <c r="G100">
        <v>1</v>
      </c>
      <c r="I100" s="5" t="s">
        <v>306</v>
      </c>
      <c r="J100" s="5" t="s">
        <v>342</v>
      </c>
      <c r="K100" t="str">
        <f t="shared" si="20"/>
        <v>_BookingOption</v>
      </c>
      <c r="L100" t="str">
        <f t="shared" si="21"/>
        <v>_requestMatch</v>
      </c>
      <c r="M100" t="str">
        <f t="shared" si="22"/>
        <v>xsd_boolean</v>
      </c>
      <c r="N100" t="str">
        <f t="shared" si="23"/>
        <v/>
      </c>
      <c r="O100" t="str">
        <f t="shared" si="24"/>
        <v>Data</v>
      </c>
      <c r="P100" t="str">
        <f t="shared" si="25"/>
        <v>"Distribution"</v>
      </c>
      <c r="Q100" t="str">
        <f t="shared" si="26"/>
        <v>"_BookingOption"</v>
      </c>
      <c r="R100" t="str">
        <f t="shared" si="27"/>
        <v>"_requestMatch"</v>
      </c>
      <c r="S100" t="str">
        <f t="shared" si="28"/>
        <v>"xsd_boolean"</v>
      </c>
      <c r="T100">
        <f>IF($A100="Implicit","",COUNTIFS($C$8:C100,C100,$A$8:A100,"Explicit"))</f>
        <v>16</v>
      </c>
      <c r="U100" t="str">
        <f t="shared" si="29"/>
        <v>"Booking details"</v>
      </c>
      <c r="V100" t="str">
        <f t="shared" si="30"/>
        <v>"Indicates if the Booking Option is a match to the Booking Option Request preferences"</v>
      </c>
      <c r="W100" t="str">
        <f t="shared" si="31"/>
        <v>"false"</v>
      </c>
      <c r="X100" t="str">
        <f t="shared" si="32"/>
        <v>"true"</v>
      </c>
      <c r="Y100" t="str">
        <f t="shared" si="33"/>
        <v>"Distribution","_BookingOption","_requestMatch","xsd_boolean",16,"Booking details","Indicates if the Booking Option is a match to the Booking Option Request preferences","false","true"</v>
      </c>
      <c r="Z100" t="str">
        <f t="shared" si="34"/>
        <v/>
      </c>
      <c r="AA100" t="str">
        <f t="shared" si="35"/>
        <v/>
      </c>
      <c r="AB100" t="str">
        <f t="shared" si="36"/>
        <v/>
      </c>
      <c r="AC100" t="str">
        <f t="shared" si="37"/>
        <v/>
      </c>
      <c r="AD100" t="str">
        <f t="shared" si="38"/>
        <v/>
      </c>
      <c r="AE100" t="str">
        <f t="shared" si="39"/>
        <v/>
      </c>
    </row>
    <row r="101" spans="1:31" x14ac:dyDescent="0.2">
      <c r="A101" t="s">
        <v>1353</v>
      </c>
      <c r="B101" t="s">
        <v>1295</v>
      </c>
      <c r="C101" t="s">
        <v>303</v>
      </c>
      <c r="D101" t="s">
        <v>40</v>
      </c>
      <c r="E101" t="s">
        <v>1306</v>
      </c>
      <c r="F101" t="s">
        <v>41</v>
      </c>
      <c r="I101" s="5" t="s">
        <v>306</v>
      </c>
      <c r="J101" s="5" t="s">
        <v>42</v>
      </c>
      <c r="K101" t="str">
        <f t="shared" si="20"/>
        <v>_BookingOption</v>
      </c>
      <c r="L101" t="str">
        <f t="shared" si="21"/>
        <v>_events</v>
      </c>
      <c r="M101" t="str">
        <f t="shared" si="22"/>
        <v>_LogisticsEvent</v>
      </c>
      <c r="N101" t="str">
        <f t="shared" si="23"/>
        <v/>
      </c>
      <c r="O101" t="str">
        <f t="shared" si="24"/>
        <v>Object</v>
      </c>
      <c r="P101" t="str">
        <f t="shared" si="25"/>
        <v>"Distribution"</v>
      </c>
      <c r="Q101" t="str">
        <f t="shared" si="26"/>
        <v>"_BookingOption"</v>
      </c>
      <c r="R101" t="str">
        <f t="shared" si="27"/>
        <v>"_events"</v>
      </c>
      <c r="S101" t="str">
        <f t="shared" si="28"/>
        <v>"_LogisticsEvent"</v>
      </c>
      <c r="T101">
        <f>IF($A101="Implicit","",COUNTIFS($C$8:C101,C101,$A$8:A101,"Explicit"))</f>
        <v>17</v>
      </c>
      <c r="U101" t="str">
        <f t="shared" si="29"/>
        <v>"Booking details"</v>
      </c>
      <c r="V101" t="str">
        <f t="shared" si="30"/>
        <v>"Events object"</v>
      </c>
      <c r="W101" t="str">
        <f t="shared" si="31"/>
        <v>"true"</v>
      </c>
      <c r="X101" t="str">
        <f t="shared" si="32"/>
        <v>"true"</v>
      </c>
      <c r="Y101" t="str">
        <f t="shared" si="33"/>
        <v>"Distribution","_BookingOption","_events","_LogisticsEvent",17,"Booking details","Events object","true","true"</v>
      </c>
      <c r="Z101" t="str">
        <f t="shared" si="34"/>
        <v>"Distribution._BookingOption"</v>
      </c>
      <c r="AA101" t="str">
        <f t="shared" si="35"/>
        <v>"_events"</v>
      </c>
      <c r="AB101" t="str">
        <f t="shared" si="36"/>
        <v>"Event._LogisticsEvent"</v>
      </c>
      <c r="AC101" t="str">
        <f t="shared" si="37"/>
        <v>""</v>
      </c>
      <c r="AD101" t="str">
        <f t="shared" si="38"/>
        <v>"hasMany"</v>
      </c>
      <c r="AE101" t="str">
        <f t="shared" si="39"/>
        <v>"Distribution._BookingOption","_events","Event._LogisticsEvent","","hasMany"</v>
      </c>
    </row>
    <row r="102" spans="1:31" x14ac:dyDescent="0.2">
      <c r="A102" t="s">
        <v>1353</v>
      </c>
      <c r="B102" t="s">
        <v>1295</v>
      </c>
      <c r="C102" t="s">
        <v>303</v>
      </c>
      <c r="D102" t="s">
        <v>46</v>
      </c>
      <c r="F102" t="s">
        <v>47</v>
      </c>
      <c r="G102">
        <v>1</v>
      </c>
      <c r="I102" s="5" t="s">
        <v>306</v>
      </c>
      <c r="J102" s="5" t="s">
        <v>48</v>
      </c>
      <c r="K102" t="str">
        <f t="shared" si="20"/>
        <v>_BookingOption</v>
      </c>
      <c r="L102" t="str">
        <f t="shared" si="21"/>
        <v>_skeletonIndicator</v>
      </c>
      <c r="M102" t="str">
        <f t="shared" si="22"/>
        <v>xsd_boolean</v>
      </c>
      <c r="N102" t="str">
        <f t="shared" si="23"/>
        <v/>
      </c>
      <c r="O102" t="str">
        <f t="shared" si="24"/>
        <v>Data</v>
      </c>
      <c r="P102" t="str">
        <f t="shared" si="25"/>
        <v>"Distribution"</v>
      </c>
      <c r="Q102" t="str">
        <f t="shared" si="26"/>
        <v>"_BookingOption"</v>
      </c>
      <c r="R102" t="str">
        <f t="shared" si="27"/>
        <v>"_skeletonIndicator"</v>
      </c>
      <c r="S102" t="str">
        <f t="shared" si="28"/>
        <v>"xsd_boolean"</v>
      </c>
      <c r="T102">
        <f>IF($A102="Implicit","",COUNTIFS($C$8:C102,C102,$A$8:A102,"Explicit"))</f>
        <v>18</v>
      </c>
      <c r="U102" t="str">
        <f t="shared" si="29"/>
        <v>"Booking details"</v>
      </c>
      <c r="V102" t="str">
        <f t="shared" si="30"/>
        <v>"Indicator whether a logistics object is a skeleton object"</v>
      </c>
      <c r="W102" t="str">
        <f t="shared" si="31"/>
        <v>"false"</v>
      </c>
      <c r="X102" t="str">
        <f t="shared" si="32"/>
        <v>"true"</v>
      </c>
      <c r="Y102" t="str">
        <f t="shared" si="33"/>
        <v>"Distribution","_BookingOption","_skeletonIndicator","xsd_boolean",18,"Booking details","Indicator whether a logistics object is a skeleton object","false","true"</v>
      </c>
      <c r="Z102" t="str">
        <f t="shared" si="34"/>
        <v/>
      </c>
      <c r="AA102" t="str">
        <f t="shared" si="35"/>
        <v/>
      </c>
      <c r="AB102" t="str">
        <f t="shared" si="36"/>
        <v/>
      </c>
      <c r="AC102" t="str">
        <f t="shared" si="37"/>
        <v/>
      </c>
      <c r="AD102" t="str">
        <f t="shared" si="38"/>
        <v/>
      </c>
      <c r="AE102" t="str">
        <f t="shared" si="39"/>
        <v/>
      </c>
    </row>
    <row r="103" spans="1:31" x14ac:dyDescent="0.2">
      <c r="A103" t="s">
        <v>1353</v>
      </c>
      <c r="B103" t="s">
        <v>1295</v>
      </c>
      <c r="C103" t="s">
        <v>303</v>
      </c>
      <c r="D103" t="s">
        <v>335</v>
      </c>
      <c r="F103" t="s">
        <v>6</v>
      </c>
      <c r="I103" s="5" t="s">
        <v>306</v>
      </c>
      <c r="J103" s="5" t="s">
        <v>336</v>
      </c>
      <c r="K103" t="str">
        <f t="shared" si="20"/>
        <v>_BookingOption</v>
      </c>
      <c r="L103" t="str">
        <f t="shared" si="21"/>
        <v>_alternatives</v>
      </c>
      <c r="M103" t="str">
        <f t="shared" si="22"/>
        <v>xsd_string</v>
      </c>
      <c r="N103" t="str">
        <f t="shared" si="23"/>
        <v/>
      </c>
      <c r="O103" t="str">
        <f t="shared" si="24"/>
        <v>Data</v>
      </c>
      <c r="P103" t="str">
        <f t="shared" si="25"/>
        <v>"Distribution"</v>
      </c>
      <c r="Q103" t="str">
        <f t="shared" si="26"/>
        <v>"_BookingOption"</v>
      </c>
      <c r="R103" t="str">
        <f t="shared" si="27"/>
        <v>"_alternatives"</v>
      </c>
      <c r="S103" t="str">
        <f t="shared" si="28"/>
        <v>"xsd_string"</v>
      </c>
      <c r="T103">
        <f>IF($A103="Implicit","",COUNTIFS($C$8:C103,C103,$A$8:A103,"Explicit"))</f>
        <v>19</v>
      </c>
      <c r="U103" t="str">
        <f t="shared" si="29"/>
        <v>"Booking details"</v>
      </c>
      <c r="V103" t="str">
        <f t="shared" si="30"/>
        <v>"Description of the alternatives proposed that do not match the Booking Option Request"</v>
      </c>
      <c r="W103" t="str">
        <f t="shared" si="31"/>
        <v>"true"</v>
      </c>
      <c r="X103" t="str">
        <f t="shared" si="32"/>
        <v>"true"</v>
      </c>
      <c r="Y103" t="str">
        <f t="shared" si="33"/>
        <v>"Distribution","_BookingOption","_alternatives","xsd_string",19,"Booking details","Description of the alternatives proposed that do not match the Booking Option Request","true","true"</v>
      </c>
      <c r="Z103" t="str">
        <f t="shared" si="34"/>
        <v/>
      </c>
      <c r="AA103" t="str">
        <f t="shared" si="35"/>
        <v/>
      </c>
      <c r="AB103" t="str">
        <f t="shared" si="36"/>
        <v/>
      </c>
      <c r="AC103" t="str">
        <f t="shared" si="37"/>
        <v/>
      </c>
      <c r="AD103" t="str">
        <f t="shared" si="38"/>
        <v/>
      </c>
      <c r="AE103" t="str">
        <f t="shared" si="39"/>
        <v/>
      </c>
    </row>
    <row r="104" spans="1:31" x14ac:dyDescent="0.2">
      <c r="A104" t="s">
        <v>1353</v>
      </c>
      <c r="B104" t="s">
        <v>1295</v>
      </c>
      <c r="C104" t="s">
        <v>295</v>
      </c>
      <c r="D104" t="s">
        <v>762</v>
      </c>
      <c r="E104" t="s">
        <v>1295</v>
      </c>
      <c r="F104" t="s">
        <v>362</v>
      </c>
      <c r="G104">
        <v>1</v>
      </c>
      <c r="H104" t="s">
        <v>314</v>
      </c>
      <c r="I104" s="5" t="s">
        <v>758</v>
      </c>
      <c r="J104" s="5" t="s">
        <v>763</v>
      </c>
      <c r="K104" t="str">
        <f t="shared" si="20"/>
        <v>_BookingOptionRequest</v>
      </c>
      <c r="L104" t="str">
        <f t="shared" si="21"/>
        <v>_bookingShipmentDetails</v>
      </c>
      <c r="M104" t="str">
        <f t="shared" si="22"/>
        <v>_BookingShipment</v>
      </c>
      <c r="N104" t="str">
        <f t="shared" si="23"/>
        <v>_forBookingOptionRequest</v>
      </c>
      <c r="O104" t="str">
        <f t="shared" si="24"/>
        <v>Object</v>
      </c>
      <c r="P104" t="str">
        <f t="shared" si="25"/>
        <v>"Distribution"</v>
      </c>
      <c r="Q104" t="str">
        <f t="shared" si="26"/>
        <v>"_BookingOptionRequest"</v>
      </c>
      <c r="R104" t="str">
        <f t="shared" si="27"/>
        <v>"_bookingShipmentDetails"</v>
      </c>
      <c r="S104" t="str">
        <f t="shared" si="28"/>
        <v>"_BookingShipment"</v>
      </c>
      <c r="T104">
        <f>IF($A104="Implicit","",COUNTIFS($C$8:C104,C104,$A$8:A104,"Explicit"))</f>
        <v>1</v>
      </c>
      <c r="U104" t="str">
        <f t="shared" si="29"/>
        <v>"Request object; refers to the Quote request or Booking request "</v>
      </c>
      <c r="V104" t="str">
        <f t="shared" si="30"/>
        <v>"Reference to the BookingShipment if required"</v>
      </c>
      <c r="W104" t="str">
        <f t="shared" si="31"/>
        <v>"false"</v>
      </c>
      <c r="X104" t="str">
        <f t="shared" si="32"/>
        <v>"true"</v>
      </c>
      <c r="Y104" t="str">
        <f t="shared" si="33"/>
        <v>"Distribution","_BookingOptionRequest","_bookingShipmentDetails","_BookingShipment",1,"Request object; refers to the Quote request or Booking request ","Reference to the BookingShipment if required","false","true"</v>
      </c>
      <c r="Z104" t="str">
        <f t="shared" si="34"/>
        <v>"Distribution._BookingOptionRequest"</v>
      </c>
      <c r="AA104" t="str">
        <f t="shared" si="35"/>
        <v>"_bookingShipmentDetails"</v>
      </c>
      <c r="AB104" t="str">
        <f t="shared" si="36"/>
        <v>"Distribution._BookingShipment"</v>
      </c>
      <c r="AC104" t="str">
        <f t="shared" si="37"/>
        <v>"_forBookingOptionRequest"</v>
      </c>
      <c r="AD104" t="str">
        <f t="shared" si="38"/>
        <v>"hasOne"</v>
      </c>
      <c r="AE104" t="str">
        <f t="shared" si="39"/>
        <v>"Distribution._BookingOptionRequest","_bookingShipmentDetails","Distribution._BookingShipment","_forBookingOptionRequest","hasOne"</v>
      </c>
    </row>
    <row r="105" spans="1:31" x14ac:dyDescent="0.2">
      <c r="A105" t="s">
        <v>1353</v>
      </c>
      <c r="B105" t="s">
        <v>1295</v>
      </c>
      <c r="C105" t="s">
        <v>295</v>
      </c>
      <c r="D105" t="s">
        <v>764</v>
      </c>
      <c r="E105" t="s">
        <v>1305</v>
      </c>
      <c r="F105" t="s">
        <v>284</v>
      </c>
      <c r="G105">
        <v>1</v>
      </c>
      <c r="H105" t="s">
        <v>294</v>
      </c>
      <c r="I105" s="5" t="s">
        <v>758</v>
      </c>
      <c r="J105" s="5" t="s">
        <v>765</v>
      </c>
      <c r="K105" t="str">
        <f t="shared" si="20"/>
        <v>_BookingOptionRequest</v>
      </c>
      <c r="L105" t="str">
        <f t="shared" si="21"/>
        <v>_bookingToUpdate</v>
      </c>
      <c r="M105" t="str">
        <f t="shared" si="22"/>
        <v>_Booking</v>
      </c>
      <c r="N105" t="str">
        <f t="shared" si="23"/>
        <v>_updateBookingOptionRequests</v>
      </c>
      <c r="O105" t="str">
        <f t="shared" si="24"/>
        <v>Object</v>
      </c>
      <c r="P105" t="str">
        <f t="shared" si="25"/>
        <v>"Distribution"</v>
      </c>
      <c r="Q105" t="str">
        <f t="shared" si="26"/>
        <v>"_BookingOptionRequest"</v>
      </c>
      <c r="R105" t="str">
        <f t="shared" si="27"/>
        <v>"_bookingToUpdate"</v>
      </c>
      <c r="S105" t="str">
        <f t="shared" si="28"/>
        <v>"_Booking"</v>
      </c>
      <c r="T105">
        <f>IF($A105="Implicit","",COUNTIFS($C$8:C105,C105,$A$8:A105,"Explicit"))</f>
        <v>2</v>
      </c>
      <c r="U105" t="str">
        <f t="shared" si="29"/>
        <v>"Request object; refers to the Quote request or Booking request "</v>
      </c>
      <c r="V105" t="str">
        <f t="shared" si="30"/>
        <v>"Reference to the Booking to update"</v>
      </c>
      <c r="W105" t="str">
        <f t="shared" si="31"/>
        <v>"false"</v>
      </c>
      <c r="X105" t="str">
        <f t="shared" si="32"/>
        <v>"true"</v>
      </c>
      <c r="Y105" t="str">
        <f t="shared" si="33"/>
        <v>"Distribution","_BookingOptionRequest","_bookingToUpdate","_Booking",2,"Request object; refers to the Quote request or Booking request ","Reference to the Booking to update","false","true"</v>
      </c>
      <c r="Z105" t="str">
        <f t="shared" si="34"/>
        <v>"Distribution._BookingOptionRequest"</v>
      </c>
      <c r="AA105" t="str">
        <f t="shared" si="35"/>
        <v>"_bookingToUpdate"</v>
      </c>
      <c r="AB105" t="str">
        <f t="shared" si="36"/>
        <v>"Service._Booking"</v>
      </c>
      <c r="AC105" t="str">
        <f t="shared" si="37"/>
        <v>"_updateBookingOptionRequests"</v>
      </c>
      <c r="AD105" t="str">
        <f t="shared" si="38"/>
        <v>"hasOne"</v>
      </c>
      <c r="AE105" t="str">
        <f t="shared" si="39"/>
        <v>"Distribution._BookingOptionRequest","_bookingToUpdate","Service._Booking","_updateBookingOptionRequests","hasOne"</v>
      </c>
    </row>
    <row r="106" spans="1:31" x14ac:dyDescent="0.2">
      <c r="A106" t="s">
        <v>1353</v>
      </c>
      <c r="B106" t="s">
        <v>1295</v>
      </c>
      <c r="C106" t="s">
        <v>295</v>
      </c>
      <c r="D106" t="s">
        <v>757</v>
      </c>
      <c r="E106" t="s">
        <v>1295</v>
      </c>
      <c r="F106" t="s">
        <v>303</v>
      </c>
      <c r="H106" t="s">
        <v>314</v>
      </c>
      <c r="I106" s="5" t="s">
        <v>758</v>
      </c>
      <c r="J106" s="5" t="s">
        <v>759</v>
      </c>
      <c r="K106" t="str">
        <f t="shared" si="20"/>
        <v>_BookingOptionRequest</v>
      </c>
      <c r="L106" t="str">
        <f t="shared" si="21"/>
        <v>_bookingOptions</v>
      </c>
      <c r="M106" t="str">
        <f t="shared" si="22"/>
        <v>_BookingOption</v>
      </c>
      <c r="N106" t="str">
        <f t="shared" si="23"/>
        <v>_forBookingOptionRequest</v>
      </c>
      <c r="O106" t="str">
        <f t="shared" si="24"/>
        <v>Object</v>
      </c>
      <c r="P106" t="str">
        <f t="shared" si="25"/>
        <v>"Distribution"</v>
      </c>
      <c r="Q106" t="str">
        <f t="shared" si="26"/>
        <v>"_BookingOptionRequest"</v>
      </c>
      <c r="R106" t="str">
        <f t="shared" si="27"/>
        <v>"_bookingOptions"</v>
      </c>
      <c r="S106" t="str">
        <f t="shared" si="28"/>
        <v>"_BookingOption"</v>
      </c>
      <c r="T106">
        <f>IF($A106="Implicit","",COUNTIFS($C$8:C106,C106,$A$8:A106,"Explicit"))</f>
        <v>3</v>
      </c>
      <c r="U106" t="str">
        <f t="shared" si="29"/>
        <v>"Request object; refers to the Quote request or Booking request "</v>
      </c>
      <c r="V106" t="str">
        <f t="shared" si="30"/>
        <v>"Reference to all Booking Options"</v>
      </c>
      <c r="W106" t="str">
        <f t="shared" si="31"/>
        <v>"true"</v>
      </c>
      <c r="X106" t="str">
        <f t="shared" si="32"/>
        <v>"true"</v>
      </c>
      <c r="Y106" t="str">
        <f t="shared" si="33"/>
        <v>"Distribution","_BookingOptionRequest","_bookingOptions","_BookingOption",3,"Request object; refers to the Quote request or Booking request ","Reference to all Booking Options","true","true"</v>
      </c>
      <c r="Z106" t="str">
        <f t="shared" si="34"/>
        <v>"Distribution._BookingOptionRequest"</v>
      </c>
      <c r="AA106" t="str">
        <f t="shared" si="35"/>
        <v>"_bookingOptions"</v>
      </c>
      <c r="AB106" t="str">
        <f t="shared" si="36"/>
        <v>"Distribution._BookingOption"</v>
      </c>
      <c r="AC106" t="str">
        <f t="shared" si="37"/>
        <v>"_forBookingOptionRequest"</v>
      </c>
      <c r="AD106" t="str">
        <f t="shared" si="38"/>
        <v>"hasMany"</v>
      </c>
      <c r="AE106" t="str">
        <f t="shared" si="39"/>
        <v>"Distribution._BookingOptionRequest","_bookingOptions","Distribution._BookingOption","_forBookingOptionRequest","hasMany"</v>
      </c>
    </row>
    <row r="107" spans="1:31" x14ac:dyDescent="0.2">
      <c r="A107" t="s">
        <v>1353</v>
      </c>
      <c r="B107" t="s">
        <v>1295</v>
      </c>
      <c r="C107" t="s">
        <v>295</v>
      </c>
      <c r="D107" t="s">
        <v>760</v>
      </c>
      <c r="E107" t="s">
        <v>49</v>
      </c>
      <c r="F107" t="s">
        <v>343</v>
      </c>
      <c r="G107">
        <v>1</v>
      </c>
      <c r="I107" s="5" t="s">
        <v>758</v>
      </c>
      <c r="J107" s="5" t="s">
        <v>761</v>
      </c>
      <c r="K107" t="str">
        <f t="shared" si="20"/>
        <v>_BookingOptionRequest</v>
      </c>
      <c r="L107" t="str">
        <f t="shared" si="21"/>
        <v>_bookingPreference</v>
      </c>
      <c r="M107" t="str">
        <f t="shared" si="22"/>
        <v>_BookingPreferences</v>
      </c>
      <c r="N107" t="str">
        <f t="shared" si="23"/>
        <v/>
      </c>
      <c r="O107" t="str">
        <f t="shared" si="24"/>
        <v>Object</v>
      </c>
      <c r="P107" t="str">
        <f t="shared" si="25"/>
        <v>"Distribution"</v>
      </c>
      <c r="Q107" t="str">
        <f t="shared" si="26"/>
        <v>"_BookingOptionRequest"</v>
      </c>
      <c r="R107" t="str">
        <f t="shared" si="27"/>
        <v>"_bookingPreference"</v>
      </c>
      <c r="S107" t="str">
        <f t="shared" si="28"/>
        <v>"_BookingPreferences"</v>
      </c>
      <c r="T107">
        <f>IF($A107="Implicit","",COUNTIFS($C$8:C107,C107,$A$8:A107,"Explicit"))</f>
        <v>4</v>
      </c>
      <c r="U107" t="str">
        <f t="shared" si="29"/>
        <v>"Request object; refers to the Quote request or Booking request "</v>
      </c>
      <c r="V107" t="str">
        <f t="shared" si="30"/>
        <v>"Reference to the Booking preferences"</v>
      </c>
      <c r="W107" t="str">
        <f t="shared" si="31"/>
        <v>"false"</v>
      </c>
      <c r="X107" t="str">
        <f t="shared" si="32"/>
        <v>"true"</v>
      </c>
      <c r="Y107" t="str">
        <f t="shared" si="33"/>
        <v>"Distribution","_BookingOptionRequest","_bookingPreference","_BookingPreferences",4,"Request object; refers to the Quote request or Booking request ","Reference to the Booking preferences","false","true"</v>
      </c>
      <c r="Z107" t="str">
        <f t="shared" si="34"/>
        <v>"Distribution._BookingOptionRequest"</v>
      </c>
      <c r="AA107" t="str">
        <f t="shared" si="35"/>
        <v>"_bookingPreference"</v>
      </c>
      <c r="AB107" t="str">
        <f t="shared" si="36"/>
        <v>"Embedded._BookingPreferences"</v>
      </c>
      <c r="AC107" t="str">
        <f t="shared" si="37"/>
        <v>""</v>
      </c>
      <c r="AD107" t="str">
        <f t="shared" si="38"/>
        <v>"hasOne"</v>
      </c>
      <c r="AE107" t="str">
        <f t="shared" si="39"/>
        <v>"Distribution._BookingOptionRequest","_bookingPreference","Embedded._BookingPreferences","","hasOne"</v>
      </c>
    </row>
    <row r="108" spans="1:31" x14ac:dyDescent="0.2">
      <c r="A108" t="s">
        <v>1353</v>
      </c>
      <c r="B108" t="s">
        <v>1295</v>
      </c>
      <c r="C108" t="s">
        <v>295</v>
      </c>
      <c r="D108" t="s">
        <v>311</v>
      </c>
      <c r="E108" t="s">
        <v>49</v>
      </c>
      <c r="F108" t="s">
        <v>312</v>
      </c>
      <c r="G108">
        <v>1</v>
      </c>
      <c r="I108" s="5" t="s">
        <v>758</v>
      </c>
      <c r="J108" s="5" t="s">
        <v>313</v>
      </c>
      <c r="K108" t="str">
        <f t="shared" si="20"/>
        <v>_BookingOptionRequest</v>
      </c>
      <c r="L108" t="str">
        <f t="shared" si="21"/>
        <v>_carrierProduct</v>
      </c>
      <c r="M108" t="str">
        <f t="shared" si="22"/>
        <v>_CarrierProduct</v>
      </c>
      <c r="N108" t="str">
        <f t="shared" si="23"/>
        <v/>
      </c>
      <c r="O108" t="str">
        <f t="shared" si="24"/>
        <v>Object</v>
      </c>
      <c r="P108" t="str">
        <f t="shared" si="25"/>
        <v>"Distribution"</v>
      </c>
      <c r="Q108" t="str">
        <f t="shared" si="26"/>
        <v>"_BookingOptionRequest"</v>
      </c>
      <c r="R108" t="str">
        <f t="shared" si="27"/>
        <v>"_carrierProduct"</v>
      </c>
      <c r="S108" t="str">
        <f t="shared" si="28"/>
        <v>"_CarrierProduct"</v>
      </c>
      <c r="T108">
        <f>IF($A108="Implicit","",COUNTIFS($C$8:C108,C108,$A$8:A108,"Explicit"))</f>
        <v>5</v>
      </c>
      <c r="U108" t="str">
        <f t="shared" si="29"/>
        <v>"Request object; refers to the Quote request or Booking request "</v>
      </c>
      <c r="V108" t="str">
        <f t="shared" si="30"/>
        <v>"Reference to the Carrier product if known"</v>
      </c>
      <c r="W108" t="str">
        <f t="shared" si="31"/>
        <v>"false"</v>
      </c>
      <c r="X108" t="str">
        <f t="shared" si="32"/>
        <v>"true"</v>
      </c>
      <c r="Y108" t="str">
        <f t="shared" si="33"/>
        <v>"Distribution","_BookingOptionRequest","_carrierProduct","_CarrierProduct",5,"Request object; refers to the Quote request or Booking request ","Reference to the Carrier product if known","false","true"</v>
      </c>
      <c r="Z108" t="str">
        <f t="shared" si="34"/>
        <v>"Distribution._BookingOptionRequest"</v>
      </c>
      <c r="AA108" t="str">
        <f t="shared" si="35"/>
        <v>"_carrierProduct"</v>
      </c>
      <c r="AB108" t="str">
        <f t="shared" si="36"/>
        <v>"Embedded._CarrierProduct"</v>
      </c>
      <c r="AC108" t="str">
        <f t="shared" si="37"/>
        <v>""</v>
      </c>
      <c r="AD108" t="str">
        <f t="shared" si="38"/>
        <v>"hasOne"</v>
      </c>
      <c r="AE108" t="str">
        <f t="shared" si="39"/>
        <v>"Distribution._BookingOptionRequest","_carrierProduct","Embedded._CarrierProduct","","hasOne"</v>
      </c>
    </row>
    <row r="109" spans="1:31" x14ac:dyDescent="0.2">
      <c r="A109" t="s">
        <v>1353</v>
      </c>
      <c r="B109" t="s">
        <v>1295</v>
      </c>
      <c r="C109" t="s">
        <v>295</v>
      </c>
      <c r="D109" t="s">
        <v>766</v>
      </c>
      <c r="E109" t="s">
        <v>49</v>
      </c>
      <c r="F109" t="s">
        <v>305</v>
      </c>
      <c r="G109">
        <v>1</v>
      </c>
      <c r="I109" s="5" t="s">
        <v>758</v>
      </c>
      <c r="J109" s="5" t="s">
        <v>767</v>
      </c>
      <c r="K109" t="str">
        <f t="shared" si="20"/>
        <v>_BookingOptionRequest</v>
      </c>
      <c r="L109" t="str">
        <f t="shared" si="21"/>
        <v>_timePreferences</v>
      </c>
      <c r="M109" t="str">
        <f t="shared" si="22"/>
        <v>_BookingTimes</v>
      </c>
      <c r="N109" t="str">
        <f t="shared" si="23"/>
        <v/>
      </c>
      <c r="O109" t="str">
        <f t="shared" si="24"/>
        <v>Object</v>
      </c>
      <c r="P109" t="str">
        <f t="shared" si="25"/>
        <v>"Distribution"</v>
      </c>
      <c r="Q109" t="str">
        <f t="shared" si="26"/>
        <v>"_BookingOptionRequest"</v>
      </c>
      <c r="R109" t="str">
        <f t="shared" si="27"/>
        <v>"_timePreferences"</v>
      </c>
      <c r="S109" t="str">
        <f t="shared" si="28"/>
        <v>"_BookingTimes"</v>
      </c>
      <c r="T109">
        <f>IF($A109="Implicit","",COUNTIFS($C$8:C109,C109,$A$8:A109,"Explicit"))</f>
        <v>6</v>
      </c>
      <c r="U109" t="str">
        <f t="shared" si="29"/>
        <v>"Request object; refers to the Quote request or Booking request "</v>
      </c>
      <c r="V109" t="str">
        <f t="shared" si="30"/>
        <v>"Schedule preferences of the request"</v>
      </c>
      <c r="W109" t="str">
        <f t="shared" si="31"/>
        <v>"false"</v>
      </c>
      <c r="X109" t="str">
        <f t="shared" si="32"/>
        <v>"true"</v>
      </c>
      <c r="Y109" t="str">
        <f t="shared" si="33"/>
        <v>"Distribution","_BookingOptionRequest","_timePreferences","_BookingTimes",6,"Request object; refers to the Quote request or Booking request ","Schedule preferences of the request","false","true"</v>
      </c>
      <c r="Z109" t="str">
        <f t="shared" si="34"/>
        <v>"Distribution._BookingOptionRequest"</v>
      </c>
      <c r="AA109" t="str">
        <f t="shared" si="35"/>
        <v>"_timePreferences"</v>
      </c>
      <c r="AB109" t="str">
        <f t="shared" si="36"/>
        <v>"Embedded._BookingTimes"</v>
      </c>
      <c r="AC109" t="str">
        <f t="shared" si="37"/>
        <v>""</v>
      </c>
      <c r="AD109" t="str">
        <f t="shared" si="38"/>
        <v>"hasOne"</v>
      </c>
      <c r="AE109" t="str">
        <f t="shared" si="39"/>
        <v>"Distribution._BookingOptionRequest","_timePreferences","Embedded._BookingTimes","","hasOne"</v>
      </c>
    </row>
    <row r="110" spans="1:31" x14ac:dyDescent="0.2">
      <c r="A110" t="s">
        <v>1353</v>
      </c>
      <c r="B110" t="s">
        <v>1295</v>
      </c>
      <c r="C110" t="s">
        <v>295</v>
      </c>
      <c r="D110" t="s">
        <v>330</v>
      </c>
      <c r="E110" t="s">
        <v>49</v>
      </c>
      <c r="F110" t="s">
        <v>331</v>
      </c>
      <c r="G110">
        <v>1</v>
      </c>
      <c r="I110" s="5" t="s">
        <v>758</v>
      </c>
      <c r="J110" s="5" t="s">
        <v>332</v>
      </c>
      <c r="K110" t="str">
        <f t="shared" si="20"/>
        <v>_BookingOptionRequest</v>
      </c>
      <c r="L110" t="str">
        <f t="shared" si="21"/>
        <v>_unitsPreference</v>
      </c>
      <c r="M110" t="str">
        <f t="shared" si="22"/>
        <v>_UnitsPreference</v>
      </c>
      <c r="N110" t="str">
        <f t="shared" si="23"/>
        <v/>
      </c>
      <c r="O110" t="str">
        <f t="shared" si="24"/>
        <v>Object</v>
      </c>
      <c r="P110" t="str">
        <f t="shared" si="25"/>
        <v>"Distribution"</v>
      </c>
      <c r="Q110" t="str">
        <f t="shared" si="26"/>
        <v>"_BookingOptionRequest"</v>
      </c>
      <c r="R110" t="str">
        <f t="shared" si="27"/>
        <v>"_unitsPreference"</v>
      </c>
      <c r="S110" t="str">
        <f t="shared" si="28"/>
        <v>"_UnitsPreference"</v>
      </c>
      <c r="T110">
        <f>IF($A110="Implicit","",COUNTIFS($C$8:C110,C110,$A$8:A110,"Explicit"))</f>
        <v>7</v>
      </c>
      <c r="U110" t="str">
        <f t="shared" si="29"/>
        <v>"Request object; refers to the Quote request or Booking request "</v>
      </c>
      <c r="V110" t="str">
        <f t="shared" si="30"/>
        <v>"Reference to unit preferences of the request (e.g. kg or cm)"</v>
      </c>
      <c r="W110" t="str">
        <f t="shared" si="31"/>
        <v>"false"</v>
      </c>
      <c r="X110" t="str">
        <f t="shared" si="32"/>
        <v>"true"</v>
      </c>
      <c r="Y110" t="str">
        <f t="shared" si="33"/>
        <v>"Distribution","_BookingOptionRequest","_unitsPreference","_UnitsPreference",7,"Request object; refers to the Quote request or Booking request ","Reference to unit preferences of the request (e.g. kg or cm)","false","true"</v>
      </c>
      <c r="Z110" t="str">
        <f t="shared" si="34"/>
        <v>"Distribution._BookingOptionRequest"</v>
      </c>
      <c r="AA110" t="str">
        <f t="shared" si="35"/>
        <v>"_unitsPreference"</v>
      </c>
      <c r="AB110" t="str">
        <f t="shared" si="36"/>
        <v>"Embedded._UnitsPreference"</v>
      </c>
      <c r="AC110" t="str">
        <f t="shared" si="37"/>
        <v>""</v>
      </c>
      <c r="AD110" t="str">
        <f t="shared" si="38"/>
        <v>"hasOne"</v>
      </c>
      <c r="AE110" t="str">
        <f t="shared" si="39"/>
        <v>"Distribution._BookingOptionRequest","_unitsPreference","Embedded._UnitsPreference","","hasOne"</v>
      </c>
    </row>
    <row r="111" spans="1:31" x14ac:dyDescent="0.2">
      <c r="A111" t="s">
        <v>1353</v>
      </c>
      <c r="B111" t="s">
        <v>1295</v>
      </c>
      <c r="C111" t="s">
        <v>295</v>
      </c>
      <c r="D111" t="s">
        <v>38</v>
      </c>
      <c r="E111" t="s">
        <v>1303</v>
      </c>
      <c r="F111" t="s">
        <v>23</v>
      </c>
      <c r="H111" t="s">
        <v>434</v>
      </c>
      <c r="I111" s="5" t="s">
        <v>758</v>
      </c>
      <c r="J111" s="5" t="s">
        <v>39</v>
      </c>
      <c r="K111" t="str">
        <f t="shared" si="20"/>
        <v>_BookingOptionRequest</v>
      </c>
      <c r="L111" t="str">
        <f t="shared" si="21"/>
        <v>_checks</v>
      </c>
      <c r="M111" t="str">
        <f t="shared" si="22"/>
        <v>_Check</v>
      </c>
      <c r="N111" t="str">
        <f t="shared" si="23"/>
        <v>_checkedObject</v>
      </c>
      <c r="O111" t="str">
        <f t="shared" si="24"/>
        <v>Object</v>
      </c>
      <c r="P111" t="str">
        <f t="shared" si="25"/>
        <v>"Distribution"</v>
      </c>
      <c r="Q111" t="str">
        <f t="shared" si="26"/>
        <v>"_BookingOptionRequest"</v>
      </c>
      <c r="R111" t="str">
        <f t="shared" si="27"/>
        <v>"_checks"</v>
      </c>
      <c r="S111" t="str">
        <f t="shared" si="28"/>
        <v>"_Check"</v>
      </c>
      <c r="T111">
        <f>IF($A111="Implicit","",COUNTIFS($C$8:C111,C111,$A$8:A111,"Explicit"))</f>
        <v>8</v>
      </c>
      <c r="U111" t="str">
        <f t="shared" si="29"/>
        <v>"Request object; refers to the Quote request or Booking request "</v>
      </c>
      <c r="V111" t="str">
        <f t="shared" si="30"/>
        <v>"References to the CheckActions performed on the object"</v>
      </c>
      <c r="W111" t="str">
        <f t="shared" si="31"/>
        <v>"true"</v>
      </c>
      <c r="X111" t="str">
        <f t="shared" si="32"/>
        <v>"true"</v>
      </c>
      <c r="Y111" t="str">
        <f t="shared" si="33"/>
        <v>"Distribution","_BookingOptionRequest","_checks","_Check",8,"Request object; refers to the Quote request or Booking request ","References to the CheckActions performed on the object","true","true"</v>
      </c>
      <c r="Z111" t="str">
        <f t="shared" si="34"/>
        <v>"Distribution._BookingOptionRequest"</v>
      </c>
      <c r="AA111" t="str">
        <f t="shared" si="35"/>
        <v>"_checks"</v>
      </c>
      <c r="AB111" t="str">
        <f t="shared" si="36"/>
        <v>"Action._Check"</v>
      </c>
      <c r="AC111" t="str">
        <f t="shared" si="37"/>
        <v>"_checkedObject"</v>
      </c>
      <c r="AD111" t="str">
        <f t="shared" si="38"/>
        <v>"hasMany"</v>
      </c>
      <c r="AE111" t="str">
        <f t="shared" si="39"/>
        <v>"Distribution._BookingOptionRequest","_checks","Action._Check","_checkedObject","hasMany"</v>
      </c>
    </row>
    <row r="112" spans="1:31" x14ac:dyDescent="0.2">
      <c r="A112" t="s">
        <v>1353</v>
      </c>
      <c r="B112" t="s">
        <v>1295</v>
      </c>
      <c r="C112" t="s">
        <v>295</v>
      </c>
      <c r="D112" t="s">
        <v>43</v>
      </c>
      <c r="E112" t="s">
        <v>1292</v>
      </c>
      <c r="F112" t="s">
        <v>44</v>
      </c>
      <c r="H112" t="s">
        <v>686</v>
      </c>
      <c r="I112" s="5" t="s">
        <v>758</v>
      </c>
      <c r="J112" s="5" t="s">
        <v>45</v>
      </c>
      <c r="K112" t="str">
        <f t="shared" si="20"/>
        <v>_BookingOptionRequest</v>
      </c>
      <c r="L112" t="str">
        <f t="shared" si="21"/>
        <v>_externalReferences</v>
      </c>
      <c r="M112" t="str">
        <f t="shared" si="22"/>
        <v>_ExternalReference</v>
      </c>
      <c r="N112" t="str">
        <f t="shared" si="23"/>
        <v>_referenceForObjects</v>
      </c>
      <c r="O112" t="str">
        <f t="shared" si="24"/>
        <v>Object</v>
      </c>
      <c r="P112" t="str">
        <f t="shared" si="25"/>
        <v>"Distribution"</v>
      </c>
      <c r="Q112" t="str">
        <f t="shared" si="26"/>
        <v>"_BookingOptionRequest"</v>
      </c>
      <c r="R112" t="str">
        <f t="shared" si="27"/>
        <v>"_externalReferences"</v>
      </c>
      <c r="S112" t="str">
        <f t="shared" si="28"/>
        <v>"_ExternalReference"</v>
      </c>
      <c r="T112">
        <f>IF($A112="Implicit","",COUNTIFS($C$8:C112,C112,$A$8:A112,"Explicit"))</f>
        <v>9</v>
      </c>
      <c r="U112" t="str">
        <f t="shared" si="29"/>
        <v>"Request object; refers to the Quote request or Booking request "</v>
      </c>
      <c r="V112" t="str">
        <f t="shared" si="30"/>
        <v>"References to all associated ExternalReferences"</v>
      </c>
      <c r="W112" t="str">
        <f t="shared" si="31"/>
        <v>"true"</v>
      </c>
      <c r="X112" t="str">
        <f t="shared" si="32"/>
        <v>"true"</v>
      </c>
      <c r="Y112" t="str">
        <f t="shared" si="33"/>
        <v>"Distribution","_BookingOptionRequest","_externalReferences","_ExternalReference",9,"Request object; refers to the Quote request or Booking request ","References to all associated ExternalReferences","true","true"</v>
      </c>
      <c r="Z112" t="str">
        <f t="shared" si="34"/>
        <v>"Distribution._BookingOptionRequest"</v>
      </c>
      <c r="AA112" t="str">
        <f t="shared" si="35"/>
        <v>"_externalReferences"</v>
      </c>
      <c r="AB112" t="str">
        <f t="shared" si="36"/>
        <v>"Common._ExternalReference"</v>
      </c>
      <c r="AC112" t="str">
        <f t="shared" si="37"/>
        <v>"_referenceForObjects"</v>
      </c>
      <c r="AD112" t="str">
        <f t="shared" si="38"/>
        <v>"hasMany"</v>
      </c>
      <c r="AE112" t="str">
        <f t="shared" si="39"/>
        <v>"Distribution._BookingOptionRequest","_externalReferences","Common._ExternalReference","_referenceForObjects","hasMany"</v>
      </c>
    </row>
    <row r="113" spans="1:31" x14ac:dyDescent="0.2">
      <c r="A113" t="s">
        <v>1353</v>
      </c>
      <c r="B113" t="s">
        <v>1295</v>
      </c>
      <c r="C113" t="s">
        <v>295</v>
      </c>
      <c r="D113" t="s">
        <v>92</v>
      </c>
      <c r="E113" t="s">
        <v>49</v>
      </c>
      <c r="F113" t="s">
        <v>93</v>
      </c>
      <c r="I113" s="5" t="s">
        <v>758</v>
      </c>
      <c r="J113" s="5" t="s">
        <v>94</v>
      </c>
      <c r="K113" t="str">
        <f t="shared" si="20"/>
        <v>_BookingOptionRequest</v>
      </c>
      <c r="L113" t="str">
        <f t="shared" si="21"/>
        <v>_involvedParties</v>
      </c>
      <c r="M113" t="str">
        <f t="shared" si="22"/>
        <v>_Party</v>
      </c>
      <c r="N113" t="str">
        <f t="shared" si="23"/>
        <v/>
      </c>
      <c r="O113" t="str">
        <f t="shared" si="24"/>
        <v>Object</v>
      </c>
      <c r="P113" t="str">
        <f t="shared" si="25"/>
        <v>"Distribution"</v>
      </c>
      <c r="Q113" t="str">
        <f t="shared" si="26"/>
        <v>"_BookingOptionRequest"</v>
      </c>
      <c r="R113" t="str">
        <f t="shared" si="27"/>
        <v>"_involvedParties"</v>
      </c>
      <c r="S113" t="str">
        <f t="shared" si="28"/>
        <v>"_Party"</v>
      </c>
      <c r="T113">
        <f>IF($A113="Implicit","",COUNTIFS($C$8:C113,C113,$A$8:A113,"Explicit"))</f>
        <v>10</v>
      </c>
      <c r="U113" t="str">
        <f t="shared" si="29"/>
        <v>"Request object; refers to the Quote request or Booking request "</v>
      </c>
      <c r="V113" t="str">
        <f t="shared" si="30"/>
        <v>"Information about other Parties involved depending on the context of use"</v>
      </c>
      <c r="W113" t="str">
        <f t="shared" si="31"/>
        <v>"true"</v>
      </c>
      <c r="X113" t="str">
        <f t="shared" si="32"/>
        <v>"true"</v>
      </c>
      <c r="Y113" t="str">
        <f t="shared" si="33"/>
        <v>"Distribution","_BookingOptionRequest","_involvedParties","_Party",10,"Request object; refers to the Quote request or Booking request ","Information about other Parties involved depending on the context of use","true","true"</v>
      </c>
      <c r="Z113" t="str">
        <f t="shared" si="34"/>
        <v>"Distribution._BookingOptionRequest"</v>
      </c>
      <c r="AA113" t="str">
        <f t="shared" si="35"/>
        <v>"_involvedParties"</v>
      </c>
      <c r="AB113" t="str">
        <f t="shared" si="36"/>
        <v>"Embedded._Party"</v>
      </c>
      <c r="AC113" t="str">
        <f t="shared" si="37"/>
        <v>""</v>
      </c>
      <c r="AD113" t="str">
        <f t="shared" si="38"/>
        <v>"hasMany"</v>
      </c>
      <c r="AE113" t="str">
        <f t="shared" si="39"/>
        <v>"Distribution._BookingOptionRequest","_involvedParties","Embedded._Party","","hasMany"</v>
      </c>
    </row>
    <row r="114" spans="1:31" x14ac:dyDescent="0.2">
      <c r="A114" t="s">
        <v>1353</v>
      </c>
      <c r="B114" t="s">
        <v>1295</v>
      </c>
      <c r="C114" t="s">
        <v>295</v>
      </c>
      <c r="D114" t="s">
        <v>327</v>
      </c>
      <c r="E114" t="s">
        <v>1295</v>
      </c>
      <c r="F114" t="s">
        <v>328</v>
      </c>
      <c r="I114" s="5" t="s">
        <v>758</v>
      </c>
      <c r="J114" s="5" t="s">
        <v>329</v>
      </c>
      <c r="K114" t="str">
        <f t="shared" si="20"/>
        <v>_BookingOptionRequest</v>
      </c>
      <c r="L114" t="str">
        <f t="shared" si="21"/>
        <v>_transportLegs</v>
      </c>
      <c r="M114" t="str">
        <f t="shared" si="22"/>
        <v>_TransportLegs</v>
      </c>
      <c r="N114" t="str">
        <f t="shared" si="23"/>
        <v/>
      </c>
      <c r="O114" t="str">
        <f t="shared" si="24"/>
        <v>Object</v>
      </c>
      <c r="P114" t="str">
        <f t="shared" si="25"/>
        <v>"Distribution"</v>
      </c>
      <c r="Q114" t="str">
        <f t="shared" si="26"/>
        <v>"_BookingOptionRequest"</v>
      </c>
      <c r="R114" t="str">
        <f t="shared" si="27"/>
        <v>"_transportLegs"</v>
      </c>
      <c r="S114" t="str">
        <f t="shared" si="28"/>
        <v>"_TransportLegs"</v>
      </c>
      <c r="T114">
        <f>IF($A114="Implicit","",COUNTIFS($C$8:C114,C114,$A$8:A114,"Explicit"))</f>
        <v>11</v>
      </c>
      <c r="U114" t="str">
        <f t="shared" si="29"/>
        <v>"Request object; refers to the Quote request or Booking request "</v>
      </c>
      <c r="V114" t="str">
        <f t="shared" si="30"/>
        <v>"Reference to the Transport Legs of the proposed routing"</v>
      </c>
      <c r="W114" t="str">
        <f t="shared" si="31"/>
        <v>"true"</v>
      </c>
      <c r="X114" t="str">
        <f t="shared" si="32"/>
        <v>"true"</v>
      </c>
      <c r="Y114" t="str">
        <f t="shared" si="33"/>
        <v>"Distribution","_BookingOptionRequest","_transportLegs","_TransportLegs",11,"Request object; refers to the Quote request or Booking request ","Reference to the Transport Legs of the proposed routing","true","true"</v>
      </c>
      <c r="Z114" t="str">
        <f t="shared" si="34"/>
        <v>"Distribution._BookingOptionRequest"</v>
      </c>
      <c r="AA114" t="str">
        <f t="shared" si="35"/>
        <v>"_transportLegs"</v>
      </c>
      <c r="AB114" t="str">
        <f t="shared" si="36"/>
        <v>"Distribution._TransportLegs"</v>
      </c>
      <c r="AC114" t="str">
        <f t="shared" si="37"/>
        <v>""</v>
      </c>
      <c r="AD114" t="str">
        <f t="shared" si="38"/>
        <v>"hasMany"</v>
      </c>
      <c r="AE114" t="str">
        <f t="shared" si="39"/>
        <v>"Distribution._BookingOptionRequest","_transportLegs","Distribution._TransportLegs","","hasMany"</v>
      </c>
    </row>
    <row r="115" spans="1:31" x14ac:dyDescent="0.2">
      <c r="A115" t="s">
        <v>1353</v>
      </c>
      <c r="B115" t="s">
        <v>1295</v>
      </c>
      <c r="C115" t="s">
        <v>295</v>
      </c>
      <c r="D115" t="s">
        <v>768</v>
      </c>
      <c r="F115" t="s">
        <v>47</v>
      </c>
      <c r="G115">
        <v>1</v>
      </c>
      <c r="I115" s="5" t="s">
        <v>758</v>
      </c>
      <c r="J115" s="5" t="s">
        <v>769</v>
      </c>
      <c r="K115" t="str">
        <f t="shared" si="20"/>
        <v>_BookingOptionRequest</v>
      </c>
      <c r="L115" t="str">
        <f t="shared" si="21"/>
        <v>_knownShipper</v>
      </c>
      <c r="M115" t="str">
        <f t="shared" si="22"/>
        <v>xsd_boolean</v>
      </c>
      <c r="N115" t="str">
        <f t="shared" si="23"/>
        <v/>
      </c>
      <c r="O115" t="str">
        <f t="shared" si="24"/>
        <v>Data</v>
      </c>
      <c r="P115" t="str">
        <f t="shared" si="25"/>
        <v>"Distribution"</v>
      </c>
      <c r="Q115" t="str">
        <f t="shared" si="26"/>
        <v>"_BookingOptionRequest"</v>
      </c>
      <c r="R115" t="str">
        <f t="shared" si="27"/>
        <v>"_knownShipper"</v>
      </c>
      <c r="S115" t="str">
        <f t="shared" si="28"/>
        <v>"xsd_boolean"</v>
      </c>
      <c r="T115">
        <f>IF($A115="Implicit","",COUNTIFS($C$8:C115,C115,$A$8:A115,"Explicit"))</f>
        <v>12</v>
      </c>
      <c r="U115" t="str">
        <f t="shared" si="29"/>
        <v>"Request object; refers to the Quote request or Booking request "</v>
      </c>
      <c r="V115" t="str">
        <f t="shared" si="30"/>
        <v>"Indication if shipper is a Known Shipper as per TSA grant"</v>
      </c>
      <c r="W115" t="str">
        <f t="shared" si="31"/>
        <v>"false"</v>
      </c>
      <c r="X115" t="str">
        <f t="shared" si="32"/>
        <v>"true"</v>
      </c>
      <c r="Y115" t="str">
        <f t="shared" si="33"/>
        <v>"Distribution","_BookingOptionRequest","_knownShipper","xsd_boolean",12,"Request object; refers to the Quote request or Booking request ","Indication if shipper is a Known Shipper as per TSA grant","false","true"</v>
      </c>
      <c r="Z115" t="str">
        <f t="shared" si="34"/>
        <v/>
      </c>
      <c r="AA115" t="str">
        <f t="shared" si="35"/>
        <v/>
      </c>
      <c r="AB115" t="str">
        <f t="shared" si="36"/>
        <v/>
      </c>
      <c r="AC115" t="str">
        <f t="shared" si="37"/>
        <v/>
      </c>
      <c r="AD115" t="str">
        <f t="shared" si="38"/>
        <v/>
      </c>
      <c r="AE115" t="str">
        <f t="shared" si="39"/>
        <v/>
      </c>
    </row>
    <row r="116" spans="1:31" x14ac:dyDescent="0.2">
      <c r="A116" t="s">
        <v>1353</v>
      </c>
      <c r="B116" t="s">
        <v>1295</v>
      </c>
      <c r="C116" t="s">
        <v>295</v>
      </c>
      <c r="D116" t="s">
        <v>40</v>
      </c>
      <c r="E116" t="s">
        <v>1306</v>
      </c>
      <c r="F116" t="s">
        <v>41</v>
      </c>
      <c r="I116" s="5" t="s">
        <v>758</v>
      </c>
      <c r="J116" s="5" t="s">
        <v>42</v>
      </c>
      <c r="K116" t="str">
        <f t="shared" si="20"/>
        <v>_BookingOptionRequest</v>
      </c>
      <c r="L116" t="str">
        <f t="shared" si="21"/>
        <v>_events</v>
      </c>
      <c r="M116" t="str">
        <f t="shared" si="22"/>
        <v>_LogisticsEvent</v>
      </c>
      <c r="N116" t="str">
        <f t="shared" si="23"/>
        <v/>
      </c>
      <c r="O116" t="str">
        <f t="shared" si="24"/>
        <v>Object</v>
      </c>
      <c r="P116" t="str">
        <f t="shared" si="25"/>
        <v>"Distribution"</v>
      </c>
      <c r="Q116" t="str">
        <f t="shared" si="26"/>
        <v>"_BookingOptionRequest"</v>
      </c>
      <c r="R116" t="str">
        <f t="shared" si="27"/>
        <v>"_events"</v>
      </c>
      <c r="S116" t="str">
        <f t="shared" si="28"/>
        <v>"_LogisticsEvent"</v>
      </c>
      <c r="T116">
        <f>IF($A116="Implicit","",COUNTIFS($C$8:C116,C116,$A$8:A116,"Explicit"))</f>
        <v>13</v>
      </c>
      <c r="U116" t="str">
        <f t="shared" si="29"/>
        <v>"Request object; refers to the Quote request or Booking request "</v>
      </c>
      <c r="V116" t="str">
        <f t="shared" si="30"/>
        <v>"Events object"</v>
      </c>
      <c r="W116" t="str">
        <f t="shared" si="31"/>
        <v>"true"</v>
      </c>
      <c r="X116" t="str">
        <f t="shared" si="32"/>
        <v>"true"</v>
      </c>
      <c r="Y116" t="str">
        <f t="shared" si="33"/>
        <v>"Distribution","_BookingOptionRequest","_events","_LogisticsEvent",13,"Request object; refers to the Quote request or Booking request ","Events object","true","true"</v>
      </c>
      <c r="Z116" t="str">
        <f t="shared" si="34"/>
        <v>"Distribution._BookingOptionRequest"</v>
      </c>
      <c r="AA116" t="str">
        <f t="shared" si="35"/>
        <v>"_events"</v>
      </c>
      <c r="AB116" t="str">
        <f t="shared" si="36"/>
        <v>"Event._LogisticsEvent"</v>
      </c>
      <c r="AC116" t="str">
        <f t="shared" si="37"/>
        <v>""</v>
      </c>
      <c r="AD116" t="str">
        <f t="shared" si="38"/>
        <v>"hasMany"</v>
      </c>
      <c r="AE116" t="str">
        <f t="shared" si="39"/>
        <v>"Distribution._BookingOptionRequest","_events","Event._LogisticsEvent","","hasMany"</v>
      </c>
    </row>
    <row r="117" spans="1:31" x14ac:dyDescent="0.2">
      <c r="A117" t="s">
        <v>1353</v>
      </c>
      <c r="B117" t="s">
        <v>1295</v>
      </c>
      <c r="C117" t="s">
        <v>295</v>
      </c>
      <c r="D117" t="s">
        <v>46</v>
      </c>
      <c r="F117" t="s">
        <v>47</v>
      </c>
      <c r="G117">
        <v>1</v>
      </c>
      <c r="I117" s="5" t="s">
        <v>758</v>
      </c>
      <c r="J117" s="5" t="s">
        <v>48</v>
      </c>
      <c r="K117" t="str">
        <f t="shared" si="20"/>
        <v>_BookingOptionRequest</v>
      </c>
      <c r="L117" t="str">
        <f t="shared" si="21"/>
        <v>_skeletonIndicator</v>
      </c>
      <c r="M117" t="str">
        <f t="shared" si="22"/>
        <v>xsd_boolean</v>
      </c>
      <c r="N117" t="str">
        <f t="shared" si="23"/>
        <v/>
      </c>
      <c r="O117" t="str">
        <f t="shared" si="24"/>
        <v>Data</v>
      </c>
      <c r="P117" t="str">
        <f t="shared" si="25"/>
        <v>"Distribution"</v>
      </c>
      <c r="Q117" t="str">
        <f t="shared" si="26"/>
        <v>"_BookingOptionRequest"</v>
      </c>
      <c r="R117" t="str">
        <f t="shared" si="27"/>
        <v>"_skeletonIndicator"</v>
      </c>
      <c r="S117" t="str">
        <f t="shared" si="28"/>
        <v>"xsd_boolean"</v>
      </c>
      <c r="T117">
        <f>IF($A117="Implicit","",COUNTIFS($C$8:C117,C117,$A$8:A117,"Explicit"))</f>
        <v>14</v>
      </c>
      <c r="U117" t="str">
        <f t="shared" si="29"/>
        <v>"Request object; refers to the Quote request or Booking request "</v>
      </c>
      <c r="V117" t="str">
        <f t="shared" si="30"/>
        <v>"Indicator whether a logistics object is a skeleton object"</v>
      </c>
      <c r="W117" t="str">
        <f t="shared" si="31"/>
        <v>"false"</v>
      </c>
      <c r="X117" t="str">
        <f t="shared" si="32"/>
        <v>"true"</v>
      </c>
      <c r="Y117" t="str">
        <f t="shared" si="33"/>
        <v>"Distribution","_BookingOptionRequest","_skeletonIndicator","xsd_boolean",14,"Request object; refers to the Quote request or Booking request ","Indicator whether a logistics object is a skeleton object","false","true"</v>
      </c>
      <c r="Z117" t="str">
        <f t="shared" si="34"/>
        <v/>
      </c>
      <c r="AA117" t="str">
        <f t="shared" si="35"/>
        <v/>
      </c>
      <c r="AB117" t="str">
        <f t="shared" si="36"/>
        <v/>
      </c>
      <c r="AC117" t="str">
        <f t="shared" si="37"/>
        <v/>
      </c>
      <c r="AD117" t="str">
        <f t="shared" si="38"/>
        <v/>
      </c>
      <c r="AE117" t="str">
        <f t="shared" si="39"/>
        <v/>
      </c>
    </row>
    <row r="118" spans="1:31" x14ac:dyDescent="0.2">
      <c r="A118" t="s">
        <v>1353</v>
      </c>
      <c r="B118" t="s">
        <v>3</v>
      </c>
      <c r="C118" t="s">
        <v>325</v>
      </c>
      <c r="D118" t="s">
        <v>5</v>
      </c>
      <c r="F118" t="s">
        <v>6</v>
      </c>
      <c r="G118">
        <v>1</v>
      </c>
      <c r="I118" s="5" t="s">
        <v>1099</v>
      </c>
      <c r="J118" s="5" t="s">
        <v>8</v>
      </c>
      <c r="K118" t="str">
        <f t="shared" si="20"/>
        <v>_BookingOptionStatus</v>
      </c>
      <c r="L118" t="str">
        <f t="shared" si="21"/>
        <v>_code</v>
      </c>
      <c r="M118" t="str">
        <f t="shared" si="22"/>
        <v>xsd_string</v>
      </c>
      <c r="N118" t="str">
        <f t="shared" si="23"/>
        <v/>
      </c>
      <c r="O118" t="str">
        <f t="shared" si="24"/>
        <v>Data</v>
      </c>
      <c r="P118" t="str">
        <f t="shared" si="25"/>
        <v>"Enum"</v>
      </c>
      <c r="Q118" t="str">
        <f t="shared" si="26"/>
        <v>"_BookingOptionStatus"</v>
      </c>
      <c r="R118" t="str">
        <f t="shared" si="27"/>
        <v>"_code"</v>
      </c>
      <c r="S118" t="str">
        <f t="shared" si="28"/>
        <v>"xsd_string"</v>
      </c>
      <c r="T118">
        <f>IF($A118="Implicit","",COUNTIFS($C$8:C118,C118,$A$8:A118,"Explicit"))</f>
        <v>1</v>
      </c>
      <c r="U118" t="str">
        <f t="shared" si="29"/>
        <v>"Restricted code list containing the statuses of a booking option"</v>
      </c>
      <c r="V118" t="str">
        <f t="shared" si="30"/>
        <v>"Code or short version of a code; for example "CH" for Switzerland when referring to the UN/LOCODE code list"</v>
      </c>
      <c r="W118" t="str">
        <f t="shared" si="31"/>
        <v>"false"</v>
      </c>
      <c r="X118" t="str">
        <f t="shared" si="32"/>
        <v>"false"</v>
      </c>
      <c r="Y118" t="str">
        <f t="shared" si="33"/>
        <v>"Enum","_BookingOptionStatus","_code","xsd_string",1,"Restricted code list containing the statuses of a booking option","Code or short version of a code; for example "CH" for Switzerland when referring to the UN/LOCODE code list","false","false"</v>
      </c>
      <c r="Z118" t="str">
        <f t="shared" si="34"/>
        <v/>
      </c>
      <c r="AA118" t="str">
        <f t="shared" si="35"/>
        <v/>
      </c>
      <c r="AB118" t="str">
        <f t="shared" si="36"/>
        <v/>
      </c>
      <c r="AC118" t="str">
        <f t="shared" si="37"/>
        <v/>
      </c>
      <c r="AD118" t="str">
        <f t="shared" si="38"/>
        <v/>
      </c>
      <c r="AE118" t="str">
        <f t="shared" si="39"/>
        <v/>
      </c>
    </row>
    <row r="119" spans="1:31" x14ac:dyDescent="0.2">
      <c r="A119" t="s">
        <v>1353</v>
      </c>
      <c r="B119" t="s">
        <v>3</v>
      </c>
      <c r="C119" t="s">
        <v>325</v>
      </c>
      <c r="D119" t="s">
        <v>9</v>
      </c>
      <c r="F119" t="s">
        <v>6</v>
      </c>
      <c r="G119">
        <v>1</v>
      </c>
      <c r="I119" s="5" t="s">
        <v>1099</v>
      </c>
      <c r="J119" s="5" t="s">
        <v>10</v>
      </c>
      <c r="K119" t="str">
        <f t="shared" si="20"/>
        <v>_BookingOptionStatus</v>
      </c>
      <c r="L119" t="str">
        <f t="shared" si="21"/>
        <v>_codeDescription</v>
      </c>
      <c r="M119" t="str">
        <f t="shared" si="22"/>
        <v>xsd_string</v>
      </c>
      <c r="N119" t="str">
        <f t="shared" si="23"/>
        <v/>
      </c>
      <c r="O119" t="str">
        <f t="shared" si="24"/>
        <v>Data</v>
      </c>
      <c r="P119" t="str">
        <f t="shared" si="25"/>
        <v>"Enum"</v>
      </c>
      <c r="Q119" t="str">
        <f t="shared" si="26"/>
        <v>"_BookingOptionStatus"</v>
      </c>
      <c r="R119" t="str">
        <f t="shared" si="27"/>
        <v>"_codeDescription"</v>
      </c>
      <c r="S119" t="str">
        <f t="shared" si="28"/>
        <v>"xsd_string"</v>
      </c>
      <c r="T119">
        <f>IF($A119="Implicit","",COUNTIFS($C$8:C119,C119,$A$8:A119,"Explicit"))</f>
        <v>2</v>
      </c>
      <c r="U119" t="str">
        <f t="shared" si="29"/>
        <v>"Restricted code list containing the statuses of a booking option"</v>
      </c>
      <c r="V119" t="str">
        <f t="shared" si="30"/>
        <v>"Description or long version of the code; for example "Switzerland" for Switzerland when referring to the UN/LOCODE code list"</v>
      </c>
      <c r="W119" t="str">
        <f t="shared" si="31"/>
        <v>"false"</v>
      </c>
      <c r="X119" t="str">
        <f t="shared" si="32"/>
        <v>"false"</v>
      </c>
      <c r="Y119" t="str">
        <f t="shared" si="33"/>
        <v>"Enum","_BookingOptionStatus","_codeDescription","xsd_string",2,"Restricted code list containing the statuses of a booking option","Description or long version of the code; for example "Switzerland" for Switzerland when referring to the UN/LOCODE code list","false","false"</v>
      </c>
      <c r="Z119" t="str">
        <f t="shared" si="34"/>
        <v/>
      </c>
      <c r="AA119" t="str">
        <f t="shared" si="35"/>
        <v/>
      </c>
      <c r="AB119" t="str">
        <f t="shared" si="36"/>
        <v/>
      </c>
      <c r="AC119" t="str">
        <f t="shared" si="37"/>
        <v/>
      </c>
      <c r="AD119" t="str">
        <f t="shared" si="38"/>
        <v/>
      </c>
      <c r="AE119" t="str">
        <f t="shared" si="39"/>
        <v/>
      </c>
    </row>
    <row r="120" spans="1:31" x14ac:dyDescent="0.2">
      <c r="A120" t="s">
        <v>1353</v>
      </c>
      <c r="B120" t="s">
        <v>3</v>
      </c>
      <c r="C120" t="s">
        <v>325</v>
      </c>
      <c r="D120" t="s">
        <v>11</v>
      </c>
      <c r="F120" t="s">
        <v>12</v>
      </c>
      <c r="G120">
        <v>1</v>
      </c>
      <c r="I120" s="5" t="s">
        <v>1099</v>
      </c>
      <c r="J120" s="5" t="s">
        <v>13</v>
      </c>
      <c r="K120" t="str">
        <f t="shared" si="20"/>
        <v>_BookingOptionStatus</v>
      </c>
      <c r="L120" t="str">
        <f t="shared" si="21"/>
        <v>_codeLevel</v>
      </c>
      <c r="M120" t="str">
        <f t="shared" si="22"/>
        <v>xsd_integer</v>
      </c>
      <c r="N120" t="str">
        <f t="shared" si="23"/>
        <v/>
      </c>
      <c r="O120" t="str">
        <f t="shared" si="24"/>
        <v>Data</v>
      </c>
      <c r="P120" t="str">
        <f t="shared" si="25"/>
        <v>"Enum"</v>
      </c>
      <c r="Q120" t="str">
        <f t="shared" si="26"/>
        <v>"_BookingOptionStatus"</v>
      </c>
      <c r="R120" t="str">
        <f t="shared" si="27"/>
        <v>"_codeLevel"</v>
      </c>
      <c r="S120" t="str">
        <f t="shared" si="28"/>
        <v>"xsd_integer"</v>
      </c>
      <c r="T120">
        <f>IF($A120="Implicit","",COUNTIFS($C$8:C120,C120,$A$8:A120,"Explicit"))</f>
        <v>3</v>
      </c>
      <c r="U120" t="str">
        <f t="shared" si="29"/>
        <v>"Restricted code list containing the statuses of a booking option"</v>
      </c>
      <c r="V120" t="str">
        <f t="shared" si="30"/>
        <v>"Integer indicating the level of a code if a codelists is hierarchical; for example HS-Codes"</v>
      </c>
      <c r="W120" t="str">
        <f t="shared" si="31"/>
        <v>"false"</v>
      </c>
      <c r="X120" t="str">
        <f t="shared" si="32"/>
        <v>"false"</v>
      </c>
      <c r="Y120" t="str">
        <f t="shared" si="33"/>
        <v>"Enum","_BookingOptionStatus","_codeLevel","xsd_integer",3,"Restricted code list containing the statuses of a booking option","Integer indicating the level of a code if a codelists is hierarchical; for example HS-Codes","false","false"</v>
      </c>
      <c r="Z120" t="str">
        <f t="shared" si="34"/>
        <v/>
      </c>
      <c r="AA120" t="str">
        <f t="shared" si="35"/>
        <v/>
      </c>
      <c r="AB120" t="str">
        <f t="shared" si="36"/>
        <v/>
      </c>
      <c r="AC120" t="str">
        <f t="shared" si="37"/>
        <v/>
      </c>
      <c r="AD120" t="str">
        <f t="shared" si="38"/>
        <v/>
      </c>
      <c r="AE120" t="str">
        <f t="shared" si="39"/>
        <v/>
      </c>
    </row>
    <row r="121" spans="1:31" x14ac:dyDescent="0.2">
      <c r="A121" t="s">
        <v>1353</v>
      </c>
      <c r="B121" t="s">
        <v>3</v>
      </c>
      <c r="C121" t="s">
        <v>325</v>
      </c>
      <c r="D121" t="s">
        <v>14</v>
      </c>
      <c r="F121" t="s">
        <v>6</v>
      </c>
      <c r="G121">
        <v>1</v>
      </c>
      <c r="I121" s="5" t="s">
        <v>1099</v>
      </c>
      <c r="J121" s="5" t="s">
        <v>15</v>
      </c>
      <c r="K121" t="str">
        <f t="shared" si="20"/>
        <v>_BookingOptionStatus</v>
      </c>
      <c r="L121" t="str">
        <f t="shared" si="21"/>
        <v>_codeListName</v>
      </c>
      <c r="M121" t="str">
        <f t="shared" si="22"/>
        <v>xsd_string</v>
      </c>
      <c r="N121" t="str">
        <f t="shared" si="23"/>
        <v/>
      </c>
      <c r="O121" t="str">
        <f t="shared" si="24"/>
        <v>Data</v>
      </c>
      <c r="P121" t="str">
        <f t="shared" si="25"/>
        <v>"Enum"</v>
      </c>
      <c r="Q121" t="str">
        <f t="shared" si="26"/>
        <v>"_BookingOptionStatus"</v>
      </c>
      <c r="R121" t="str">
        <f t="shared" si="27"/>
        <v>"_codeListName"</v>
      </c>
      <c r="S121" t="str">
        <f t="shared" si="28"/>
        <v>"xsd_string"</v>
      </c>
      <c r="T121">
        <f>IF($A121="Implicit","",COUNTIFS($C$8:C121,C121,$A$8:A121,"Explicit"))</f>
        <v>4</v>
      </c>
      <c r="U121" t="str">
        <f t="shared" si="29"/>
        <v>"Restricted code list containing the statuses of a booking option"</v>
      </c>
      <c r="V121" t="str">
        <f t="shared" si="30"/>
        <v>"Official name of the code list without version number when direct reference is not possible; for example "UN/LOCODE" when referring to the UN/LOCODE code list"</v>
      </c>
      <c r="W121" t="str">
        <f t="shared" si="31"/>
        <v>"false"</v>
      </c>
      <c r="X121" t="str">
        <f t="shared" si="32"/>
        <v>"false"</v>
      </c>
      <c r="Y121" t="str">
        <f t="shared" si="33"/>
        <v>"Enum","_BookingOptionStatus","_codeListName","xsd_string",4,"Restricted code list containing the statuses of a booking option","Official name of the code list without version number when direct reference is not possible; for example "UN/LOCODE" when referring to the UN/LOCODE code list","false","false"</v>
      </c>
      <c r="Z121" t="str">
        <f t="shared" si="34"/>
        <v/>
      </c>
      <c r="AA121" t="str">
        <f t="shared" si="35"/>
        <v/>
      </c>
      <c r="AB121" t="str">
        <f t="shared" si="36"/>
        <v/>
      </c>
      <c r="AC121" t="str">
        <f t="shared" si="37"/>
        <v/>
      </c>
      <c r="AD121" t="str">
        <f t="shared" si="38"/>
        <v/>
      </c>
      <c r="AE121" t="str">
        <f t="shared" si="39"/>
        <v/>
      </c>
    </row>
    <row r="122" spans="1:31" x14ac:dyDescent="0.2">
      <c r="A122" t="s">
        <v>1353</v>
      </c>
      <c r="B122" t="s">
        <v>3</v>
      </c>
      <c r="C122" t="s">
        <v>325</v>
      </c>
      <c r="D122" t="s">
        <v>16</v>
      </c>
      <c r="F122" t="s">
        <v>6</v>
      </c>
      <c r="G122">
        <v>1</v>
      </c>
      <c r="I122" s="5" t="s">
        <v>1099</v>
      </c>
      <c r="J122" s="5" t="s">
        <v>17</v>
      </c>
      <c r="K122" t="str">
        <f t="shared" si="20"/>
        <v>_BookingOptionStatus</v>
      </c>
      <c r="L122" t="str">
        <f t="shared" si="21"/>
        <v>_codeListReference</v>
      </c>
      <c r="M122" t="str">
        <f t="shared" si="22"/>
        <v>xsd_string</v>
      </c>
      <c r="N122" t="str">
        <f t="shared" si="23"/>
        <v/>
      </c>
      <c r="O122" t="str">
        <f t="shared" si="24"/>
        <v>Data</v>
      </c>
      <c r="P122" t="str">
        <f t="shared" si="25"/>
        <v>"Enum"</v>
      </c>
      <c r="Q122" t="str">
        <f t="shared" si="26"/>
        <v>"_BookingOptionStatus"</v>
      </c>
      <c r="R122" t="str">
        <f t="shared" si="27"/>
        <v>"_codeListReference"</v>
      </c>
      <c r="S122" t="str">
        <f t="shared" si="28"/>
        <v>"xsd_string"</v>
      </c>
      <c r="T122">
        <f>IF($A122="Implicit","",COUNTIFS($C$8:C122,C122,$A$8:A122,"Explicit"))</f>
        <v>5</v>
      </c>
      <c r="U122" t="str">
        <f t="shared" si="29"/>
        <v>"Restricted code list containing the statuses of a booking option"</v>
      </c>
      <c r="V122" t="str">
        <f t="shared" si="30"/>
        <v>"URL to access the code list the code is taken from; for example "https://unece.org/trade/cefact/unlocode-code-list-country-and-territory" for UN/LOCODE."</v>
      </c>
      <c r="W122" t="str">
        <f t="shared" si="31"/>
        <v>"false"</v>
      </c>
      <c r="X122" t="str">
        <f t="shared" si="32"/>
        <v>"false"</v>
      </c>
      <c r="Y122" t="str">
        <f t="shared" si="33"/>
        <v>"Enum","_BookingOptionStatus","_codeListReference","xsd_string",5,"Restricted code list containing the statuses of a booking option","URL to access the code list the code is taken from; for example "https://unece.org/trade/cefact/unlocode-code-list-country-and-territory" for UN/LOCODE.","false","false"</v>
      </c>
      <c r="Z122" t="str">
        <f t="shared" si="34"/>
        <v/>
      </c>
      <c r="AA122" t="str">
        <f t="shared" si="35"/>
        <v/>
      </c>
      <c r="AB122" t="str">
        <f t="shared" si="36"/>
        <v/>
      </c>
      <c r="AC122" t="str">
        <f t="shared" si="37"/>
        <v/>
      </c>
      <c r="AD122" t="str">
        <f t="shared" si="38"/>
        <v/>
      </c>
      <c r="AE122" t="str">
        <f t="shared" si="39"/>
        <v/>
      </c>
    </row>
    <row r="123" spans="1:31" x14ac:dyDescent="0.2">
      <c r="A123" t="s">
        <v>1353</v>
      </c>
      <c r="B123" t="s">
        <v>3</v>
      </c>
      <c r="C123" t="s">
        <v>325</v>
      </c>
      <c r="D123" t="s">
        <v>18</v>
      </c>
      <c r="F123" t="s">
        <v>6</v>
      </c>
      <c r="G123">
        <v>1</v>
      </c>
      <c r="I123" s="5" t="s">
        <v>1099</v>
      </c>
      <c r="J123" s="5" t="s">
        <v>19</v>
      </c>
      <c r="K123" t="str">
        <f t="shared" si="20"/>
        <v>_BookingOptionStatus</v>
      </c>
      <c r="L123" t="str">
        <f t="shared" si="21"/>
        <v>_codeListVersion</v>
      </c>
      <c r="M123" t="str">
        <f t="shared" si="22"/>
        <v>xsd_string</v>
      </c>
      <c r="N123" t="str">
        <f t="shared" si="23"/>
        <v/>
      </c>
      <c r="O123" t="str">
        <f t="shared" si="24"/>
        <v>Data</v>
      </c>
      <c r="P123" t="str">
        <f t="shared" si="25"/>
        <v>"Enum"</v>
      </c>
      <c r="Q123" t="str">
        <f t="shared" si="26"/>
        <v>"_BookingOptionStatus"</v>
      </c>
      <c r="R123" t="str">
        <f t="shared" si="27"/>
        <v>"_codeListVersion"</v>
      </c>
      <c r="S123" t="str">
        <f t="shared" si="28"/>
        <v>"xsd_string"</v>
      </c>
      <c r="T123">
        <f>IF($A123="Implicit","",COUNTIFS($C$8:C123,C123,$A$8:A123,"Explicit"))</f>
        <v>6</v>
      </c>
      <c r="U123" t="str">
        <f t="shared" si="29"/>
        <v>"Restricted code list containing the statuses of a booking option"</v>
      </c>
      <c r="V123" t="str">
        <f t="shared" si="30"/>
        <v>"Version of the code list; for example "223-1" for UN/LOCODE. Used if the property codeListName is used or the version is not apparent from the resource referred to in property codeListReference."</v>
      </c>
      <c r="W123" t="str">
        <f t="shared" si="31"/>
        <v>"false"</v>
      </c>
      <c r="X123" t="str">
        <f t="shared" si="32"/>
        <v>"false"</v>
      </c>
      <c r="Y123" t="str">
        <f t="shared" si="33"/>
        <v>"Enum","_BookingOptionStatus","_codeListVersion","xsd_string",6,"Restricted code list containing the statuses of a booking option","Version of the code list; for example "223-1" for UN/LOCODE. Used if the property codeListName is used or the version is not apparent from the resource referred to in property codeListReference.","false","false"</v>
      </c>
      <c r="Z123" t="str">
        <f t="shared" si="34"/>
        <v/>
      </c>
      <c r="AA123" t="str">
        <f t="shared" si="35"/>
        <v/>
      </c>
      <c r="AB123" t="str">
        <f t="shared" si="36"/>
        <v/>
      </c>
      <c r="AC123" t="str">
        <f t="shared" si="37"/>
        <v/>
      </c>
      <c r="AD123" t="str">
        <f t="shared" si="38"/>
        <v/>
      </c>
      <c r="AE123" t="str">
        <f t="shared" si="39"/>
        <v/>
      </c>
    </row>
    <row r="124" spans="1:31" x14ac:dyDescent="0.2">
      <c r="A124" t="s">
        <v>1353</v>
      </c>
      <c r="B124" t="s">
        <v>49</v>
      </c>
      <c r="C124" t="s">
        <v>343</v>
      </c>
      <c r="D124" t="s">
        <v>344</v>
      </c>
      <c r="E124" t="s">
        <v>1291</v>
      </c>
      <c r="F124" t="s">
        <v>82</v>
      </c>
      <c r="G124">
        <v>1</v>
      </c>
      <c r="I124" s="5" t="s">
        <v>345</v>
      </c>
      <c r="J124" s="5" t="s">
        <v>346</v>
      </c>
      <c r="K124" t="str">
        <f t="shared" si="20"/>
        <v>_BookingPreferences</v>
      </c>
      <c r="L124" t="str">
        <f t="shared" si="21"/>
        <v>_aircraftPossibilityCode</v>
      </c>
      <c r="M124" t="str">
        <f t="shared" si="22"/>
        <v>ccodes_AircraftPossibilityCode</v>
      </c>
      <c r="N124" t="str">
        <f t="shared" si="23"/>
        <v/>
      </c>
      <c r="O124" t="str">
        <f t="shared" si="24"/>
        <v>Object</v>
      </c>
      <c r="P124" t="str">
        <f t="shared" si="25"/>
        <v>"Embedded"</v>
      </c>
      <c r="Q124" t="str">
        <f t="shared" si="26"/>
        <v>"_BookingPreferences"</v>
      </c>
      <c r="R124" t="str">
        <f t="shared" si="27"/>
        <v>"_aircraftPossibilityCode"</v>
      </c>
      <c r="S124" t="str">
        <f t="shared" si="28"/>
        <v>"ccodes_AircraftPossibilityCode"</v>
      </c>
      <c r="T124">
        <f>IF($A124="Implicit","",COUNTIFS($C$8:C124,C124,$A$8:A124,"Explicit"))</f>
        <v>1</v>
      </c>
      <c r="U124" t="str">
        <f t="shared" si="29"/>
        <v>"BookingPreferences details"</v>
      </c>
      <c r="V124" t="str">
        <f t="shared" si="30"/>
        <v>"Type of aircraft to be used if any specific requirements (e.g. Pure freighter; etc.)"</v>
      </c>
      <c r="W124" t="str">
        <f t="shared" si="31"/>
        <v>"false"</v>
      </c>
      <c r="X124" t="str">
        <f t="shared" si="32"/>
        <v>"true"</v>
      </c>
      <c r="Y124" t="str">
        <f t="shared" si="33"/>
        <v>"Embedded","_BookingPreferences","_aircraftPossibilityCode","ccodes_AircraftPossibilityCode",1,"BookingPreferences details","Type of aircraft to be used if any specific requirements (e.g. Pure freighter; etc.)","false","true"</v>
      </c>
      <c r="Z124" t="str">
        <f t="shared" si="34"/>
        <v>"Embedded._BookingPreferences"</v>
      </c>
      <c r="AA124" t="str">
        <f t="shared" si="35"/>
        <v>"_aircraftPossibilityCode"</v>
      </c>
      <c r="AB124" t="str">
        <f t="shared" si="36"/>
        <v>"CodeList.ccodes_AircraftPossibilityCode"</v>
      </c>
      <c r="AC124" t="str">
        <f t="shared" si="37"/>
        <v>""</v>
      </c>
      <c r="AD124" t="str">
        <f t="shared" si="38"/>
        <v>"hasOne"</v>
      </c>
      <c r="AE124" t="str">
        <f t="shared" si="39"/>
        <v>"Embedded._BookingPreferences","_aircraftPossibilityCode","CodeList.ccodes_AircraftPossibilityCode","","hasOne"</v>
      </c>
    </row>
    <row r="125" spans="1:31" x14ac:dyDescent="0.2">
      <c r="A125" t="s">
        <v>1353</v>
      </c>
      <c r="B125" t="s">
        <v>49</v>
      </c>
      <c r="C125" t="s">
        <v>343</v>
      </c>
      <c r="D125" t="s">
        <v>347</v>
      </c>
      <c r="E125" t="s">
        <v>1292</v>
      </c>
      <c r="F125" t="s">
        <v>90</v>
      </c>
      <c r="I125" s="5" t="s">
        <v>345</v>
      </c>
      <c r="J125" s="5" t="s">
        <v>348</v>
      </c>
      <c r="K125" t="str">
        <f t="shared" si="20"/>
        <v>_BookingPreferences</v>
      </c>
      <c r="L125" t="str">
        <f t="shared" si="21"/>
        <v>_excludedViaPoints</v>
      </c>
      <c r="M125" t="str">
        <f t="shared" si="22"/>
        <v>_Location</v>
      </c>
      <c r="N125" t="str">
        <f t="shared" si="23"/>
        <v/>
      </c>
      <c r="O125" t="str">
        <f t="shared" si="24"/>
        <v>Object</v>
      </c>
      <c r="P125" t="str">
        <f t="shared" si="25"/>
        <v>"Embedded"</v>
      </c>
      <c r="Q125" t="str">
        <f t="shared" si="26"/>
        <v>"_BookingPreferences"</v>
      </c>
      <c r="R125" t="str">
        <f t="shared" si="27"/>
        <v>"_excludedViaPoints"</v>
      </c>
      <c r="S125" t="str">
        <f t="shared" si="28"/>
        <v>"_Location"</v>
      </c>
      <c r="T125">
        <f>IF($A125="Implicit","",COUNTIFS($C$8:C125,C125,$A$8:A125,"Explicit"))</f>
        <v>2</v>
      </c>
      <c r="U125" t="str">
        <f t="shared" si="29"/>
        <v>"BookingPreferences details"</v>
      </c>
      <c r="V125" t="str">
        <f t="shared" si="30"/>
        <v>"Locations of excluded Via Points"</v>
      </c>
      <c r="W125" t="str">
        <f t="shared" si="31"/>
        <v>"true"</v>
      </c>
      <c r="X125" t="str">
        <f t="shared" si="32"/>
        <v>"true"</v>
      </c>
      <c r="Y125" t="str">
        <f t="shared" si="33"/>
        <v>"Embedded","_BookingPreferences","_excludedViaPoints","_Location",2,"BookingPreferences details","Locations of excluded Via Points","true","true"</v>
      </c>
      <c r="Z125" t="str">
        <f t="shared" si="34"/>
        <v>"Embedded._BookingPreferences"</v>
      </c>
      <c r="AA125" t="str">
        <f t="shared" si="35"/>
        <v>"_excludedViaPoints"</v>
      </c>
      <c r="AB125" t="str">
        <f t="shared" si="36"/>
        <v>"Common._Location"</v>
      </c>
      <c r="AC125" t="str">
        <f t="shared" si="37"/>
        <v>""</v>
      </c>
      <c r="AD125" t="str">
        <f t="shared" si="38"/>
        <v>"hasMany"</v>
      </c>
      <c r="AE125" t="str">
        <f t="shared" si="39"/>
        <v>"Embedded._BookingPreferences","_excludedViaPoints","Common._Location","","hasMany"</v>
      </c>
    </row>
    <row r="126" spans="1:31" x14ac:dyDescent="0.2">
      <c r="A126" t="s">
        <v>1353</v>
      </c>
      <c r="B126" t="s">
        <v>49</v>
      </c>
      <c r="C126" t="s">
        <v>343</v>
      </c>
      <c r="D126" t="s">
        <v>349</v>
      </c>
      <c r="E126" t="s">
        <v>1292</v>
      </c>
      <c r="F126" t="s">
        <v>90</v>
      </c>
      <c r="I126" s="5" t="s">
        <v>345</v>
      </c>
      <c r="J126" s="5" t="s">
        <v>350</v>
      </c>
      <c r="K126" t="str">
        <f t="shared" si="20"/>
        <v>_BookingPreferences</v>
      </c>
      <c r="L126" t="str">
        <f t="shared" si="21"/>
        <v>_includedViaPoints</v>
      </c>
      <c r="M126" t="str">
        <f t="shared" si="22"/>
        <v>_Location</v>
      </c>
      <c r="N126" t="str">
        <f t="shared" si="23"/>
        <v/>
      </c>
      <c r="O126" t="str">
        <f t="shared" si="24"/>
        <v>Object</v>
      </c>
      <c r="P126" t="str">
        <f t="shared" si="25"/>
        <v>"Embedded"</v>
      </c>
      <c r="Q126" t="str">
        <f t="shared" si="26"/>
        <v>"_BookingPreferences"</v>
      </c>
      <c r="R126" t="str">
        <f t="shared" si="27"/>
        <v>"_includedViaPoints"</v>
      </c>
      <c r="S126" t="str">
        <f t="shared" si="28"/>
        <v>"_Location"</v>
      </c>
      <c r="T126">
        <f>IF($A126="Implicit","",COUNTIFS($C$8:C126,C126,$A$8:A126,"Explicit"))</f>
        <v>3</v>
      </c>
      <c r="U126" t="str">
        <f t="shared" si="29"/>
        <v>"BookingPreferences details"</v>
      </c>
      <c r="V126" t="str">
        <f t="shared" si="30"/>
        <v>"Locations or stations to included in the routing"</v>
      </c>
      <c r="W126" t="str">
        <f t="shared" si="31"/>
        <v>"true"</v>
      </c>
      <c r="X126" t="str">
        <f t="shared" si="32"/>
        <v>"true"</v>
      </c>
      <c r="Y126" t="str">
        <f t="shared" si="33"/>
        <v>"Embedded","_BookingPreferences","_includedViaPoints","_Location",3,"BookingPreferences details","Locations or stations to included in the routing","true","true"</v>
      </c>
      <c r="Z126" t="str">
        <f t="shared" si="34"/>
        <v>"Embedded._BookingPreferences"</v>
      </c>
      <c r="AA126" t="str">
        <f t="shared" si="35"/>
        <v>"_includedViaPoints"</v>
      </c>
      <c r="AB126" t="str">
        <f t="shared" si="36"/>
        <v>"Common._Location"</v>
      </c>
      <c r="AC126" t="str">
        <f t="shared" si="37"/>
        <v>""</v>
      </c>
      <c r="AD126" t="str">
        <f t="shared" si="38"/>
        <v>"hasMany"</v>
      </c>
      <c r="AE126" t="str">
        <f t="shared" si="39"/>
        <v>"Embedded._BookingPreferences","_includedViaPoints","Common._Location","","hasMany"</v>
      </c>
    </row>
    <row r="127" spans="1:31" x14ac:dyDescent="0.2">
      <c r="A127" t="s">
        <v>1353</v>
      </c>
      <c r="B127" t="s">
        <v>49</v>
      </c>
      <c r="C127" t="s">
        <v>343</v>
      </c>
      <c r="D127" t="s">
        <v>351</v>
      </c>
      <c r="F127" t="s">
        <v>12</v>
      </c>
      <c r="G127">
        <v>1</v>
      </c>
      <c r="I127" s="5" t="s">
        <v>345</v>
      </c>
      <c r="J127" s="5" t="s">
        <v>352</v>
      </c>
      <c r="K127" t="str">
        <f t="shared" si="20"/>
        <v>_BookingPreferences</v>
      </c>
      <c r="L127" t="str">
        <f t="shared" si="21"/>
        <v>_maxSegments</v>
      </c>
      <c r="M127" t="str">
        <f t="shared" si="22"/>
        <v>xsd_integer</v>
      </c>
      <c r="N127" t="str">
        <f t="shared" si="23"/>
        <v/>
      </c>
      <c r="O127" t="str">
        <f t="shared" si="24"/>
        <v>Data</v>
      </c>
      <c r="P127" t="str">
        <f t="shared" si="25"/>
        <v>"Embedded"</v>
      </c>
      <c r="Q127" t="str">
        <f t="shared" si="26"/>
        <v>"_BookingPreferences"</v>
      </c>
      <c r="R127" t="str">
        <f t="shared" si="27"/>
        <v>"_maxSegments"</v>
      </c>
      <c r="S127" t="str">
        <f t="shared" si="28"/>
        <v>"xsd_integer"</v>
      </c>
      <c r="T127">
        <f>IF($A127="Implicit","",COUNTIFS($C$8:C127,C127,$A$8:A127,"Explicit"))</f>
        <v>4</v>
      </c>
      <c r="U127" t="str">
        <f t="shared" si="29"/>
        <v>"BookingPreferences details"</v>
      </c>
      <c r="V127" t="str">
        <f t="shared" si="30"/>
        <v>"Maximum number of segments for the transportation of the goods. 1 means direct flight"</v>
      </c>
      <c r="W127" t="str">
        <f t="shared" si="31"/>
        <v>"false"</v>
      </c>
      <c r="X127" t="str">
        <f t="shared" si="32"/>
        <v>"true"</v>
      </c>
      <c r="Y127" t="str">
        <f t="shared" si="33"/>
        <v>"Embedded","_BookingPreferences","_maxSegments","xsd_integer",4,"BookingPreferences details","Maximum number of segments for the transportation of the goods. 1 means direct flight","false","true"</v>
      </c>
      <c r="Z127" t="str">
        <f t="shared" si="34"/>
        <v/>
      </c>
      <c r="AA127" t="str">
        <f t="shared" si="35"/>
        <v/>
      </c>
      <c r="AB127" t="str">
        <f t="shared" si="36"/>
        <v/>
      </c>
      <c r="AC127" t="str">
        <f t="shared" si="37"/>
        <v/>
      </c>
      <c r="AD127" t="str">
        <f t="shared" si="38"/>
        <v/>
      </c>
      <c r="AE127" t="str">
        <f t="shared" si="39"/>
        <v/>
      </c>
    </row>
    <row r="128" spans="1:31" x14ac:dyDescent="0.2">
      <c r="A128" t="s">
        <v>1353</v>
      </c>
      <c r="B128" t="s">
        <v>49</v>
      </c>
      <c r="C128" t="s">
        <v>343</v>
      </c>
      <c r="D128" t="s">
        <v>353</v>
      </c>
      <c r="F128" t="s">
        <v>6</v>
      </c>
      <c r="G128">
        <v>1</v>
      </c>
      <c r="I128" s="5" t="s">
        <v>345</v>
      </c>
      <c r="J128" s="5" t="s">
        <v>354</v>
      </c>
      <c r="K128" t="str">
        <f t="shared" si="20"/>
        <v>_BookingPreferences</v>
      </c>
      <c r="L128" t="str">
        <f t="shared" si="21"/>
        <v>_preferredTransportId</v>
      </c>
      <c r="M128" t="str">
        <f t="shared" si="22"/>
        <v>xsd_string</v>
      </c>
      <c r="N128" t="str">
        <f t="shared" si="23"/>
        <v/>
      </c>
      <c r="O128" t="str">
        <f t="shared" si="24"/>
        <v>Data</v>
      </c>
      <c r="P128" t="str">
        <f t="shared" si="25"/>
        <v>"Embedded"</v>
      </c>
      <c r="Q128" t="str">
        <f t="shared" si="26"/>
        <v>"_BookingPreferences"</v>
      </c>
      <c r="R128" t="str">
        <f t="shared" si="27"/>
        <v>"_preferredTransportId"</v>
      </c>
      <c r="S128" t="str">
        <f t="shared" si="28"/>
        <v>"xsd_string"</v>
      </c>
      <c r="T128">
        <f>IF($A128="Implicit","",COUNTIFS($C$8:C128,C128,$A$8:A128,"Explicit"))</f>
        <v>5</v>
      </c>
      <c r="U128" t="str">
        <f t="shared" si="29"/>
        <v>"BookingPreferences details"</v>
      </c>
      <c r="V128" t="str">
        <f t="shared" si="30"/>
        <v>"When part of the Request it refers to the preferred Transport ID from the customer. When part of the BookingOption (offer or actual booking) it refers to the expected Transport ID or flight"</v>
      </c>
      <c r="W128" t="str">
        <f t="shared" si="31"/>
        <v>"false"</v>
      </c>
      <c r="X128" t="str">
        <f t="shared" si="32"/>
        <v>"true"</v>
      </c>
      <c r="Y128" t="str">
        <f t="shared" si="33"/>
        <v>"Embedded","_BookingPreferences","_preferredTransportId","xsd_string",5,"BookingPreferences details","When part of the Request it refers to the preferred Transport ID from the customer. When part of the BookingOption (offer or actual booking) it refers to the expected Transport ID or flight","false","true"</v>
      </c>
      <c r="Z128" t="str">
        <f t="shared" si="34"/>
        <v/>
      </c>
      <c r="AA128" t="str">
        <f t="shared" si="35"/>
        <v/>
      </c>
      <c r="AB128" t="str">
        <f t="shared" si="36"/>
        <v/>
      </c>
      <c r="AC128" t="str">
        <f t="shared" si="37"/>
        <v/>
      </c>
      <c r="AD128" t="str">
        <f t="shared" si="38"/>
        <v/>
      </c>
      <c r="AE128" t="str">
        <f t="shared" si="39"/>
        <v/>
      </c>
    </row>
    <row r="129" spans="1:31" x14ac:dyDescent="0.2">
      <c r="A129" t="s">
        <v>1353</v>
      </c>
      <c r="B129" t="s">
        <v>49</v>
      </c>
      <c r="C129" t="s">
        <v>343</v>
      </c>
      <c r="D129" t="s">
        <v>355</v>
      </c>
      <c r="F129" t="s">
        <v>6</v>
      </c>
      <c r="G129">
        <v>1</v>
      </c>
      <c r="I129" s="5" t="s">
        <v>345</v>
      </c>
      <c r="J129" s="5" t="s">
        <v>356</v>
      </c>
      <c r="K129" t="str">
        <f t="shared" si="20"/>
        <v>_BookingPreferences</v>
      </c>
      <c r="L129" t="str">
        <f t="shared" si="21"/>
        <v>_priceReferenceId</v>
      </c>
      <c r="M129" t="str">
        <f t="shared" si="22"/>
        <v>xsd_string</v>
      </c>
      <c r="N129" t="str">
        <f t="shared" si="23"/>
        <v/>
      </c>
      <c r="O129" t="str">
        <f t="shared" si="24"/>
        <v>Data</v>
      </c>
      <c r="P129" t="str">
        <f t="shared" si="25"/>
        <v>"Embedded"</v>
      </c>
      <c r="Q129" t="str">
        <f t="shared" si="26"/>
        <v>"_BookingPreferences"</v>
      </c>
      <c r="R129" t="str">
        <f t="shared" si="27"/>
        <v>"_priceReferenceId"</v>
      </c>
      <c r="S129" t="str">
        <f t="shared" si="28"/>
        <v>"xsd_string"</v>
      </c>
      <c r="T129">
        <f>IF($A129="Implicit","",COUNTIFS($C$8:C129,C129,$A$8:A129,"Explicit"))</f>
        <v>6</v>
      </c>
      <c r="U129" t="str">
        <f t="shared" si="29"/>
        <v>"BookingPreferences details"</v>
      </c>
      <c r="V129" t="str">
        <f t="shared" si="30"/>
        <v>"Reference to a price reference if existing (e.g. Allotment number; contract reference; etc.)"</v>
      </c>
      <c r="W129" t="str">
        <f t="shared" si="31"/>
        <v>"false"</v>
      </c>
      <c r="X129" t="str">
        <f t="shared" si="32"/>
        <v>"true"</v>
      </c>
      <c r="Y129" t="str">
        <f t="shared" si="33"/>
        <v>"Embedded","_BookingPreferences","_priceReferenceId","xsd_string",6,"BookingPreferences details","Reference to a price reference if existing (e.g. Allotment number; contract reference; etc.)","false","true"</v>
      </c>
      <c r="Z129" t="str">
        <f t="shared" si="34"/>
        <v/>
      </c>
      <c r="AA129" t="str">
        <f t="shared" si="35"/>
        <v/>
      </c>
      <c r="AB129" t="str">
        <f t="shared" si="36"/>
        <v/>
      </c>
      <c r="AC129" t="str">
        <f t="shared" si="37"/>
        <v/>
      </c>
      <c r="AD129" t="str">
        <f t="shared" si="38"/>
        <v/>
      </c>
      <c r="AE129" t="str">
        <f t="shared" si="39"/>
        <v/>
      </c>
    </row>
    <row r="130" spans="1:31" x14ac:dyDescent="0.2">
      <c r="A130" t="s">
        <v>1353</v>
      </c>
      <c r="B130" t="s">
        <v>1295</v>
      </c>
      <c r="C130" t="s">
        <v>286</v>
      </c>
      <c r="D130" t="s">
        <v>357</v>
      </c>
      <c r="E130" t="s">
        <v>1305</v>
      </c>
      <c r="F130" t="s">
        <v>284</v>
      </c>
      <c r="G130">
        <v>1</v>
      </c>
      <c r="H130" t="s">
        <v>285</v>
      </c>
      <c r="I130" s="5" t="s">
        <v>358</v>
      </c>
      <c r="J130" s="5" t="s">
        <v>359</v>
      </c>
      <c r="K130" t="str">
        <f t="shared" si="20"/>
        <v>_BookingRequest</v>
      </c>
      <c r="L130" t="str">
        <f t="shared" si="21"/>
        <v>_booking</v>
      </c>
      <c r="M130" t="str">
        <f t="shared" si="22"/>
        <v>_Booking</v>
      </c>
      <c r="N130" t="str">
        <f t="shared" si="23"/>
        <v>_bookingRequest</v>
      </c>
      <c r="O130" t="str">
        <f t="shared" si="24"/>
        <v>Object</v>
      </c>
      <c r="P130" t="str">
        <f t="shared" si="25"/>
        <v>"Distribution"</v>
      </c>
      <c r="Q130" t="str">
        <f t="shared" si="26"/>
        <v>"_BookingRequest"</v>
      </c>
      <c r="R130" t="str">
        <f t="shared" si="27"/>
        <v>"_booking"</v>
      </c>
      <c r="S130" t="str">
        <f t="shared" si="28"/>
        <v>"_Booking"</v>
      </c>
      <c r="T130">
        <f>IF($A130="Implicit","",COUNTIFS($C$8:C130,C130,$A$8:A130,"Explicit"))</f>
        <v>1</v>
      </c>
      <c r="U130" t="str">
        <f t="shared" si="29"/>
        <v>"A party; usually the freight forwarder; creates the BookingRequest in order to confirm the booking to the Carrier"</v>
      </c>
      <c r="V130" t="str">
        <f t="shared" si="30"/>
        <v>"Reference to the Booking"</v>
      </c>
      <c r="W130" t="str">
        <f t="shared" si="31"/>
        <v>"false"</v>
      </c>
      <c r="X130" t="str">
        <f t="shared" si="32"/>
        <v>"true"</v>
      </c>
      <c r="Y130" t="str">
        <f t="shared" si="33"/>
        <v>"Distribution","_BookingRequest","_booking","_Booking",1,"A party; usually the freight forwarder; creates the BookingRequest in order to confirm the booking to the Carrier","Reference to the Booking","false","true"</v>
      </c>
      <c r="Z130" t="str">
        <f t="shared" si="34"/>
        <v>"Distribution._BookingRequest"</v>
      </c>
      <c r="AA130" t="str">
        <f t="shared" si="35"/>
        <v>"_booking"</v>
      </c>
      <c r="AB130" t="str">
        <f t="shared" si="36"/>
        <v>"Service._Booking"</v>
      </c>
      <c r="AC130" t="str">
        <f t="shared" si="37"/>
        <v>"_bookingRequest"</v>
      </c>
      <c r="AD130" t="str">
        <f t="shared" si="38"/>
        <v>"hasOne"</v>
      </c>
      <c r="AE130" t="str">
        <f t="shared" si="39"/>
        <v>"Distribution._BookingRequest","_booking","Service._Booking","_bookingRequest","hasOne"</v>
      </c>
    </row>
    <row r="131" spans="1:31" x14ac:dyDescent="0.2">
      <c r="A131" t="s">
        <v>1353</v>
      </c>
      <c r="B131" t="s">
        <v>1295</v>
      </c>
      <c r="C131" t="s">
        <v>286</v>
      </c>
      <c r="D131" t="s">
        <v>360</v>
      </c>
      <c r="E131" t="s">
        <v>1295</v>
      </c>
      <c r="F131" t="s">
        <v>303</v>
      </c>
      <c r="G131">
        <v>1</v>
      </c>
      <c r="H131" t="s">
        <v>316</v>
      </c>
      <c r="I131" s="5" t="s">
        <v>358</v>
      </c>
      <c r="J131" s="5" t="s">
        <v>361</v>
      </c>
      <c r="K131" t="str">
        <f t="shared" si="20"/>
        <v>_BookingRequest</v>
      </c>
      <c r="L131" t="str">
        <f t="shared" si="21"/>
        <v>_forBookingOption</v>
      </c>
      <c r="M131" t="str">
        <f t="shared" si="22"/>
        <v>_BookingOption</v>
      </c>
      <c r="N131" t="str">
        <f t="shared" si="23"/>
        <v>_forBookingRequest</v>
      </c>
      <c r="O131" t="str">
        <f t="shared" si="24"/>
        <v>Object</v>
      </c>
      <c r="P131" t="str">
        <f t="shared" si="25"/>
        <v>"Distribution"</v>
      </c>
      <c r="Q131" t="str">
        <f t="shared" si="26"/>
        <v>"_BookingRequest"</v>
      </c>
      <c r="R131" t="str">
        <f t="shared" si="27"/>
        <v>"_forBookingOption"</v>
      </c>
      <c r="S131" t="str">
        <f t="shared" si="28"/>
        <v>"_BookingOption"</v>
      </c>
      <c r="T131">
        <f>IF($A131="Implicit","",COUNTIFS($C$8:C131,C131,$A$8:A131,"Explicit"))</f>
        <v>2</v>
      </c>
      <c r="U131" t="str">
        <f t="shared" si="29"/>
        <v>"A party; usually the freight forwarder; creates the BookingRequest in order to confirm the booking to the Carrier"</v>
      </c>
      <c r="V131" t="str">
        <f t="shared" si="30"/>
        <v>"Reference to the BookingOption the LogisticsObject is detailling"</v>
      </c>
      <c r="W131" t="str">
        <f t="shared" si="31"/>
        <v>"false"</v>
      </c>
      <c r="X131" t="str">
        <f t="shared" si="32"/>
        <v>"true"</v>
      </c>
      <c r="Y131" t="str">
        <f t="shared" si="33"/>
        <v>"Distribution","_BookingRequest","_forBookingOption","_BookingOption",2,"A party; usually the freight forwarder; creates the BookingRequest in order to confirm the booking to the Carrier","Reference to the BookingOption the LogisticsObject is detailling","false","true"</v>
      </c>
      <c r="Z131" t="str">
        <f t="shared" si="34"/>
        <v>"Distribution._BookingRequest"</v>
      </c>
      <c r="AA131" t="str">
        <f t="shared" si="35"/>
        <v>"_forBookingOption"</v>
      </c>
      <c r="AB131" t="str">
        <f t="shared" si="36"/>
        <v>"Distribution._BookingOption"</v>
      </c>
      <c r="AC131" t="str">
        <f t="shared" si="37"/>
        <v>"_forBookingRequest"</v>
      </c>
      <c r="AD131" t="str">
        <f t="shared" si="38"/>
        <v>"hasOne"</v>
      </c>
      <c r="AE131" t="str">
        <f t="shared" si="39"/>
        <v>"Distribution._BookingRequest","_forBookingOption","Distribution._BookingOption","_forBookingRequest","hasOne"</v>
      </c>
    </row>
    <row r="132" spans="1:31" x14ac:dyDescent="0.2">
      <c r="A132" t="s">
        <v>1353</v>
      </c>
      <c r="B132" t="s">
        <v>1295</v>
      </c>
      <c r="C132" t="s">
        <v>286</v>
      </c>
      <c r="D132" t="s">
        <v>38</v>
      </c>
      <c r="E132" t="s">
        <v>1303</v>
      </c>
      <c r="F132" t="s">
        <v>23</v>
      </c>
      <c r="H132" t="s">
        <v>434</v>
      </c>
      <c r="I132" s="5" t="s">
        <v>358</v>
      </c>
      <c r="J132" s="5" t="s">
        <v>39</v>
      </c>
      <c r="K132" t="str">
        <f t="shared" si="20"/>
        <v>_BookingRequest</v>
      </c>
      <c r="L132" t="str">
        <f t="shared" si="21"/>
        <v>_checks</v>
      </c>
      <c r="M132" t="str">
        <f t="shared" si="22"/>
        <v>_Check</v>
      </c>
      <c r="N132" t="str">
        <f t="shared" si="23"/>
        <v>_checkedObject</v>
      </c>
      <c r="O132" t="str">
        <f t="shared" si="24"/>
        <v>Object</v>
      </c>
      <c r="P132" t="str">
        <f t="shared" si="25"/>
        <v>"Distribution"</v>
      </c>
      <c r="Q132" t="str">
        <f t="shared" si="26"/>
        <v>"_BookingRequest"</v>
      </c>
      <c r="R132" t="str">
        <f t="shared" si="27"/>
        <v>"_checks"</v>
      </c>
      <c r="S132" t="str">
        <f t="shared" si="28"/>
        <v>"_Check"</v>
      </c>
      <c r="T132">
        <f>IF($A132="Implicit","",COUNTIFS($C$8:C132,C132,$A$8:A132,"Explicit"))</f>
        <v>3</v>
      </c>
      <c r="U132" t="str">
        <f t="shared" si="29"/>
        <v>"A party; usually the freight forwarder; creates the BookingRequest in order to confirm the booking to the Carrier"</v>
      </c>
      <c r="V132" t="str">
        <f t="shared" si="30"/>
        <v>"References to the CheckActions performed on the object"</v>
      </c>
      <c r="W132" t="str">
        <f t="shared" si="31"/>
        <v>"true"</v>
      </c>
      <c r="X132" t="str">
        <f t="shared" si="32"/>
        <v>"true"</v>
      </c>
      <c r="Y132" t="str">
        <f t="shared" si="33"/>
        <v>"Distribution","_BookingRequest","_checks","_Check",3,"A party; usually the freight forwarder; creates the BookingRequest in order to confirm the booking to the Carrier","References to the CheckActions performed on the object","true","true"</v>
      </c>
      <c r="Z132" t="str">
        <f t="shared" si="34"/>
        <v>"Distribution._BookingRequest"</v>
      </c>
      <c r="AA132" t="str">
        <f t="shared" si="35"/>
        <v>"_checks"</v>
      </c>
      <c r="AB132" t="str">
        <f t="shared" si="36"/>
        <v>"Action._Check"</v>
      </c>
      <c r="AC132" t="str">
        <f t="shared" si="37"/>
        <v>"_checkedObject"</v>
      </c>
      <c r="AD132" t="str">
        <f t="shared" si="38"/>
        <v>"hasMany"</v>
      </c>
      <c r="AE132" t="str">
        <f t="shared" si="39"/>
        <v>"Distribution._BookingRequest","_checks","Action._Check","_checkedObject","hasMany"</v>
      </c>
    </row>
    <row r="133" spans="1:31" x14ac:dyDescent="0.2">
      <c r="A133" t="s">
        <v>1353</v>
      </c>
      <c r="B133" t="s">
        <v>1295</v>
      </c>
      <c r="C133" t="s">
        <v>286</v>
      </c>
      <c r="D133" t="s">
        <v>43</v>
      </c>
      <c r="E133" t="s">
        <v>1292</v>
      </c>
      <c r="F133" t="s">
        <v>44</v>
      </c>
      <c r="H133" t="s">
        <v>686</v>
      </c>
      <c r="I133" s="5" t="s">
        <v>358</v>
      </c>
      <c r="J133" s="5" t="s">
        <v>45</v>
      </c>
      <c r="K133" t="str">
        <f t="shared" si="20"/>
        <v>_BookingRequest</v>
      </c>
      <c r="L133" t="str">
        <f t="shared" si="21"/>
        <v>_externalReferences</v>
      </c>
      <c r="M133" t="str">
        <f t="shared" si="22"/>
        <v>_ExternalReference</v>
      </c>
      <c r="N133" t="str">
        <f t="shared" si="23"/>
        <v>_referenceForObjects</v>
      </c>
      <c r="O133" t="str">
        <f t="shared" si="24"/>
        <v>Object</v>
      </c>
      <c r="P133" t="str">
        <f t="shared" si="25"/>
        <v>"Distribution"</v>
      </c>
      <c r="Q133" t="str">
        <f t="shared" si="26"/>
        <v>"_BookingRequest"</v>
      </c>
      <c r="R133" t="str">
        <f t="shared" si="27"/>
        <v>"_externalReferences"</v>
      </c>
      <c r="S133" t="str">
        <f t="shared" si="28"/>
        <v>"_ExternalReference"</v>
      </c>
      <c r="T133">
        <f>IF($A133="Implicit","",COUNTIFS($C$8:C133,C133,$A$8:A133,"Explicit"))</f>
        <v>4</v>
      </c>
      <c r="U133" t="str">
        <f t="shared" si="29"/>
        <v>"A party; usually the freight forwarder; creates the BookingRequest in order to confirm the booking to the Carrier"</v>
      </c>
      <c r="V133" t="str">
        <f t="shared" si="30"/>
        <v>"References to all associated ExternalReferences"</v>
      </c>
      <c r="W133" t="str">
        <f t="shared" si="31"/>
        <v>"true"</v>
      </c>
      <c r="X133" t="str">
        <f t="shared" si="32"/>
        <v>"true"</v>
      </c>
      <c r="Y133" t="str">
        <f t="shared" si="33"/>
        <v>"Distribution","_BookingRequest","_externalReferences","_ExternalReference",4,"A party; usually the freight forwarder; creates the BookingRequest in order to confirm the booking to the Carrier","References to all associated ExternalReferences","true","true"</v>
      </c>
      <c r="Z133" t="str">
        <f t="shared" si="34"/>
        <v>"Distribution._BookingRequest"</v>
      </c>
      <c r="AA133" t="str">
        <f t="shared" si="35"/>
        <v>"_externalReferences"</v>
      </c>
      <c r="AB133" t="str">
        <f t="shared" si="36"/>
        <v>"Common._ExternalReference"</v>
      </c>
      <c r="AC133" t="str">
        <f t="shared" si="37"/>
        <v>"_referenceForObjects"</v>
      </c>
      <c r="AD133" t="str">
        <f t="shared" si="38"/>
        <v>"hasMany"</v>
      </c>
      <c r="AE133" t="str">
        <f t="shared" si="39"/>
        <v>"Distribution._BookingRequest","_externalReferences","Common._ExternalReference","_referenceForObjects","hasMany"</v>
      </c>
    </row>
    <row r="134" spans="1:31" x14ac:dyDescent="0.2">
      <c r="A134" t="s">
        <v>1353</v>
      </c>
      <c r="B134" t="s">
        <v>1295</v>
      </c>
      <c r="C134" t="s">
        <v>286</v>
      </c>
      <c r="D134" t="s">
        <v>297</v>
      </c>
      <c r="F134" t="s">
        <v>6</v>
      </c>
      <c r="G134">
        <v>1</v>
      </c>
      <c r="I134" s="5" t="s">
        <v>358</v>
      </c>
      <c r="J134" s="5" t="s">
        <v>298</v>
      </c>
      <c r="K134" t="str">
        <f t="shared" si="20"/>
        <v>_BookingRequest</v>
      </c>
      <c r="L134" t="str">
        <f t="shared" si="21"/>
        <v>_waybillNumber</v>
      </c>
      <c r="M134" t="str">
        <f t="shared" si="22"/>
        <v>xsd_string</v>
      </c>
      <c r="N134" t="str">
        <f t="shared" si="23"/>
        <v/>
      </c>
      <c r="O134" t="str">
        <f t="shared" si="24"/>
        <v>Data</v>
      </c>
      <c r="P134" t="str">
        <f t="shared" si="25"/>
        <v>"Distribution"</v>
      </c>
      <c r="Q134" t="str">
        <f t="shared" si="26"/>
        <v>"_BookingRequest"</v>
      </c>
      <c r="R134" t="str">
        <f t="shared" si="27"/>
        <v>"_waybillNumber"</v>
      </c>
      <c r="S134" t="str">
        <f t="shared" si="28"/>
        <v>"xsd_string"</v>
      </c>
      <c r="T134">
        <f>IF($A134="Implicit","",COUNTIFS($C$8:C134,C134,$A$8:A134,"Explicit"))</f>
        <v>5</v>
      </c>
      <c r="U134" t="str">
        <f t="shared" si="29"/>
        <v>"A party; usually the freight forwarder; creates the BookingRequest in order to confirm the booking to the Carrier"</v>
      </c>
      <c r="V134" t="str">
        <f t="shared" si="30"/>
        <v>"House or Master Waybill unique identifier"</v>
      </c>
      <c r="W134" t="str">
        <f t="shared" si="31"/>
        <v>"false"</v>
      </c>
      <c r="X134" t="str">
        <f t="shared" si="32"/>
        <v>"true"</v>
      </c>
      <c r="Y134" t="str">
        <f t="shared" si="33"/>
        <v>"Distribution","_BookingRequest","_waybillNumber","xsd_string",5,"A party; usually the freight forwarder; creates the BookingRequest in order to confirm the booking to the Carrier","House or Master Waybill unique identifier","false","true"</v>
      </c>
      <c r="Z134" t="str">
        <f t="shared" si="34"/>
        <v/>
      </c>
      <c r="AA134" t="str">
        <f t="shared" si="35"/>
        <v/>
      </c>
      <c r="AB134" t="str">
        <f t="shared" si="36"/>
        <v/>
      </c>
      <c r="AC134" t="str">
        <f t="shared" si="37"/>
        <v/>
      </c>
      <c r="AD134" t="str">
        <f t="shared" si="38"/>
        <v/>
      </c>
      <c r="AE134" t="str">
        <f t="shared" si="39"/>
        <v/>
      </c>
    </row>
    <row r="135" spans="1:31" x14ac:dyDescent="0.2">
      <c r="A135" t="s">
        <v>1353</v>
      </c>
      <c r="B135" t="s">
        <v>1295</v>
      </c>
      <c r="C135" t="s">
        <v>286</v>
      </c>
      <c r="D135" t="s">
        <v>299</v>
      </c>
      <c r="F135" t="s">
        <v>6</v>
      </c>
      <c r="G135">
        <v>1</v>
      </c>
      <c r="I135" s="5" t="s">
        <v>358</v>
      </c>
      <c r="J135" s="5" t="s">
        <v>300</v>
      </c>
      <c r="K135" t="str">
        <f t="shared" si="20"/>
        <v>_BookingRequest</v>
      </c>
      <c r="L135" t="str">
        <f t="shared" si="21"/>
        <v>_waybillPrefix</v>
      </c>
      <c r="M135" t="str">
        <f t="shared" si="22"/>
        <v>xsd_string</v>
      </c>
      <c r="N135" t="str">
        <f t="shared" si="23"/>
        <v/>
      </c>
      <c r="O135" t="str">
        <f t="shared" si="24"/>
        <v>Data</v>
      </c>
      <c r="P135" t="str">
        <f t="shared" si="25"/>
        <v>"Distribution"</v>
      </c>
      <c r="Q135" t="str">
        <f t="shared" si="26"/>
        <v>"_BookingRequest"</v>
      </c>
      <c r="R135" t="str">
        <f t="shared" si="27"/>
        <v>"_waybillPrefix"</v>
      </c>
      <c r="S135" t="str">
        <f t="shared" si="28"/>
        <v>"xsd_string"</v>
      </c>
      <c r="T135">
        <f>IF($A135="Implicit","",COUNTIFS($C$8:C135,C135,$A$8:A135,"Explicit"))</f>
        <v>6</v>
      </c>
      <c r="U135" t="str">
        <f t="shared" si="29"/>
        <v>"A party; usually the freight forwarder; creates the BookingRequest in order to confirm the booking to the Carrier"</v>
      </c>
      <c r="V135" t="str">
        <f t="shared" si="30"/>
        <v>"Prefix used for the Waybill Number. Refer to IATA Airlines Codes"</v>
      </c>
      <c r="W135" t="str">
        <f t="shared" si="31"/>
        <v>"false"</v>
      </c>
      <c r="X135" t="str">
        <f t="shared" si="32"/>
        <v>"true"</v>
      </c>
      <c r="Y135" t="str">
        <f t="shared" si="33"/>
        <v>"Distribution","_BookingRequest","_waybillPrefix","xsd_string",6,"A party; usually the freight forwarder; creates the BookingRequest in order to confirm the booking to the Carrier","Prefix used for the Waybill Number. Refer to IATA Airlines Codes","false","true"</v>
      </c>
      <c r="Z135" t="str">
        <f t="shared" si="34"/>
        <v/>
      </c>
      <c r="AA135" t="str">
        <f t="shared" si="35"/>
        <v/>
      </c>
      <c r="AB135" t="str">
        <f t="shared" si="36"/>
        <v/>
      </c>
      <c r="AC135" t="str">
        <f t="shared" si="37"/>
        <v/>
      </c>
      <c r="AD135" t="str">
        <f t="shared" si="38"/>
        <v/>
      </c>
      <c r="AE135" t="str">
        <f t="shared" si="39"/>
        <v/>
      </c>
    </row>
    <row r="136" spans="1:31" x14ac:dyDescent="0.2">
      <c r="A136" t="s">
        <v>1353</v>
      </c>
      <c r="B136" t="s">
        <v>1295</v>
      </c>
      <c r="C136" t="s">
        <v>286</v>
      </c>
      <c r="D136" t="s">
        <v>40</v>
      </c>
      <c r="E136" t="s">
        <v>1306</v>
      </c>
      <c r="F136" t="s">
        <v>41</v>
      </c>
      <c r="I136" s="5" t="s">
        <v>358</v>
      </c>
      <c r="J136" s="5" t="s">
        <v>42</v>
      </c>
      <c r="K136" t="str">
        <f t="shared" si="20"/>
        <v>_BookingRequest</v>
      </c>
      <c r="L136" t="str">
        <f t="shared" si="21"/>
        <v>_events</v>
      </c>
      <c r="M136" t="str">
        <f t="shared" si="22"/>
        <v>_LogisticsEvent</v>
      </c>
      <c r="N136" t="str">
        <f t="shared" si="23"/>
        <v/>
      </c>
      <c r="O136" t="str">
        <f t="shared" si="24"/>
        <v>Object</v>
      </c>
      <c r="P136" t="str">
        <f t="shared" si="25"/>
        <v>"Distribution"</v>
      </c>
      <c r="Q136" t="str">
        <f t="shared" si="26"/>
        <v>"_BookingRequest"</v>
      </c>
      <c r="R136" t="str">
        <f t="shared" si="27"/>
        <v>"_events"</v>
      </c>
      <c r="S136" t="str">
        <f t="shared" si="28"/>
        <v>"_LogisticsEvent"</v>
      </c>
      <c r="T136">
        <f>IF($A136="Implicit","",COUNTIFS($C$8:C136,C136,$A$8:A136,"Explicit"))</f>
        <v>7</v>
      </c>
      <c r="U136" t="str">
        <f t="shared" si="29"/>
        <v>"A party; usually the freight forwarder; creates the BookingRequest in order to confirm the booking to the Carrier"</v>
      </c>
      <c r="V136" t="str">
        <f t="shared" si="30"/>
        <v>"Events object"</v>
      </c>
      <c r="W136" t="str">
        <f t="shared" si="31"/>
        <v>"true"</v>
      </c>
      <c r="X136" t="str">
        <f t="shared" si="32"/>
        <v>"true"</v>
      </c>
      <c r="Y136" t="str">
        <f t="shared" si="33"/>
        <v>"Distribution","_BookingRequest","_events","_LogisticsEvent",7,"A party; usually the freight forwarder; creates the BookingRequest in order to confirm the booking to the Carrier","Events object","true","true"</v>
      </c>
      <c r="Z136" t="str">
        <f t="shared" si="34"/>
        <v>"Distribution._BookingRequest"</v>
      </c>
      <c r="AA136" t="str">
        <f t="shared" si="35"/>
        <v>"_events"</v>
      </c>
      <c r="AB136" t="str">
        <f t="shared" si="36"/>
        <v>"Event._LogisticsEvent"</v>
      </c>
      <c r="AC136" t="str">
        <f t="shared" si="37"/>
        <v>""</v>
      </c>
      <c r="AD136" t="str">
        <f t="shared" si="38"/>
        <v>"hasMany"</v>
      </c>
      <c r="AE136" t="str">
        <f t="shared" si="39"/>
        <v>"Distribution._BookingRequest","_events","Event._LogisticsEvent","","hasMany"</v>
      </c>
    </row>
    <row r="137" spans="1:31" x14ac:dyDescent="0.2">
      <c r="A137" t="s">
        <v>1353</v>
      </c>
      <c r="B137" t="s">
        <v>1295</v>
      </c>
      <c r="C137" t="s">
        <v>286</v>
      </c>
      <c r="D137" t="s">
        <v>46</v>
      </c>
      <c r="F137" t="s">
        <v>47</v>
      </c>
      <c r="G137">
        <v>1</v>
      </c>
      <c r="I137" s="5" t="s">
        <v>358</v>
      </c>
      <c r="J137" s="5" t="s">
        <v>48</v>
      </c>
      <c r="K137" t="str">
        <f t="shared" ref="K137:K200" si="40">SUBSTITUTE(SUBSTITUTE(SUBSTITUTE(C137,$B$2,$A$2),$B$3,$A$3),$B$4,$A$4)</f>
        <v>_BookingRequest</v>
      </c>
      <c r="L137" t="str">
        <f t="shared" ref="L137:L200" si="41">SUBSTITUTE(SUBSTITUTE(SUBSTITUTE(D137,$B$2,$A$2),$B$3,$A$3),$A$4,$B$4)</f>
        <v>_skeletonIndicator</v>
      </c>
      <c r="M137" t="str">
        <f t="shared" ref="M137:M200" si="42">SUBSTITUTE(SUBSTITUTE(SUBSTITUTE(F137,$B$2,$A$2),$B$3,$A$3),$B$4,$A$4)</f>
        <v>xsd_boolean</v>
      </c>
      <c r="N137" t="str">
        <f t="shared" ref="N137:N200" si="43">SUBSTITUTE(SUBSTITUTE(SUBSTITUTE(H137,$B$2,$A$2),$B$3,$A$3),$B$4,$A$4)</f>
        <v/>
      </c>
      <c r="O137" t="str">
        <f t="shared" ref="O137:O200" si="44">IF(LEFT(M137,3)="xsd","Data","Object")</f>
        <v>Data</v>
      </c>
      <c r="P137" t="str">
        <f t="shared" ref="P137:P200" si="45">IF($A137="Implicit","",$F$1&amp;B137&amp;$F$1)</f>
        <v>"Distribution"</v>
      </c>
      <c r="Q137" t="str">
        <f t="shared" ref="Q137:Q200" si="46">IF($A137="Implicit","",$F$1&amp;K137&amp;$F$1)</f>
        <v>"_BookingRequest"</v>
      </c>
      <c r="R137" t="str">
        <f t="shared" ref="R137:R200" si="47">IF($A137="Implicit","",$F$1&amp;L137&amp;$F$1)</f>
        <v>"_skeletonIndicator"</v>
      </c>
      <c r="S137" t="str">
        <f t="shared" ref="S137:S200" si="48">IF($A137="Implicit","",$F$1&amp;M137&amp;$F$1)</f>
        <v>"xsd_boolean"</v>
      </c>
      <c r="T137">
        <f>IF($A137="Implicit","",COUNTIFS($C$8:C137,C137,$A$8:A137,"Explicit"))</f>
        <v>8</v>
      </c>
      <c r="U137" t="str">
        <f t="shared" ref="U137:U200" si="49">IF($A137="Implicit","",$F$1&amp;SUBSTITUTE(IF(I137=0,"",I137),",",";")&amp;$F$1)</f>
        <v>"A party; usually the freight forwarder; creates the BookingRequest in order to confirm the booking to the Carrier"</v>
      </c>
      <c r="V137" t="str">
        <f t="shared" ref="V137:V200" si="50">IF($A137="Implicit","",$F$1&amp;SUBSTITUTE(IF(J137=0,"",J137),",",";")&amp;$F$1)</f>
        <v>"Indicator whether a logistics object is a skeleton object"</v>
      </c>
      <c r="W137" t="str">
        <f t="shared" ref="W137:W200" si="51">IF($A137="Implicit","",$F$1&amp;IF(G137=1,"false","true")&amp;$F$1)</f>
        <v>"false"</v>
      </c>
      <c r="X137" t="str">
        <f t="shared" ref="X137:X200" si="52">IF($A137="Implicit","",$F$1&amp;IF(OR(B137="Enum",B137="CodeList"),"false","true")&amp;$F$1)</f>
        <v>"true"</v>
      </c>
      <c r="Y137" t="str">
        <f t="shared" ref="Y137:Y200" si="53">IF(A137="Implicit","",P137&amp;","&amp;Q137&amp;","&amp;R137&amp;","&amp;S137&amp;","&amp;T137&amp;","&amp;U137&amp;","&amp;V137&amp;","&amp;W137&amp;","&amp;X137)</f>
        <v>"Distribution","_BookingRequest","_skeletonIndicator","xsd_boolean",8,"A party; usually the freight forwarder; creates the BookingRequest in order to confirm the booking to the Carrier","Indicator whether a logistics object is a skeleton object","false","true"</v>
      </c>
      <c r="Z137" t="str">
        <f t="shared" ref="Z137:Z200" si="54">IF(O137="Data","",$F$1&amp;B137&amp;"."&amp;K137&amp;$F$1)</f>
        <v/>
      </c>
      <c r="AA137" t="str">
        <f t="shared" ref="AA137:AA200" si="55">IF(O137="Data","",$F$1&amp;L137&amp;$F$1)</f>
        <v/>
      </c>
      <c r="AB137" t="str">
        <f t="shared" ref="AB137:AB200" si="56">IF(O137="Data","",$F$1&amp;E137&amp;"."&amp;M137&amp;$F$1)</f>
        <v/>
      </c>
      <c r="AC137" t="str">
        <f t="shared" ref="AC137:AC200" si="57">IF(O137="Data","",$F$1&amp;N137&amp;$F$1)</f>
        <v/>
      </c>
      <c r="AD137" t="str">
        <f t="shared" ref="AD137:AD200" si="58">IF(O137="Data","",$F$1&amp;IF(G137=1,"hasOne","hasMany")&amp;$F$1)</f>
        <v/>
      </c>
      <c r="AE137" t="str">
        <f t="shared" ref="AE137:AE200" si="59">IF(O137="Data","",Z137&amp;","&amp;AA137&amp;","&amp;AB137&amp;","&amp;AC137&amp;","&amp;AD137)</f>
        <v/>
      </c>
    </row>
    <row r="138" spans="1:31" x14ac:dyDescent="0.2">
      <c r="A138" t="s">
        <v>1353</v>
      </c>
      <c r="B138" t="s">
        <v>1295</v>
      </c>
      <c r="C138" t="s">
        <v>362</v>
      </c>
      <c r="D138" t="s">
        <v>314</v>
      </c>
      <c r="E138" t="s">
        <v>1295</v>
      </c>
      <c r="F138" t="s">
        <v>295</v>
      </c>
      <c r="G138">
        <v>1</v>
      </c>
      <c r="H138" t="s">
        <v>762</v>
      </c>
      <c r="I138" s="5" t="s">
        <v>365</v>
      </c>
      <c r="J138" s="5" t="s">
        <v>315</v>
      </c>
      <c r="K138" t="str">
        <f t="shared" si="40"/>
        <v>_BookingShipment</v>
      </c>
      <c r="L138" t="str">
        <f t="shared" si="41"/>
        <v>_forBookingOptionRequest</v>
      </c>
      <c r="M138" t="str">
        <f t="shared" si="42"/>
        <v>_BookingOptionRequest</v>
      </c>
      <c r="N138" t="str">
        <f t="shared" si="43"/>
        <v>_bookingShipmentDetails</v>
      </c>
      <c r="O138" t="str">
        <f t="shared" si="44"/>
        <v>Object</v>
      </c>
      <c r="P138" t="str">
        <f t="shared" si="45"/>
        <v>"Distribution"</v>
      </c>
      <c r="Q138" t="str">
        <f t="shared" si="46"/>
        <v>"_BookingShipment"</v>
      </c>
      <c r="R138" t="str">
        <f t="shared" si="47"/>
        <v>"_forBookingOptionRequest"</v>
      </c>
      <c r="S138" t="str">
        <f t="shared" si="48"/>
        <v>"_BookingOptionRequest"</v>
      </c>
      <c r="T138">
        <f>IF($A138="Implicit","",COUNTIFS($C$8:C138,C138,$A$8:A138,"Explicit"))</f>
        <v>1</v>
      </c>
      <c r="U138" t="str">
        <f t="shared" si="49"/>
        <v>"Simplified shipment object that is to be used only for the distribution scope where only a subset of data is known priori to operational phase."</v>
      </c>
      <c r="V138" t="str">
        <f t="shared" si="50"/>
        <v>"Reference to the BookingOptionRequest the information of the LogisticsObject is detailling"</v>
      </c>
      <c r="W138" t="str">
        <f t="shared" si="51"/>
        <v>"false"</v>
      </c>
      <c r="X138" t="str">
        <f t="shared" si="52"/>
        <v>"true"</v>
      </c>
      <c r="Y138" t="str">
        <f t="shared" si="53"/>
        <v>"Distribution","_BookingShipment","_forBookingOptionRequest","_BookingOptionRequest",1,"Simplified shipment object that is to be used only for the distribution scope where only a subset of data is known priori to operational phase.","Reference to the BookingOptionRequest the information of the LogisticsObject is detailling","false","true"</v>
      </c>
      <c r="Z138" t="str">
        <f t="shared" si="54"/>
        <v>"Distribution._BookingShipment"</v>
      </c>
      <c r="AA138" t="str">
        <f t="shared" si="55"/>
        <v>"_forBookingOptionRequest"</v>
      </c>
      <c r="AB138" t="str">
        <f t="shared" si="56"/>
        <v>"Distribution._BookingOptionRequest"</v>
      </c>
      <c r="AC138" t="str">
        <f t="shared" si="57"/>
        <v>"_bookingShipmentDetails"</v>
      </c>
      <c r="AD138" t="str">
        <f t="shared" si="58"/>
        <v>"hasOne"</v>
      </c>
      <c r="AE138" t="str">
        <f t="shared" si="59"/>
        <v>"Distribution._BookingShipment","_forBookingOptionRequest","Distribution._BookingOptionRequest","_bookingShipmentDetails","hasOne"</v>
      </c>
    </row>
    <row r="139" spans="1:31" x14ac:dyDescent="0.2">
      <c r="A139" t="s">
        <v>1353</v>
      </c>
      <c r="B139" t="s">
        <v>1295</v>
      </c>
      <c r="C139" t="s">
        <v>362</v>
      </c>
      <c r="D139" t="s">
        <v>363</v>
      </c>
      <c r="E139" t="s">
        <v>1291</v>
      </c>
      <c r="F139" t="s">
        <v>364</v>
      </c>
      <c r="G139">
        <v>1</v>
      </c>
      <c r="I139" s="5" t="s">
        <v>365</v>
      </c>
      <c r="J139" s="5" t="s">
        <v>366</v>
      </c>
      <c r="K139" t="str">
        <f t="shared" si="40"/>
        <v>_BookingShipment</v>
      </c>
      <c r="L139" t="str">
        <f t="shared" si="41"/>
        <v>_expectedCommodity</v>
      </c>
      <c r="M139" t="str">
        <f t="shared" si="42"/>
        <v>ccodes_CommodityCode</v>
      </c>
      <c r="N139" t="str">
        <f t="shared" si="43"/>
        <v/>
      </c>
      <c r="O139" t="str">
        <f t="shared" si="44"/>
        <v>Object</v>
      </c>
      <c r="P139" t="str">
        <f t="shared" si="45"/>
        <v>"Distribution"</v>
      </c>
      <c r="Q139" t="str">
        <f t="shared" si="46"/>
        <v>"_BookingShipment"</v>
      </c>
      <c r="R139" t="str">
        <f t="shared" si="47"/>
        <v>"_expectedCommodity"</v>
      </c>
      <c r="S139" t="str">
        <f t="shared" si="48"/>
        <v>"ccodes_CommodityCode"</v>
      </c>
      <c r="T139">
        <f>IF($A139="Implicit","",COUNTIFS($C$8:C139,C139,$A$8:A139,"Explicit"))</f>
        <v>2</v>
      </c>
      <c r="U139" t="str">
        <f t="shared" si="49"/>
        <v>"Simplified shipment object that is to be used only for the distribution scope where only a subset of data is known priori to operational phase."</v>
      </c>
      <c r="V139" t="str">
        <f t="shared" si="50"/>
        <v>"Expected commodity of the shipment as per Commodity Code list. Either this or expected HS code required"</v>
      </c>
      <c r="W139" t="str">
        <f t="shared" si="51"/>
        <v>"false"</v>
      </c>
      <c r="X139" t="str">
        <f t="shared" si="52"/>
        <v>"true"</v>
      </c>
      <c r="Y139" t="str">
        <f t="shared" si="53"/>
        <v>"Distribution","_BookingShipment","_expectedCommodity","ccodes_CommodityCode",2,"Simplified shipment object that is to be used only for the distribution scope where only a subset of data is known priori to operational phase.","Expected commodity of the shipment as per Commodity Code list. Either this or expected HS code required","false","true"</v>
      </c>
      <c r="Z139" t="str">
        <f t="shared" si="54"/>
        <v>"Distribution._BookingShipment"</v>
      </c>
      <c r="AA139" t="str">
        <f t="shared" si="55"/>
        <v>"_expectedCommodity"</v>
      </c>
      <c r="AB139" t="str">
        <f t="shared" si="56"/>
        <v>"CodeList.ccodes_CommodityCode"</v>
      </c>
      <c r="AC139" t="str">
        <f t="shared" si="57"/>
        <v>""</v>
      </c>
      <c r="AD139" t="str">
        <f t="shared" si="58"/>
        <v>"hasOne"</v>
      </c>
      <c r="AE139" t="str">
        <f t="shared" si="59"/>
        <v>"Distribution._BookingShipment","_expectedCommodity","CodeList.ccodes_CommodityCode","","hasOne"</v>
      </c>
    </row>
    <row r="140" spans="1:31" x14ac:dyDescent="0.2">
      <c r="A140" t="s">
        <v>1353</v>
      </c>
      <c r="B140" t="s">
        <v>1295</v>
      </c>
      <c r="C140" t="s">
        <v>362</v>
      </c>
      <c r="D140" t="s">
        <v>367</v>
      </c>
      <c r="E140" t="s">
        <v>49</v>
      </c>
      <c r="F140" t="s">
        <v>58</v>
      </c>
      <c r="G140">
        <v>1</v>
      </c>
      <c r="I140" s="5" t="s">
        <v>365</v>
      </c>
      <c r="J140" s="5" t="s">
        <v>368</v>
      </c>
      <c r="K140" t="str">
        <f t="shared" si="40"/>
        <v>_BookingShipment</v>
      </c>
      <c r="L140" t="str">
        <f t="shared" si="41"/>
        <v>_expectedHScode</v>
      </c>
      <c r="M140" t="str">
        <f t="shared" si="42"/>
        <v>_CodeListElement</v>
      </c>
      <c r="N140" t="str">
        <f t="shared" si="43"/>
        <v/>
      </c>
      <c r="O140" t="str">
        <f t="shared" si="44"/>
        <v>Object</v>
      </c>
      <c r="P140" t="str">
        <f t="shared" si="45"/>
        <v>"Distribution"</v>
      </c>
      <c r="Q140" t="str">
        <f t="shared" si="46"/>
        <v>"_BookingShipment"</v>
      </c>
      <c r="R140" t="str">
        <f t="shared" si="47"/>
        <v>"_expectedHScode"</v>
      </c>
      <c r="S140" t="str">
        <f t="shared" si="48"/>
        <v>"_CodeListElement"</v>
      </c>
      <c r="T140">
        <f>IF($A140="Implicit","",COUNTIFS($C$8:C140,C140,$A$8:A140,"Explicit"))</f>
        <v>3</v>
      </c>
      <c r="U140" t="str">
        <f t="shared" si="49"/>
        <v>"Simplified shipment object that is to be used only for the distribution scope where only a subset of data is known priori to operational phase."</v>
      </c>
      <c r="V140" t="str">
        <f t="shared" si="50"/>
        <v>"Expected commodity of the shipment as per HS code (at least 6 digits). Either this or expectedCommodityCode required"</v>
      </c>
      <c r="W140" t="str">
        <f t="shared" si="51"/>
        <v>"false"</v>
      </c>
      <c r="X140" t="str">
        <f t="shared" si="52"/>
        <v>"true"</v>
      </c>
      <c r="Y140" t="str">
        <f t="shared" si="53"/>
        <v>"Distribution","_BookingShipment","_expectedHScode","_CodeListElement",3,"Simplified shipment object that is to be used only for the distribution scope where only a subset of data is known priori to operational phase.","Expected commodity of the shipment as per HS code (at least 6 digits). Either this or expectedCommodityCode required","false","true"</v>
      </c>
      <c r="Z140" t="str">
        <f t="shared" si="54"/>
        <v>"Distribution._BookingShipment"</v>
      </c>
      <c r="AA140" t="str">
        <f t="shared" si="55"/>
        <v>"_expectedHScode"</v>
      </c>
      <c r="AB140" t="str">
        <f t="shared" si="56"/>
        <v>"Embedded._CodeListElement"</v>
      </c>
      <c r="AC140" t="str">
        <f t="shared" si="57"/>
        <v>""</v>
      </c>
      <c r="AD140" t="str">
        <f t="shared" si="58"/>
        <v>"hasOne"</v>
      </c>
      <c r="AE140" t="str">
        <f t="shared" si="59"/>
        <v>"Distribution._BookingShipment","_expectedHScode","Embedded._CodeListElement","","hasOne"</v>
      </c>
    </row>
    <row r="141" spans="1:31" x14ac:dyDescent="0.2">
      <c r="A141" t="s">
        <v>1353</v>
      </c>
      <c r="B141" t="s">
        <v>1295</v>
      </c>
      <c r="C141" t="s">
        <v>362</v>
      </c>
      <c r="D141" t="s">
        <v>187</v>
      </c>
      <c r="E141" t="s">
        <v>49</v>
      </c>
      <c r="F141" t="s">
        <v>188</v>
      </c>
      <c r="G141">
        <v>1</v>
      </c>
      <c r="I141" s="5" t="s">
        <v>365</v>
      </c>
      <c r="J141" s="5" t="s">
        <v>189</v>
      </c>
      <c r="K141" t="str">
        <f t="shared" si="40"/>
        <v>_BookingShipment</v>
      </c>
      <c r="L141" t="str">
        <f t="shared" si="41"/>
        <v>_temperatureInstructions</v>
      </c>
      <c r="M141" t="str">
        <f t="shared" si="42"/>
        <v>_TemperatureInstructions</v>
      </c>
      <c r="N141" t="str">
        <f t="shared" si="43"/>
        <v/>
      </c>
      <c r="O141" t="str">
        <f t="shared" si="44"/>
        <v>Object</v>
      </c>
      <c r="P141" t="str">
        <f t="shared" si="45"/>
        <v>"Distribution"</v>
      </c>
      <c r="Q141" t="str">
        <f t="shared" si="46"/>
        <v>"_BookingShipment"</v>
      </c>
      <c r="R141" t="str">
        <f t="shared" si="47"/>
        <v>"_temperatureInstructions"</v>
      </c>
      <c r="S141" t="str">
        <f t="shared" si="48"/>
        <v>"_TemperatureInstructions"</v>
      </c>
      <c r="T141">
        <f>IF($A141="Implicit","",COUNTIFS($C$8:C141,C141,$A$8:A141,"Explicit"))</f>
        <v>4</v>
      </c>
      <c r="U141" t="str">
        <f t="shared" si="49"/>
        <v>"Simplified shipment object that is to be used only for the distribution scope where only a subset of data is known priori to operational phase."</v>
      </c>
      <c r="V141" t="str">
        <f t="shared" si="50"/>
        <v>"Temperature instructions if a specific range"</v>
      </c>
      <c r="W141" t="str">
        <f t="shared" si="51"/>
        <v>"false"</v>
      </c>
      <c r="X141" t="str">
        <f t="shared" si="52"/>
        <v>"true"</v>
      </c>
      <c r="Y141" t="str">
        <f t="shared" si="53"/>
        <v>"Distribution","_BookingShipment","_temperatureInstructions","_TemperatureInstructions",4,"Simplified shipment object that is to be used only for the distribution scope where only a subset of data is known priori to operational phase.","Temperature instructions if a specific range","false","true"</v>
      </c>
      <c r="Z141" t="str">
        <f t="shared" si="54"/>
        <v>"Distribution._BookingShipment"</v>
      </c>
      <c r="AA141" t="str">
        <f t="shared" si="55"/>
        <v>"_temperatureInstructions"</v>
      </c>
      <c r="AB141" t="str">
        <f t="shared" si="56"/>
        <v>"Embedded._TemperatureInstructions"</v>
      </c>
      <c r="AC141" t="str">
        <f t="shared" si="57"/>
        <v>""</v>
      </c>
      <c r="AD141" t="str">
        <f t="shared" si="58"/>
        <v>"hasOne"</v>
      </c>
      <c r="AE141" t="str">
        <f t="shared" si="59"/>
        <v>"Distribution._BookingShipment","_temperatureInstructions","Embedded._TemperatureInstructions","","hasOne"</v>
      </c>
    </row>
    <row r="142" spans="1:31" x14ac:dyDescent="0.2">
      <c r="A142" t="s">
        <v>1353</v>
      </c>
      <c r="B142" t="s">
        <v>1295</v>
      </c>
      <c r="C142" t="s">
        <v>362</v>
      </c>
      <c r="D142" t="s">
        <v>38</v>
      </c>
      <c r="E142" t="s">
        <v>1303</v>
      </c>
      <c r="F142" t="s">
        <v>23</v>
      </c>
      <c r="H142" t="s">
        <v>434</v>
      </c>
      <c r="I142" s="5" t="s">
        <v>365</v>
      </c>
      <c r="J142" s="5" t="s">
        <v>39</v>
      </c>
      <c r="K142" t="str">
        <f t="shared" si="40"/>
        <v>_BookingShipment</v>
      </c>
      <c r="L142" t="str">
        <f t="shared" si="41"/>
        <v>_checks</v>
      </c>
      <c r="M142" t="str">
        <f t="shared" si="42"/>
        <v>_Check</v>
      </c>
      <c r="N142" t="str">
        <f t="shared" si="43"/>
        <v>_checkedObject</v>
      </c>
      <c r="O142" t="str">
        <f t="shared" si="44"/>
        <v>Object</v>
      </c>
      <c r="P142" t="str">
        <f t="shared" si="45"/>
        <v>"Distribution"</v>
      </c>
      <c r="Q142" t="str">
        <f t="shared" si="46"/>
        <v>"_BookingShipment"</v>
      </c>
      <c r="R142" t="str">
        <f t="shared" si="47"/>
        <v>"_checks"</v>
      </c>
      <c r="S142" t="str">
        <f t="shared" si="48"/>
        <v>"_Check"</v>
      </c>
      <c r="T142">
        <f>IF($A142="Implicit","",COUNTIFS($C$8:C142,C142,$A$8:A142,"Explicit"))</f>
        <v>5</v>
      </c>
      <c r="U142" t="str">
        <f t="shared" si="49"/>
        <v>"Simplified shipment object that is to be used only for the distribution scope where only a subset of data is known priori to operational phase."</v>
      </c>
      <c r="V142" t="str">
        <f t="shared" si="50"/>
        <v>"References to the CheckActions performed on the object"</v>
      </c>
      <c r="W142" t="str">
        <f t="shared" si="51"/>
        <v>"true"</v>
      </c>
      <c r="X142" t="str">
        <f t="shared" si="52"/>
        <v>"true"</v>
      </c>
      <c r="Y142" t="str">
        <f t="shared" si="53"/>
        <v>"Distribution","_BookingShipment","_checks","_Check",5,"Simplified shipment object that is to be used only for the distribution scope where only a subset of data is known priori to operational phase.","References to the CheckActions performed on the object","true","true"</v>
      </c>
      <c r="Z142" t="str">
        <f t="shared" si="54"/>
        <v>"Distribution._BookingShipment"</v>
      </c>
      <c r="AA142" t="str">
        <f t="shared" si="55"/>
        <v>"_checks"</v>
      </c>
      <c r="AB142" t="str">
        <f t="shared" si="56"/>
        <v>"Action._Check"</v>
      </c>
      <c r="AC142" t="str">
        <f t="shared" si="57"/>
        <v>"_checkedObject"</v>
      </c>
      <c r="AD142" t="str">
        <f t="shared" si="58"/>
        <v>"hasMany"</v>
      </c>
      <c r="AE142" t="str">
        <f t="shared" si="59"/>
        <v>"Distribution._BookingShipment","_checks","Action._Check","_checkedObject","hasMany"</v>
      </c>
    </row>
    <row r="143" spans="1:31" x14ac:dyDescent="0.2">
      <c r="A143" t="s">
        <v>1353</v>
      </c>
      <c r="B143" t="s">
        <v>1295</v>
      </c>
      <c r="C143" t="s">
        <v>362</v>
      </c>
      <c r="D143" t="s">
        <v>43</v>
      </c>
      <c r="E143" t="s">
        <v>1292</v>
      </c>
      <c r="F143" t="s">
        <v>44</v>
      </c>
      <c r="H143" t="s">
        <v>686</v>
      </c>
      <c r="I143" s="5" t="s">
        <v>365</v>
      </c>
      <c r="J143" s="5" t="s">
        <v>45</v>
      </c>
      <c r="K143" t="str">
        <f t="shared" si="40"/>
        <v>_BookingShipment</v>
      </c>
      <c r="L143" t="str">
        <f t="shared" si="41"/>
        <v>_externalReferences</v>
      </c>
      <c r="M143" t="str">
        <f t="shared" si="42"/>
        <v>_ExternalReference</v>
      </c>
      <c r="N143" t="str">
        <f t="shared" si="43"/>
        <v>_referenceForObjects</v>
      </c>
      <c r="O143" t="str">
        <f t="shared" si="44"/>
        <v>Object</v>
      </c>
      <c r="P143" t="str">
        <f t="shared" si="45"/>
        <v>"Distribution"</v>
      </c>
      <c r="Q143" t="str">
        <f t="shared" si="46"/>
        <v>"_BookingShipment"</v>
      </c>
      <c r="R143" t="str">
        <f t="shared" si="47"/>
        <v>"_externalReferences"</v>
      </c>
      <c r="S143" t="str">
        <f t="shared" si="48"/>
        <v>"_ExternalReference"</v>
      </c>
      <c r="T143">
        <f>IF($A143="Implicit","",COUNTIFS($C$8:C143,C143,$A$8:A143,"Explicit"))</f>
        <v>6</v>
      </c>
      <c r="U143" t="str">
        <f t="shared" si="49"/>
        <v>"Simplified shipment object that is to be used only for the distribution scope where only a subset of data is known priori to operational phase."</v>
      </c>
      <c r="V143" t="str">
        <f t="shared" si="50"/>
        <v>"References to all associated ExternalReferences"</v>
      </c>
      <c r="W143" t="str">
        <f t="shared" si="51"/>
        <v>"true"</v>
      </c>
      <c r="X143" t="str">
        <f t="shared" si="52"/>
        <v>"true"</v>
      </c>
      <c r="Y143" t="str">
        <f t="shared" si="53"/>
        <v>"Distribution","_BookingShipment","_externalReferences","_ExternalReference",6,"Simplified shipment object that is to be used only for the distribution scope where only a subset of data is known priori to operational phase.","References to all associated ExternalReferences","true","true"</v>
      </c>
      <c r="Z143" t="str">
        <f t="shared" si="54"/>
        <v>"Distribution._BookingShipment"</v>
      </c>
      <c r="AA143" t="str">
        <f t="shared" si="55"/>
        <v>"_externalReferences"</v>
      </c>
      <c r="AB143" t="str">
        <f t="shared" si="56"/>
        <v>"Common._ExternalReference"</v>
      </c>
      <c r="AC143" t="str">
        <f t="shared" si="57"/>
        <v>"_referenceForObjects"</v>
      </c>
      <c r="AD143" t="str">
        <f t="shared" si="58"/>
        <v>"hasMany"</v>
      </c>
      <c r="AE143" t="str">
        <f t="shared" si="59"/>
        <v>"Distribution._BookingShipment","_externalReferences","Common._ExternalReference","_referenceForObjects","hasMany"</v>
      </c>
    </row>
    <row r="144" spans="1:31" x14ac:dyDescent="0.2">
      <c r="A144" t="s">
        <v>1353</v>
      </c>
      <c r="B144" t="s">
        <v>1295</v>
      </c>
      <c r="C144" t="s">
        <v>362</v>
      </c>
      <c r="D144" t="s">
        <v>369</v>
      </c>
      <c r="E144" t="s">
        <v>49</v>
      </c>
      <c r="F144" t="s">
        <v>370</v>
      </c>
      <c r="I144" s="5" t="s">
        <v>365</v>
      </c>
      <c r="J144" s="5" t="s">
        <v>371</v>
      </c>
      <c r="K144" t="str">
        <f t="shared" si="40"/>
        <v>_BookingShipment</v>
      </c>
      <c r="L144" t="str">
        <f t="shared" si="41"/>
        <v>_pieceGroups</v>
      </c>
      <c r="M144" t="str">
        <f t="shared" si="42"/>
        <v>_PieceGroup</v>
      </c>
      <c r="N144" t="str">
        <f t="shared" si="43"/>
        <v/>
      </c>
      <c r="O144" t="str">
        <f t="shared" si="44"/>
        <v>Object</v>
      </c>
      <c r="P144" t="str">
        <f t="shared" si="45"/>
        <v>"Distribution"</v>
      </c>
      <c r="Q144" t="str">
        <f t="shared" si="46"/>
        <v>"_BookingShipment"</v>
      </c>
      <c r="R144" t="str">
        <f t="shared" si="47"/>
        <v>"_pieceGroups"</v>
      </c>
      <c r="S144" t="str">
        <f t="shared" si="48"/>
        <v>"_PieceGroup"</v>
      </c>
      <c r="T144">
        <f>IF($A144="Implicit","",COUNTIFS($C$8:C144,C144,$A$8:A144,"Explicit"))</f>
        <v>7</v>
      </c>
      <c r="U144" t="str">
        <f t="shared" si="49"/>
        <v>"Simplified shipment object that is to be used only for the distribution scope where only a subset of data is known priori to operational phase."</v>
      </c>
      <c r="V144" t="str">
        <f t="shared" si="50"/>
        <v>"Reference to the Piece groups of the shipment"</v>
      </c>
      <c r="W144" t="str">
        <f t="shared" si="51"/>
        <v>"true"</v>
      </c>
      <c r="X144" t="str">
        <f t="shared" si="52"/>
        <v>"true"</v>
      </c>
      <c r="Y144" t="str">
        <f t="shared" si="53"/>
        <v>"Distribution","_BookingShipment","_pieceGroups","_PieceGroup",7,"Simplified shipment object that is to be used only for the distribution scope where only a subset of data is known priori to operational phase.","Reference to the Piece groups of the shipment","true","true"</v>
      </c>
      <c r="Z144" t="str">
        <f t="shared" si="54"/>
        <v>"Distribution._BookingShipment"</v>
      </c>
      <c r="AA144" t="str">
        <f t="shared" si="55"/>
        <v>"_pieceGroups"</v>
      </c>
      <c r="AB144" t="str">
        <f t="shared" si="56"/>
        <v>"Embedded._PieceGroup"</v>
      </c>
      <c r="AC144" t="str">
        <f t="shared" si="57"/>
        <v>""</v>
      </c>
      <c r="AD144" t="str">
        <f t="shared" si="58"/>
        <v>"hasMany"</v>
      </c>
      <c r="AE144" t="str">
        <f t="shared" si="59"/>
        <v>"Distribution._BookingShipment","_pieceGroups","Embedded._PieceGroup","","hasMany"</v>
      </c>
    </row>
    <row r="145" spans="1:31" x14ac:dyDescent="0.2">
      <c r="A145" t="s">
        <v>1353</v>
      </c>
      <c r="B145" t="s">
        <v>1295</v>
      </c>
      <c r="C145" t="s">
        <v>362</v>
      </c>
      <c r="D145" t="s">
        <v>159</v>
      </c>
      <c r="E145" t="s">
        <v>1291</v>
      </c>
      <c r="F145" t="s">
        <v>160</v>
      </c>
      <c r="I145" s="5" t="s">
        <v>365</v>
      </c>
      <c r="J145" s="5" t="s">
        <v>161</v>
      </c>
      <c r="K145" t="str">
        <f t="shared" si="40"/>
        <v>_BookingShipment</v>
      </c>
      <c r="L145" t="str">
        <f t="shared" si="41"/>
        <v>_specialHandlingCodes</v>
      </c>
      <c r="M145" t="str">
        <f t="shared" si="42"/>
        <v>ccodes_SpecialHandlingCode</v>
      </c>
      <c r="N145" t="str">
        <f t="shared" si="43"/>
        <v/>
      </c>
      <c r="O145" t="str">
        <f t="shared" si="44"/>
        <v>Object</v>
      </c>
      <c r="P145" t="str">
        <f t="shared" si="45"/>
        <v>"Distribution"</v>
      </c>
      <c r="Q145" t="str">
        <f t="shared" si="46"/>
        <v>"_BookingShipment"</v>
      </c>
      <c r="R145" t="str">
        <f t="shared" si="47"/>
        <v>"_specialHandlingCodes"</v>
      </c>
      <c r="S145" t="str">
        <f t="shared" si="48"/>
        <v>"ccodes_SpecialHandlingCode"</v>
      </c>
      <c r="T145">
        <f>IF($A145="Implicit","",COUNTIFS($C$8:C145,C145,$A$8:A145,"Explicit"))</f>
        <v>8</v>
      </c>
      <c r="U145" t="str">
        <f t="shared" si="49"/>
        <v>"Simplified shipment object that is to be used only for the distribution scope where only a subset of data is known priori to operational phase."</v>
      </c>
      <c r="V145" t="str">
        <f t="shared" si="50"/>
        <v>"Three-letter special handling code (SPH)"</v>
      </c>
      <c r="W145" t="str">
        <f t="shared" si="51"/>
        <v>"true"</v>
      </c>
      <c r="X145" t="str">
        <f t="shared" si="52"/>
        <v>"true"</v>
      </c>
      <c r="Y145" t="str">
        <f t="shared" si="53"/>
        <v>"Distribution","_BookingShipment","_specialHandlingCodes","ccodes_SpecialHandlingCode",8,"Simplified shipment object that is to be used only for the distribution scope where only a subset of data is known priori to operational phase.","Three-letter special handling code (SPH)","true","true"</v>
      </c>
      <c r="Z145" t="str">
        <f t="shared" si="54"/>
        <v>"Distribution._BookingShipment"</v>
      </c>
      <c r="AA145" t="str">
        <f t="shared" si="55"/>
        <v>"_specialHandlingCodes"</v>
      </c>
      <c r="AB145" t="str">
        <f t="shared" si="56"/>
        <v>"CodeList.ccodes_SpecialHandlingCode"</v>
      </c>
      <c r="AC145" t="str">
        <f t="shared" si="57"/>
        <v>""</v>
      </c>
      <c r="AD145" t="str">
        <f t="shared" si="58"/>
        <v>"hasMany"</v>
      </c>
      <c r="AE145" t="str">
        <f t="shared" si="59"/>
        <v>"Distribution._BookingShipment","_specialHandlingCodes","CodeList.ccodes_SpecialHandlingCode","","hasMany"</v>
      </c>
    </row>
    <row r="146" spans="1:31" x14ac:dyDescent="0.2">
      <c r="A146" t="s">
        <v>1353</v>
      </c>
      <c r="B146" t="s">
        <v>1295</v>
      </c>
      <c r="C146" t="s">
        <v>362</v>
      </c>
      <c r="D146" t="s">
        <v>372</v>
      </c>
      <c r="F146" t="s">
        <v>47</v>
      </c>
      <c r="G146">
        <v>1</v>
      </c>
      <c r="I146" s="5" t="s">
        <v>365</v>
      </c>
      <c r="J146" s="5" t="s">
        <v>373</v>
      </c>
      <c r="K146" t="str">
        <f t="shared" si="40"/>
        <v>_BookingShipment</v>
      </c>
      <c r="L146" t="str">
        <f t="shared" si="41"/>
        <v>_consolidationIndicator</v>
      </c>
      <c r="M146" t="str">
        <f t="shared" si="42"/>
        <v>xsd_boolean</v>
      </c>
      <c r="N146" t="str">
        <f t="shared" si="43"/>
        <v/>
      </c>
      <c r="O146" t="str">
        <f t="shared" si="44"/>
        <v>Data</v>
      </c>
      <c r="P146" t="str">
        <f t="shared" si="45"/>
        <v>"Distribution"</v>
      </c>
      <c r="Q146" t="str">
        <f t="shared" si="46"/>
        <v>"_BookingShipment"</v>
      </c>
      <c r="R146" t="str">
        <f t="shared" si="47"/>
        <v>"_consolidationIndicator"</v>
      </c>
      <c r="S146" t="str">
        <f t="shared" si="48"/>
        <v>"xsd_boolean"</v>
      </c>
      <c r="T146">
        <f>IF($A146="Implicit","",COUNTIFS($C$8:C146,C146,$A$8:A146,"Explicit"))</f>
        <v>9</v>
      </c>
      <c r="U146" t="str">
        <f t="shared" si="49"/>
        <v>"Simplified shipment object that is to be used only for the distribution scope where only a subset of data is known priori to operational phase."</v>
      </c>
      <c r="V146" t="str">
        <f t="shared" si="50"/>
        <v>"Indication if the shipment is a consolidation"</v>
      </c>
      <c r="W146" t="str">
        <f t="shared" si="51"/>
        <v>"false"</v>
      </c>
      <c r="X146" t="str">
        <f t="shared" si="52"/>
        <v>"true"</v>
      </c>
      <c r="Y146" t="str">
        <f t="shared" si="53"/>
        <v>"Distribution","_BookingShipment","_consolidationIndicator","xsd_boolean",9,"Simplified shipment object that is to be used only for the distribution scope where only a subset of data is known priori to operational phase.","Indication if the shipment is a consolidation","false","true"</v>
      </c>
      <c r="Z146" t="str">
        <f t="shared" si="54"/>
        <v/>
      </c>
      <c r="AA146" t="str">
        <f t="shared" si="55"/>
        <v/>
      </c>
      <c r="AB146" t="str">
        <f t="shared" si="56"/>
        <v/>
      </c>
      <c r="AC146" t="str">
        <f t="shared" si="57"/>
        <v/>
      </c>
      <c r="AD146" t="str">
        <f t="shared" si="58"/>
        <v/>
      </c>
      <c r="AE146" t="str">
        <f t="shared" si="59"/>
        <v/>
      </c>
    </row>
    <row r="147" spans="1:31" x14ac:dyDescent="0.2">
      <c r="A147" t="s">
        <v>1353</v>
      </c>
      <c r="B147" t="s">
        <v>1295</v>
      </c>
      <c r="C147" t="s">
        <v>362</v>
      </c>
      <c r="D147" t="s">
        <v>40</v>
      </c>
      <c r="E147" t="s">
        <v>1306</v>
      </c>
      <c r="F147" t="s">
        <v>41</v>
      </c>
      <c r="I147" s="5" t="s">
        <v>365</v>
      </c>
      <c r="J147" s="5" t="s">
        <v>42</v>
      </c>
      <c r="K147" t="str">
        <f t="shared" si="40"/>
        <v>_BookingShipment</v>
      </c>
      <c r="L147" t="str">
        <f t="shared" si="41"/>
        <v>_events</v>
      </c>
      <c r="M147" t="str">
        <f t="shared" si="42"/>
        <v>_LogisticsEvent</v>
      </c>
      <c r="N147" t="str">
        <f t="shared" si="43"/>
        <v/>
      </c>
      <c r="O147" t="str">
        <f t="shared" si="44"/>
        <v>Object</v>
      </c>
      <c r="P147" t="str">
        <f t="shared" si="45"/>
        <v>"Distribution"</v>
      </c>
      <c r="Q147" t="str">
        <f t="shared" si="46"/>
        <v>"_BookingShipment"</v>
      </c>
      <c r="R147" t="str">
        <f t="shared" si="47"/>
        <v>"_events"</v>
      </c>
      <c r="S147" t="str">
        <f t="shared" si="48"/>
        <v>"_LogisticsEvent"</v>
      </c>
      <c r="T147">
        <f>IF($A147="Implicit","",COUNTIFS($C$8:C147,C147,$A$8:A147,"Explicit"))</f>
        <v>10</v>
      </c>
      <c r="U147" t="str">
        <f t="shared" si="49"/>
        <v>"Simplified shipment object that is to be used only for the distribution scope where only a subset of data is known priori to operational phase."</v>
      </c>
      <c r="V147" t="str">
        <f t="shared" si="50"/>
        <v>"Events object"</v>
      </c>
      <c r="W147" t="str">
        <f t="shared" si="51"/>
        <v>"true"</v>
      </c>
      <c r="X147" t="str">
        <f t="shared" si="52"/>
        <v>"true"</v>
      </c>
      <c r="Y147" t="str">
        <f t="shared" si="53"/>
        <v>"Distribution","_BookingShipment","_events","_LogisticsEvent",10,"Simplified shipment object that is to be used only for the distribution scope where only a subset of data is known priori to operational phase.","Events object","true","true"</v>
      </c>
      <c r="Z147" t="str">
        <f t="shared" si="54"/>
        <v>"Distribution._BookingShipment"</v>
      </c>
      <c r="AA147" t="str">
        <f t="shared" si="55"/>
        <v>"_events"</v>
      </c>
      <c r="AB147" t="str">
        <f t="shared" si="56"/>
        <v>"Event._LogisticsEvent"</v>
      </c>
      <c r="AC147" t="str">
        <f t="shared" si="57"/>
        <v>""</v>
      </c>
      <c r="AD147" t="str">
        <f t="shared" si="58"/>
        <v>"hasMany"</v>
      </c>
      <c r="AE147" t="str">
        <f t="shared" si="59"/>
        <v>"Distribution._BookingShipment","_events","Event._LogisticsEvent","","hasMany"</v>
      </c>
    </row>
    <row r="148" spans="1:31" x14ac:dyDescent="0.2">
      <c r="A148" t="s">
        <v>1353</v>
      </c>
      <c r="B148" t="s">
        <v>1295</v>
      </c>
      <c r="C148" t="s">
        <v>362</v>
      </c>
      <c r="D148" t="s">
        <v>46</v>
      </c>
      <c r="F148" t="s">
        <v>47</v>
      </c>
      <c r="G148">
        <v>1</v>
      </c>
      <c r="I148" s="5" t="s">
        <v>365</v>
      </c>
      <c r="J148" s="5" t="s">
        <v>48</v>
      </c>
      <c r="K148" t="str">
        <f t="shared" si="40"/>
        <v>_BookingShipment</v>
      </c>
      <c r="L148" t="str">
        <f t="shared" si="41"/>
        <v>_skeletonIndicator</v>
      </c>
      <c r="M148" t="str">
        <f t="shared" si="42"/>
        <v>xsd_boolean</v>
      </c>
      <c r="N148" t="str">
        <f t="shared" si="43"/>
        <v/>
      </c>
      <c r="O148" t="str">
        <f t="shared" si="44"/>
        <v>Data</v>
      </c>
      <c r="P148" t="str">
        <f t="shared" si="45"/>
        <v>"Distribution"</v>
      </c>
      <c r="Q148" t="str">
        <f t="shared" si="46"/>
        <v>"_BookingShipment"</v>
      </c>
      <c r="R148" t="str">
        <f t="shared" si="47"/>
        <v>"_skeletonIndicator"</v>
      </c>
      <c r="S148" t="str">
        <f t="shared" si="48"/>
        <v>"xsd_boolean"</v>
      </c>
      <c r="T148">
        <f>IF($A148="Implicit","",COUNTIFS($C$8:C148,C148,$A$8:A148,"Explicit"))</f>
        <v>11</v>
      </c>
      <c r="U148" t="str">
        <f t="shared" si="49"/>
        <v>"Simplified shipment object that is to be used only for the distribution scope where only a subset of data is known priori to operational phase."</v>
      </c>
      <c r="V148" t="str">
        <f t="shared" si="50"/>
        <v>"Indicator whether a logistics object is a skeleton object"</v>
      </c>
      <c r="W148" t="str">
        <f t="shared" si="51"/>
        <v>"false"</v>
      </c>
      <c r="X148" t="str">
        <f t="shared" si="52"/>
        <v>"true"</v>
      </c>
      <c r="Y148" t="str">
        <f t="shared" si="53"/>
        <v>"Distribution","_BookingShipment","_skeletonIndicator","xsd_boolean",11,"Simplified shipment object that is to be used only for the distribution scope where only a subset of data is known priori to operational phase.","Indicator whether a logistics object is a skeleton object","false","true"</v>
      </c>
      <c r="Z148" t="str">
        <f t="shared" si="54"/>
        <v/>
      </c>
      <c r="AA148" t="str">
        <f t="shared" si="55"/>
        <v/>
      </c>
      <c r="AB148" t="str">
        <f t="shared" si="56"/>
        <v/>
      </c>
      <c r="AC148" t="str">
        <f t="shared" si="57"/>
        <v/>
      </c>
      <c r="AD148" t="str">
        <f t="shared" si="58"/>
        <v/>
      </c>
      <c r="AE148" t="str">
        <f t="shared" si="59"/>
        <v/>
      </c>
    </row>
    <row r="149" spans="1:31" x14ac:dyDescent="0.2">
      <c r="A149" t="s">
        <v>1354</v>
      </c>
      <c r="B149" t="s">
        <v>1295</v>
      </c>
      <c r="C149" t="s">
        <v>362</v>
      </c>
      <c r="D149" t="s">
        <v>369</v>
      </c>
      <c r="E149" t="s">
        <v>49</v>
      </c>
      <c r="F149" t="s">
        <v>1208</v>
      </c>
      <c r="I149" s="5" t="s">
        <v>365</v>
      </c>
      <c r="J149" s="5" t="s">
        <v>371</v>
      </c>
      <c r="K149" t="str">
        <f t="shared" si="40"/>
        <v>_BookingShipment</v>
      </c>
      <c r="L149" t="str">
        <f t="shared" si="41"/>
        <v>_pieceGroups</v>
      </c>
      <c r="M149" t="str">
        <f t="shared" si="42"/>
        <v>_LoosePiece</v>
      </c>
      <c r="N149" t="str">
        <f t="shared" si="43"/>
        <v/>
      </c>
      <c r="O149" t="str">
        <f t="shared" si="44"/>
        <v>Object</v>
      </c>
      <c r="P149" t="str">
        <f t="shared" si="45"/>
        <v/>
      </c>
      <c r="Q149" t="str">
        <f t="shared" si="46"/>
        <v/>
      </c>
      <c r="R149" t="str">
        <f t="shared" si="47"/>
        <v/>
      </c>
      <c r="S149" t="str">
        <f t="shared" si="48"/>
        <v/>
      </c>
      <c r="T149" t="str">
        <f>IF($A149="Implicit","",COUNTIFS($C$8:C149,C149,$A$8:A149,"Explicit"))</f>
        <v/>
      </c>
      <c r="U149" t="str">
        <f t="shared" si="49"/>
        <v/>
      </c>
      <c r="V149" t="str">
        <f t="shared" si="50"/>
        <v/>
      </c>
      <c r="W149" t="str">
        <f t="shared" si="51"/>
        <v/>
      </c>
      <c r="X149" t="str">
        <f t="shared" si="52"/>
        <v/>
      </c>
      <c r="Y149" t="str">
        <f t="shared" si="53"/>
        <v/>
      </c>
      <c r="Z149" t="str">
        <f t="shared" si="54"/>
        <v>"Distribution._BookingShipment"</v>
      </c>
      <c r="AA149" t="str">
        <f t="shared" si="55"/>
        <v>"_pieceGroups"</v>
      </c>
      <c r="AB149" t="str">
        <f t="shared" si="56"/>
        <v>"Embedded._LoosePiece"</v>
      </c>
      <c r="AC149" t="str">
        <f t="shared" si="57"/>
        <v>""</v>
      </c>
      <c r="AD149" t="str">
        <f t="shared" si="58"/>
        <v>"hasMany"</v>
      </c>
      <c r="AE149" t="str">
        <f t="shared" si="59"/>
        <v>"Distribution._BookingShipment","_pieceGroups","Embedded._LoosePiece","","hasMany"</v>
      </c>
    </row>
    <row r="150" spans="1:31" x14ac:dyDescent="0.2">
      <c r="A150" t="s">
        <v>1354</v>
      </c>
      <c r="B150" t="s">
        <v>1295</v>
      </c>
      <c r="C150" t="s">
        <v>362</v>
      </c>
      <c r="D150" t="s">
        <v>369</v>
      </c>
      <c r="E150" t="s">
        <v>49</v>
      </c>
      <c r="F150" t="s">
        <v>1255</v>
      </c>
      <c r="I150" s="5" t="s">
        <v>365</v>
      </c>
      <c r="J150" s="5" t="s">
        <v>371</v>
      </c>
      <c r="K150" t="str">
        <f t="shared" si="40"/>
        <v>_BookingShipment</v>
      </c>
      <c r="L150" t="str">
        <f t="shared" si="41"/>
        <v>_pieceGroups</v>
      </c>
      <c r="M150" t="str">
        <f t="shared" si="42"/>
        <v>_ULDBasicPiece</v>
      </c>
      <c r="N150" t="str">
        <f t="shared" si="43"/>
        <v/>
      </c>
      <c r="O150" t="str">
        <f t="shared" si="44"/>
        <v>Object</v>
      </c>
      <c r="P150" t="str">
        <f t="shared" si="45"/>
        <v/>
      </c>
      <c r="Q150" t="str">
        <f t="shared" si="46"/>
        <v/>
      </c>
      <c r="R150" t="str">
        <f t="shared" si="47"/>
        <v/>
      </c>
      <c r="S150" t="str">
        <f t="shared" si="48"/>
        <v/>
      </c>
      <c r="T150" t="str">
        <f>IF($A150="Implicit","",COUNTIFS($C$8:C150,C150,$A$8:A150,"Explicit"))</f>
        <v/>
      </c>
      <c r="U150" t="str">
        <f t="shared" si="49"/>
        <v/>
      </c>
      <c r="V150" t="str">
        <f t="shared" si="50"/>
        <v/>
      </c>
      <c r="W150" t="str">
        <f t="shared" si="51"/>
        <v/>
      </c>
      <c r="X150" t="str">
        <f t="shared" si="52"/>
        <v/>
      </c>
      <c r="Y150" t="str">
        <f t="shared" si="53"/>
        <v/>
      </c>
      <c r="Z150" t="str">
        <f t="shared" si="54"/>
        <v>"Distribution._BookingShipment"</v>
      </c>
      <c r="AA150" t="str">
        <f t="shared" si="55"/>
        <v>"_pieceGroups"</v>
      </c>
      <c r="AB150" t="str">
        <f t="shared" si="56"/>
        <v>"Embedded._ULDBasicPiece"</v>
      </c>
      <c r="AC150" t="str">
        <f t="shared" si="57"/>
        <v>""</v>
      </c>
      <c r="AD150" t="str">
        <f t="shared" si="58"/>
        <v>"hasMany"</v>
      </c>
      <c r="AE150" t="str">
        <f t="shared" si="59"/>
        <v>"Distribution._BookingShipment","_pieceGroups","Embedded._ULDBasicPiece","","hasMany"</v>
      </c>
    </row>
    <row r="151" spans="1:31" x14ac:dyDescent="0.2">
      <c r="A151" t="s">
        <v>1354</v>
      </c>
      <c r="B151" t="s">
        <v>1295</v>
      </c>
      <c r="C151" t="s">
        <v>362</v>
      </c>
      <c r="D151" t="s">
        <v>369</v>
      </c>
      <c r="E151" t="s">
        <v>49</v>
      </c>
      <c r="F151" t="s">
        <v>1259</v>
      </c>
      <c r="I151" s="5" t="s">
        <v>365</v>
      </c>
      <c r="J151" s="5" t="s">
        <v>371</v>
      </c>
      <c r="K151" t="str">
        <f t="shared" si="40"/>
        <v>_BookingShipment</v>
      </c>
      <c r="L151" t="str">
        <f t="shared" si="41"/>
        <v>_pieceGroups</v>
      </c>
      <c r="M151" t="str">
        <f t="shared" si="42"/>
        <v>_ULDSpecificPiece</v>
      </c>
      <c r="N151" t="str">
        <f t="shared" si="43"/>
        <v/>
      </c>
      <c r="O151" t="str">
        <f t="shared" si="44"/>
        <v>Object</v>
      </c>
      <c r="P151" t="str">
        <f t="shared" si="45"/>
        <v/>
      </c>
      <c r="Q151" t="str">
        <f t="shared" si="46"/>
        <v/>
      </c>
      <c r="R151" t="str">
        <f t="shared" si="47"/>
        <v/>
      </c>
      <c r="S151" t="str">
        <f t="shared" si="48"/>
        <v/>
      </c>
      <c r="T151" t="str">
        <f>IF($A151="Implicit","",COUNTIFS($C$8:C151,C151,$A$8:A151,"Explicit"))</f>
        <v/>
      </c>
      <c r="U151" t="str">
        <f t="shared" si="49"/>
        <v/>
      </c>
      <c r="V151" t="str">
        <f t="shared" si="50"/>
        <v/>
      </c>
      <c r="W151" t="str">
        <f t="shared" si="51"/>
        <v/>
      </c>
      <c r="X151" t="str">
        <f t="shared" si="52"/>
        <v/>
      </c>
      <c r="Y151" t="str">
        <f t="shared" si="53"/>
        <v/>
      </c>
      <c r="Z151" t="str">
        <f t="shared" si="54"/>
        <v>"Distribution._BookingShipment"</v>
      </c>
      <c r="AA151" t="str">
        <f t="shared" si="55"/>
        <v>"_pieceGroups"</v>
      </c>
      <c r="AB151" t="str">
        <f t="shared" si="56"/>
        <v>"Embedded._ULDSpecificPiece"</v>
      </c>
      <c r="AC151" t="str">
        <f t="shared" si="57"/>
        <v>""</v>
      </c>
      <c r="AD151" t="str">
        <f t="shared" si="58"/>
        <v>"hasMany"</v>
      </c>
      <c r="AE151" t="str">
        <f t="shared" si="59"/>
        <v>"Distribution._BookingShipment","_pieceGroups","Embedded._ULDSpecificPiece","","hasMany"</v>
      </c>
    </row>
    <row r="152" spans="1:31" x14ac:dyDescent="0.2">
      <c r="A152" t="s">
        <v>1354</v>
      </c>
      <c r="B152" t="s">
        <v>1295</v>
      </c>
      <c r="C152" t="s">
        <v>362</v>
      </c>
      <c r="D152" t="s">
        <v>369</v>
      </c>
      <c r="E152" t="s">
        <v>49</v>
      </c>
      <c r="F152" t="s">
        <v>1263</v>
      </c>
      <c r="I152" s="5" t="s">
        <v>365</v>
      </c>
      <c r="J152" s="5" t="s">
        <v>371</v>
      </c>
      <c r="K152" t="str">
        <f t="shared" si="40"/>
        <v>_BookingShipment</v>
      </c>
      <c r="L152" t="str">
        <f t="shared" si="41"/>
        <v>_pieceGroups</v>
      </c>
      <c r="M152" t="str">
        <f t="shared" si="42"/>
        <v>_VolumePieceGroup</v>
      </c>
      <c r="N152" t="str">
        <f t="shared" si="43"/>
        <v/>
      </c>
      <c r="O152" t="str">
        <f t="shared" si="44"/>
        <v>Object</v>
      </c>
      <c r="P152" t="str">
        <f t="shared" si="45"/>
        <v/>
      </c>
      <c r="Q152" t="str">
        <f t="shared" si="46"/>
        <v/>
      </c>
      <c r="R152" t="str">
        <f t="shared" si="47"/>
        <v/>
      </c>
      <c r="S152" t="str">
        <f t="shared" si="48"/>
        <v/>
      </c>
      <c r="T152" t="str">
        <f>IF($A152="Implicit","",COUNTIFS($C$8:C152,C152,$A$8:A152,"Explicit"))</f>
        <v/>
      </c>
      <c r="U152" t="str">
        <f t="shared" si="49"/>
        <v/>
      </c>
      <c r="V152" t="str">
        <f t="shared" si="50"/>
        <v/>
      </c>
      <c r="W152" t="str">
        <f t="shared" si="51"/>
        <v/>
      </c>
      <c r="X152" t="str">
        <f t="shared" si="52"/>
        <v/>
      </c>
      <c r="Y152" t="str">
        <f t="shared" si="53"/>
        <v/>
      </c>
      <c r="Z152" t="str">
        <f t="shared" si="54"/>
        <v>"Distribution._BookingShipment"</v>
      </c>
      <c r="AA152" t="str">
        <f t="shared" si="55"/>
        <v>"_pieceGroups"</v>
      </c>
      <c r="AB152" t="str">
        <f t="shared" si="56"/>
        <v>"Embedded._VolumePieceGroup"</v>
      </c>
      <c r="AC152" t="str">
        <f t="shared" si="57"/>
        <v>""</v>
      </c>
      <c r="AD152" t="str">
        <f t="shared" si="58"/>
        <v>"hasMany"</v>
      </c>
      <c r="AE152" t="str">
        <f t="shared" si="59"/>
        <v>"Distribution._BookingShipment","_pieceGroups","Embedded._VolumePieceGroup","","hasMany"</v>
      </c>
    </row>
    <row r="153" spans="1:31" x14ac:dyDescent="0.2">
      <c r="A153" t="s">
        <v>1353</v>
      </c>
      <c r="B153" t="s">
        <v>1295</v>
      </c>
      <c r="C153" t="s">
        <v>362</v>
      </c>
      <c r="D153" t="s">
        <v>374</v>
      </c>
      <c r="F153" t="s">
        <v>6</v>
      </c>
      <c r="I153" s="5" t="s">
        <v>365</v>
      </c>
      <c r="J153" s="5" t="s">
        <v>375</v>
      </c>
      <c r="K153" t="str">
        <f t="shared" si="40"/>
        <v>_BookingShipment</v>
      </c>
      <c r="L153" t="str">
        <f t="shared" si="41"/>
        <v>_specialServiceRequests</v>
      </c>
      <c r="M153" t="str">
        <f t="shared" si="42"/>
        <v>xsd_string</v>
      </c>
      <c r="N153" t="str">
        <f t="shared" si="43"/>
        <v/>
      </c>
      <c r="O153" t="str">
        <f t="shared" si="44"/>
        <v>Data</v>
      </c>
      <c r="P153" t="str">
        <f t="shared" si="45"/>
        <v>"Distribution"</v>
      </c>
      <c r="Q153" t="str">
        <f t="shared" si="46"/>
        <v>"_BookingShipment"</v>
      </c>
      <c r="R153" t="str">
        <f t="shared" si="47"/>
        <v>"_specialServiceRequests"</v>
      </c>
      <c r="S153" t="str">
        <f t="shared" si="48"/>
        <v>"xsd_string"</v>
      </c>
      <c r="T153">
        <f>IF($A153="Implicit","",COUNTIFS($C$8:C153,C153,$A$8:A153,"Explicit"))</f>
        <v>12</v>
      </c>
      <c r="U153" t="str">
        <f t="shared" si="49"/>
        <v>"Simplified shipment object that is to be used only for the distribution scope where only a subset of data is known priori to operational phase."</v>
      </c>
      <c r="V153" t="str">
        <f t="shared" si="50"/>
        <v>"Special service requests"</v>
      </c>
      <c r="W153" t="str">
        <f t="shared" si="51"/>
        <v>"true"</v>
      </c>
      <c r="X153" t="str">
        <f t="shared" si="52"/>
        <v>"true"</v>
      </c>
      <c r="Y153" t="str">
        <f t="shared" si="53"/>
        <v>"Distribution","_BookingShipment","_specialServiceRequests","xsd_string",12,"Simplified shipment object that is to be used only for the distribution scope where only a subset of data is known priori to operational phase.","Special service requests","true","true"</v>
      </c>
      <c r="Z153" t="str">
        <f t="shared" si="54"/>
        <v/>
      </c>
      <c r="AA153" t="str">
        <f t="shared" si="55"/>
        <v/>
      </c>
      <c r="AB153" t="str">
        <f t="shared" si="56"/>
        <v/>
      </c>
      <c r="AC153" t="str">
        <f t="shared" si="57"/>
        <v/>
      </c>
      <c r="AD153" t="str">
        <f t="shared" si="58"/>
        <v/>
      </c>
      <c r="AE153" t="str">
        <f t="shared" si="59"/>
        <v/>
      </c>
    </row>
    <row r="154" spans="1:31" x14ac:dyDescent="0.2">
      <c r="A154" t="s">
        <v>1353</v>
      </c>
      <c r="B154" t="s">
        <v>1295</v>
      </c>
      <c r="C154" t="s">
        <v>362</v>
      </c>
      <c r="D154" t="s">
        <v>181</v>
      </c>
      <c r="F154" t="s">
        <v>6</v>
      </c>
      <c r="I154" s="5" t="s">
        <v>365</v>
      </c>
      <c r="J154" s="5" t="s">
        <v>182</v>
      </c>
      <c r="K154" t="str">
        <f t="shared" si="40"/>
        <v>_BookingShipment</v>
      </c>
      <c r="L154" t="str">
        <f t="shared" si="41"/>
        <v>_textualHandlingInstructions</v>
      </c>
      <c r="M154" t="str">
        <f t="shared" si="42"/>
        <v>xsd_string</v>
      </c>
      <c r="N154" t="str">
        <f t="shared" si="43"/>
        <v/>
      </c>
      <c r="O154" t="str">
        <f t="shared" si="44"/>
        <v>Data</v>
      </c>
      <c r="P154" t="str">
        <f t="shared" si="45"/>
        <v>"Distribution"</v>
      </c>
      <c r="Q154" t="str">
        <f t="shared" si="46"/>
        <v>"_BookingShipment"</v>
      </c>
      <c r="R154" t="str">
        <f t="shared" si="47"/>
        <v>"_textualHandlingInstructions"</v>
      </c>
      <c r="S154" t="str">
        <f t="shared" si="48"/>
        <v>"xsd_string"</v>
      </c>
      <c r="T154">
        <f>IF($A154="Implicit","",COUNTIFS($C$8:C154,C154,$A$8:A154,"Explicit"))</f>
        <v>13</v>
      </c>
      <c r="U154" t="str">
        <f t="shared" si="49"/>
        <v>"Simplified shipment object that is to be used only for the distribution scope where only a subset of data is known priori to operational phase."</v>
      </c>
      <c r="V154" t="str">
        <f t="shared" si="50"/>
        <v>"Strings to provide free text handling instructions such as SSR and OSI"</v>
      </c>
      <c r="W154" t="str">
        <f t="shared" si="51"/>
        <v>"true"</v>
      </c>
      <c r="X154" t="str">
        <f t="shared" si="52"/>
        <v>"true"</v>
      </c>
      <c r="Y154" t="str">
        <f t="shared" si="53"/>
        <v>"Distribution","_BookingShipment","_textualHandlingInstructions","xsd_string",13,"Simplified shipment object that is to be used only for the distribution scope where only a subset of data is known priori to operational phase.","Strings to provide free text handling instructions such as SSR and OSI","true","true"</v>
      </c>
      <c r="Z154" t="str">
        <f t="shared" si="54"/>
        <v/>
      </c>
      <c r="AA154" t="str">
        <f t="shared" si="55"/>
        <v/>
      </c>
      <c r="AB154" t="str">
        <f t="shared" si="56"/>
        <v/>
      </c>
      <c r="AC154" t="str">
        <f t="shared" si="57"/>
        <v/>
      </c>
      <c r="AD154" t="str">
        <f t="shared" si="58"/>
        <v/>
      </c>
      <c r="AE154" t="str">
        <f t="shared" si="59"/>
        <v/>
      </c>
    </row>
    <row r="155" spans="1:31" x14ac:dyDescent="0.2">
      <c r="A155" t="s">
        <v>1353</v>
      </c>
      <c r="B155" t="s">
        <v>3</v>
      </c>
      <c r="C155" t="s">
        <v>290</v>
      </c>
      <c r="D155" t="s">
        <v>5</v>
      </c>
      <c r="F155" t="s">
        <v>6</v>
      </c>
      <c r="G155">
        <v>1</v>
      </c>
      <c r="I155" s="5" t="s">
        <v>376</v>
      </c>
      <c r="J155" s="5" t="s">
        <v>8</v>
      </c>
      <c r="K155" t="str">
        <f t="shared" si="40"/>
        <v>_BookingStatus</v>
      </c>
      <c r="L155" t="str">
        <f t="shared" si="41"/>
        <v>_code</v>
      </c>
      <c r="M155" t="str">
        <f t="shared" si="42"/>
        <v>xsd_string</v>
      </c>
      <c r="N155" t="str">
        <f t="shared" si="43"/>
        <v/>
      </c>
      <c r="O155" t="str">
        <f t="shared" si="44"/>
        <v>Data</v>
      </c>
      <c r="P155" t="str">
        <f t="shared" si="45"/>
        <v>"Enum"</v>
      </c>
      <c r="Q155" t="str">
        <f t="shared" si="46"/>
        <v>"_BookingStatus"</v>
      </c>
      <c r="R155" t="str">
        <f t="shared" si="47"/>
        <v>"_code"</v>
      </c>
      <c r="S155" t="str">
        <f t="shared" si="48"/>
        <v>"xsd_string"</v>
      </c>
      <c r="T155">
        <f>IF($A155="Implicit","",COUNTIFS($C$8:C155,C155,$A$8:A155,"Explicit"))</f>
        <v>1</v>
      </c>
      <c r="U155" t="str">
        <f t="shared" si="49"/>
        <v>"Restricted code list containing the possible statuses of a booking"</v>
      </c>
      <c r="V155" t="str">
        <f t="shared" si="50"/>
        <v>"Code or short version of a code; for example "CH" for Switzerland when referring to the UN/LOCODE code list"</v>
      </c>
      <c r="W155" t="str">
        <f t="shared" si="51"/>
        <v>"false"</v>
      </c>
      <c r="X155" t="str">
        <f t="shared" si="52"/>
        <v>"false"</v>
      </c>
      <c r="Y155" t="str">
        <f t="shared" si="53"/>
        <v>"Enum","_BookingStatus","_code","xsd_string",1,"Restricted code list containing the possible statuses of a booking","Code or short version of a code; for example "CH" for Switzerland when referring to the UN/LOCODE code list","false","false"</v>
      </c>
      <c r="Z155" t="str">
        <f t="shared" si="54"/>
        <v/>
      </c>
      <c r="AA155" t="str">
        <f t="shared" si="55"/>
        <v/>
      </c>
      <c r="AB155" t="str">
        <f t="shared" si="56"/>
        <v/>
      </c>
      <c r="AC155" t="str">
        <f t="shared" si="57"/>
        <v/>
      </c>
      <c r="AD155" t="str">
        <f t="shared" si="58"/>
        <v/>
      </c>
      <c r="AE155" t="str">
        <f t="shared" si="59"/>
        <v/>
      </c>
    </row>
    <row r="156" spans="1:31" x14ac:dyDescent="0.2">
      <c r="A156" t="s">
        <v>1353</v>
      </c>
      <c r="B156" t="s">
        <v>3</v>
      </c>
      <c r="C156" t="s">
        <v>290</v>
      </c>
      <c r="D156" t="s">
        <v>9</v>
      </c>
      <c r="F156" t="s">
        <v>6</v>
      </c>
      <c r="G156">
        <v>1</v>
      </c>
      <c r="I156" s="5" t="s">
        <v>376</v>
      </c>
      <c r="J156" s="5" t="s">
        <v>10</v>
      </c>
      <c r="K156" t="str">
        <f t="shared" si="40"/>
        <v>_BookingStatus</v>
      </c>
      <c r="L156" t="str">
        <f t="shared" si="41"/>
        <v>_codeDescription</v>
      </c>
      <c r="M156" t="str">
        <f t="shared" si="42"/>
        <v>xsd_string</v>
      </c>
      <c r="N156" t="str">
        <f t="shared" si="43"/>
        <v/>
      </c>
      <c r="O156" t="str">
        <f t="shared" si="44"/>
        <v>Data</v>
      </c>
      <c r="P156" t="str">
        <f t="shared" si="45"/>
        <v>"Enum"</v>
      </c>
      <c r="Q156" t="str">
        <f t="shared" si="46"/>
        <v>"_BookingStatus"</v>
      </c>
      <c r="R156" t="str">
        <f t="shared" si="47"/>
        <v>"_codeDescription"</v>
      </c>
      <c r="S156" t="str">
        <f t="shared" si="48"/>
        <v>"xsd_string"</v>
      </c>
      <c r="T156">
        <f>IF($A156="Implicit","",COUNTIFS($C$8:C156,C156,$A$8:A156,"Explicit"))</f>
        <v>2</v>
      </c>
      <c r="U156" t="str">
        <f t="shared" si="49"/>
        <v>"Restricted code list containing the possible statuses of a booking"</v>
      </c>
      <c r="V156" t="str">
        <f t="shared" si="50"/>
        <v>"Description or long version of the code; for example "Switzerland" for Switzerland when referring to the UN/LOCODE code list"</v>
      </c>
      <c r="W156" t="str">
        <f t="shared" si="51"/>
        <v>"false"</v>
      </c>
      <c r="X156" t="str">
        <f t="shared" si="52"/>
        <v>"false"</v>
      </c>
      <c r="Y156" t="str">
        <f t="shared" si="53"/>
        <v>"Enum","_BookingStatus","_codeDescription","xsd_string",2,"Restricted code list containing the possible statuses of a booking","Description or long version of the code; for example "Switzerland" for Switzerland when referring to the UN/LOCODE code list","false","false"</v>
      </c>
      <c r="Z156" t="str">
        <f t="shared" si="54"/>
        <v/>
      </c>
      <c r="AA156" t="str">
        <f t="shared" si="55"/>
        <v/>
      </c>
      <c r="AB156" t="str">
        <f t="shared" si="56"/>
        <v/>
      </c>
      <c r="AC156" t="str">
        <f t="shared" si="57"/>
        <v/>
      </c>
      <c r="AD156" t="str">
        <f t="shared" si="58"/>
        <v/>
      </c>
      <c r="AE156" t="str">
        <f t="shared" si="59"/>
        <v/>
      </c>
    </row>
    <row r="157" spans="1:31" x14ac:dyDescent="0.2">
      <c r="A157" t="s">
        <v>1353</v>
      </c>
      <c r="B157" t="s">
        <v>3</v>
      </c>
      <c r="C157" t="s">
        <v>290</v>
      </c>
      <c r="D157" t="s">
        <v>11</v>
      </c>
      <c r="F157" t="s">
        <v>12</v>
      </c>
      <c r="G157">
        <v>1</v>
      </c>
      <c r="I157" s="5" t="s">
        <v>376</v>
      </c>
      <c r="J157" s="5" t="s">
        <v>13</v>
      </c>
      <c r="K157" t="str">
        <f t="shared" si="40"/>
        <v>_BookingStatus</v>
      </c>
      <c r="L157" t="str">
        <f t="shared" si="41"/>
        <v>_codeLevel</v>
      </c>
      <c r="M157" t="str">
        <f t="shared" si="42"/>
        <v>xsd_integer</v>
      </c>
      <c r="N157" t="str">
        <f t="shared" si="43"/>
        <v/>
      </c>
      <c r="O157" t="str">
        <f t="shared" si="44"/>
        <v>Data</v>
      </c>
      <c r="P157" t="str">
        <f t="shared" si="45"/>
        <v>"Enum"</v>
      </c>
      <c r="Q157" t="str">
        <f t="shared" si="46"/>
        <v>"_BookingStatus"</v>
      </c>
      <c r="R157" t="str">
        <f t="shared" si="47"/>
        <v>"_codeLevel"</v>
      </c>
      <c r="S157" t="str">
        <f t="shared" si="48"/>
        <v>"xsd_integer"</v>
      </c>
      <c r="T157">
        <f>IF($A157="Implicit","",COUNTIFS($C$8:C157,C157,$A$8:A157,"Explicit"))</f>
        <v>3</v>
      </c>
      <c r="U157" t="str">
        <f t="shared" si="49"/>
        <v>"Restricted code list containing the possible statuses of a booking"</v>
      </c>
      <c r="V157" t="str">
        <f t="shared" si="50"/>
        <v>"Integer indicating the level of a code if a codelists is hierarchical; for example HS-Codes"</v>
      </c>
      <c r="W157" t="str">
        <f t="shared" si="51"/>
        <v>"false"</v>
      </c>
      <c r="X157" t="str">
        <f t="shared" si="52"/>
        <v>"false"</v>
      </c>
      <c r="Y157" t="str">
        <f t="shared" si="53"/>
        <v>"Enum","_BookingStatus","_codeLevel","xsd_integer",3,"Restricted code list containing the possible statuses of a booking","Integer indicating the level of a code if a codelists is hierarchical; for example HS-Codes","false","false"</v>
      </c>
      <c r="Z157" t="str">
        <f t="shared" si="54"/>
        <v/>
      </c>
      <c r="AA157" t="str">
        <f t="shared" si="55"/>
        <v/>
      </c>
      <c r="AB157" t="str">
        <f t="shared" si="56"/>
        <v/>
      </c>
      <c r="AC157" t="str">
        <f t="shared" si="57"/>
        <v/>
      </c>
      <c r="AD157" t="str">
        <f t="shared" si="58"/>
        <v/>
      </c>
      <c r="AE157" t="str">
        <f t="shared" si="59"/>
        <v/>
      </c>
    </row>
    <row r="158" spans="1:31" x14ac:dyDescent="0.2">
      <c r="A158" t="s">
        <v>1353</v>
      </c>
      <c r="B158" t="s">
        <v>3</v>
      </c>
      <c r="C158" t="s">
        <v>290</v>
      </c>
      <c r="D158" t="s">
        <v>14</v>
      </c>
      <c r="F158" t="s">
        <v>6</v>
      </c>
      <c r="G158">
        <v>1</v>
      </c>
      <c r="I158" s="5" t="s">
        <v>376</v>
      </c>
      <c r="J158" s="5" t="s">
        <v>15</v>
      </c>
      <c r="K158" t="str">
        <f t="shared" si="40"/>
        <v>_BookingStatus</v>
      </c>
      <c r="L158" t="str">
        <f t="shared" si="41"/>
        <v>_codeListName</v>
      </c>
      <c r="M158" t="str">
        <f t="shared" si="42"/>
        <v>xsd_string</v>
      </c>
      <c r="N158" t="str">
        <f t="shared" si="43"/>
        <v/>
      </c>
      <c r="O158" t="str">
        <f t="shared" si="44"/>
        <v>Data</v>
      </c>
      <c r="P158" t="str">
        <f t="shared" si="45"/>
        <v>"Enum"</v>
      </c>
      <c r="Q158" t="str">
        <f t="shared" si="46"/>
        <v>"_BookingStatus"</v>
      </c>
      <c r="R158" t="str">
        <f t="shared" si="47"/>
        <v>"_codeListName"</v>
      </c>
      <c r="S158" t="str">
        <f t="shared" si="48"/>
        <v>"xsd_string"</v>
      </c>
      <c r="T158">
        <f>IF($A158="Implicit","",COUNTIFS($C$8:C158,C158,$A$8:A158,"Explicit"))</f>
        <v>4</v>
      </c>
      <c r="U158" t="str">
        <f t="shared" si="49"/>
        <v>"Restricted code list containing the possible statuses of a booking"</v>
      </c>
      <c r="V158" t="str">
        <f t="shared" si="50"/>
        <v>"Official name of the code list without version number when direct reference is not possible; for example "UN/LOCODE" when referring to the UN/LOCODE code list"</v>
      </c>
      <c r="W158" t="str">
        <f t="shared" si="51"/>
        <v>"false"</v>
      </c>
      <c r="X158" t="str">
        <f t="shared" si="52"/>
        <v>"false"</v>
      </c>
      <c r="Y158" t="str">
        <f t="shared" si="53"/>
        <v>"Enum","_BookingStatus","_codeListName","xsd_string",4,"Restricted code list containing the possible statuses of a booking","Official name of the code list without version number when direct reference is not possible; for example "UN/LOCODE" when referring to the UN/LOCODE code list","false","false"</v>
      </c>
      <c r="Z158" t="str">
        <f t="shared" si="54"/>
        <v/>
      </c>
      <c r="AA158" t="str">
        <f t="shared" si="55"/>
        <v/>
      </c>
      <c r="AB158" t="str">
        <f t="shared" si="56"/>
        <v/>
      </c>
      <c r="AC158" t="str">
        <f t="shared" si="57"/>
        <v/>
      </c>
      <c r="AD158" t="str">
        <f t="shared" si="58"/>
        <v/>
      </c>
      <c r="AE158" t="str">
        <f t="shared" si="59"/>
        <v/>
      </c>
    </row>
    <row r="159" spans="1:31" x14ac:dyDescent="0.2">
      <c r="A159" t="s">
        <v>1353</v>
      </c>
      <c r="B159" t="s">
        <v>3</v>
      </c>
      <c r="C159" t="s">
        <v>290</v>
      </c>
      <c r="D159" t="s">
        <v>16</v>
      </c>
      <c r="F159" t="s">
        <v>6</v>
      </c>
      <c r="G159">
        <v>1</v>
      </c>
      <c r="I159" s="5" t="s">
        <v>376</v>
      </c>
      <c r="J159" s="5" t="s">
        <v>17</v>
      </c>
      <c r="K159" t="str">
        <f t="shared" si="40"/>
        <v>_BookingStatus</v>
      </c>
      <c r="L159" t="str">
        <f t="shared" si="41"/>
        <v>_codeListReference</v>
      </c>
      <c r="M159" t="str">
        <f t="shared" si="42"/>
        <v>xsd_string</v>
      </c>
      <c r="N159" t="str">
        <f t="shared" si="43"/>
        <v/>
      </c>
      <c r="O159" t="str">
        <f t="shared" si="44"/>
        <v>Data</v>
      </c>
      <c r="P159" t="str">
        <f t="shared" si="45"/>
        <v>"Enum"</v>
      </c>
      <c r="Q159" t="str">
        <f t="shared" si="46"/>
        <v>"_BookingStatus"</v>
      </c>
      <c r="R159" t="str">
        <f t="shared" si="47"/>
        <v>"_codeListReference"</v>
      </c>
      <c r="S159" t="str">
        <f t="shared" si="48"/>
        <v>"xsd_string"</v>
      </c>
      <c r="T159">
        <f>IF($A159="Implicit","",COUNTIFS($C$8:C159,C159,$A$8:A159,"Explicit"))</f>
        <v>5</v>
      </c>
      <c r="U159" t="str">
        <f t="shared" si="49"/>
        <v>"Restricted code list containing the possible statuses of a booking"</v>
      </c>
      <c r="V159" t="str">
        <f t="shared" si="50"/>
        <v>"URL to access the code list the code is taken from; for example "https://unece.org/trade/cefact/unlocode-code-list-country-and-territory" for UN/LOCODE."</v>
      </c>
      <c r="W159" t="str">
        <f t="shared" si="51"/>
        <v>"false"</v>
      </c>
      <c r="X159" t="str">
        <f t="shared" si="52"/>
        <v>"false"</v>
      </c>
      <c r="Y159" t="str">
        <f t="shared" si="53"/>
        <v>"Enum","_BookingStatus","_codeListReference","xsd_string",5,"Restricted code list containing the possible statuses of a booking","URL to access the code list the code is taken from; for example "https://unece.org/trade/cefact/unlocode-code-list-country-and-territory" for UN/LOCODE.","false","false"</v>
      </c>
      <c r="Z159" t="str">
        <f t="shared" si="54"/>
        <v/>
      </c>
      <c r="AA159" t="str">
        <f t="shared" si="55"/>
        <v/>
      </c>
      <c r="AB159" t="str">
        <f t="shared" si="56"/>
        <v/>
      </c>
      <c r="AC159" t="str">
        <f t="shared" si="57"/>
        <v/>
      </c>
      <c r="AD159" t="str">
        <f t="shared" si="58"/>
        <v/>
      </c>
      <c r="AE159" t="str">
        <f t="shared" si="59"/>
        <v/>
      </c>
    </row>
    <row r="160" spans="1:31" x14ac:dyDescent="0.2">
      <c r="A160" t="s">
        <v>1353</v>
      </c>
      <c r="B160" t="s">
        <v>3</v>
      </c>
      <c r="C160" t="s">
        <v>290</v>
      </c>
      <c r="D160" t="s">
        <v>18</v>
      </c>
      <c r="F160" t="s">
        <v>6</v>
      </c>
      <c r="G160">
        <v>1</v>
      </c>
      <c r="I160" s="5" t="s">
        <v>376</v>
      </c>
      <c r="J160" s="5" t="s">
        <v>19</v>
      </c>
      <c r="K160" t="str">
        <f t="shared" si="40"/>
        <v>_BookingStatus</v>
      </c>
      <c r="L160" t="str">
        <f t="shared" si="41"/>
        <v>_codeListVersion</v>
      </c>
      <c r="M160" t="str">
        <f t="shared" si="42"/>
        <v>xsd_string</v>
      </c>
      <c r="N160" t="str">
        <f t="shared" si="43"/>
        <v/>
      </c>
      <c r="O160" t="str">
        <f t="shared" si="44"/>
        <v>Data</v>
      </c>
      <c r="P160" t="str">
        <f t="shared" si="45"/>
        <v>"Enum"</v>
      </c>
      <c r="Q160" t="str">
        <f t="shared" si="46"/>
        <v>"_BookingStatus"</v>
      </c>
      <c r="R160" t="str">
        <f t="shared" si="47"/>
        <v>"_codeListVersion"</v>
      </c>
      <c r="S160" t="str">
        <f t="shared" si="48"/>
        <v>"xsd_string"</v>
      </c>
      <c r="T160">
        <f>IF($A160="Implicit","",COUNTIFS($C$8:C160,C160,$A$8:A160,"Explicit"))</f>
        <v>6</v>
      </c>
      <c r="U160" t="str">
        <f t="shared" si="49"/>
        <v>"Restricted code list containing the possible statuses of a booking"</v>
      </c>
      <c r="V160" t="str">
        <f t="shared" si="50"/>
        <v>"Version of the code list; for example "223-1" for UN/LOCODE. Used if the property codeListName is used or the version is not apparent from the resource referred to in property codeListReference."</v>
      </c>
      <c r="W160" t="str">
        <f t="shared" si="51"/>
        <v>"false"</v>
      </c>
      <c r="X160" t="str">
        <f t="shared" si="52"/>
        <v>"false"</v>
      </c>
      <c r="Y160" t="str">
        <f t="shared" si="53"/>
        <v>"Enum","_BookingStatus","_codeListVersion","xsd_string",6,"Restricted code list containing the possible statuses of a booking","Version of the code list; for example "223-1" for UN/LOCODE. Used if the property codeListName is used or the version is not apparent from the resource referred to in property codeListReference.","false","false"</v>
      </c>
      <c r="Z160" t="str">
        <f t="shared" si="54"/>
        <v/>
      </c>
      <c r="AA160" t="str">
        <f t="shared" si="55"/>
        <v/>
      </c>
      <c r="AB160" t="str">
        <f t="shared" si="56"/>
        <v/>
      </c>
      <c r="AC160" t="str">
        <f t="shared" si="57"/>
        <v/>
      </c>
      <c r="AD160" t="str">
        <f t="shared" si="58"/>
        <v/>
      </c>
      <c r="AE160" t="str">
        <f t="shared" si="59"/>
        <v/>
      </c>
    </row>
    <row r="161" spans="1:31" x14ac:dyDescent="0.2">
      <c r="A161" t="s">
        <v>1353</v>
      </c>
      <c r="B161" t="s">
        <v>49</v>
      </c>
      <c r="C161" t="s">
        <v>305</v>
      </c>
      <c r="D161" t="s">
        <v>377</v>
      </c>
      <c r="F161" t="s">
        <v>264</v>
      </c>
      <c r="G161">
        <v>1</v>
      </c>
      <c r="I161" s="5" t="s">
        <v>378</v>
      </c>
      <c r="J161" s="5" t="s">
        <v>379</v>
      </c>
      <c r="K161" t="str">
        <f t="shared" si="40"/>
        <v>_BookingTimes</v>
      </c>
      <c r="L161" t="str">
        <f t="shared" si="41"/>
        <v>_earliestAcceptanceTime</v>
      </c>
      <c r="M161" t="str">
        <f t="shared" si="42"/>
        <v>xsd_dateTime</v>
      </c>
      <c r="N161" t="str">
        <f t="shared" si="43"/>
        <v/>
      </c>
      <c r="O161" t="str">
        <f t="shared" si="44"/>
        <v>Data</v>
      </c>
      <c r="P161" t="str">
        <f t="shared" si="45"/>
        <v>"Embedded"</v>
      </c>
      <c r="Q161" t="str">
        <f t="shared" si="46"/>
        <v>"_BookingTimes"</v>
      </c>
      <c r="R161" t="str">
        <f t="shared" si="47"/>
        <v>"_earliestAcceptanceTime"</v>
      </c>
      <c r="S161" t="str">
        <f t="shared" si="48"/>
        <v>"xsd_dateTime"</v>
      </c>
      <c r="T161">
        <f>IF($A161="Implicit","",COUNTIFS($C$8:C161,C161,$A$8:A161,"Explicit"))</f>
        <v>1</v>
      </c>
      <c r="U161" t="str">
        <f t="shared" si="49"/>
        <v>"Previsouly called Schedule. This object refers to times used for the Booking Option Request (preferences part of the request) or the Booking Option (times sur as LAT where there is a commitment from the carrier)"</v>
      </c>
      <c r="V161" t="str">
        <f t="shared" si="50"/>
        <v>"Earliest acceptance date time (requested or proposed)"</v>
      </c>
      <c r="W161" t="str">
        <f t="shared" si="51"/>
        <v>"false"</v>
      </c>
      <c r="X161" t="str">
        <f t="shared" si="52"/>
        <v>"true"</v>
      </c>
      <c r="Y161" t="str">
        <f t="shared" si="53"/>
        <v>"Embedded","_BookingTimes","_earliestAcceptanceTime","xsd_dateTime",1,"Previsouly called Schedule. This object refers to times used for the Booking Option Request (preferences part of the request) or the Booking Option (times sur as LAT where there is a commitment from the carrier)","Earliest acceptance date time (requested or proposed)","false","true"</v>
      </c>
      <c r="Z161" t="str">
        <f t="shared" si="54"/>
        <v/>
      </c>
      <c r="AA161" t="str">
        <f t="shared" si="55"/>
        <v/>
      </c>
      <c r="AB161" t="str">
        <f t="shared" si="56"/>
        <v/>
      </c>
      <c r="AC161" t="str">
        <f t="shared" si="57"/>
        <v/>
      </c>
      <c r="AD161" t="str">
        <f t="shared" si="58"/>
        <v/>
      </c>
      <c r="AE161" t="str">
        <f t="shared" si="59"/>
        <v/>
      </c>
    </row>
    <row r="162" spans="1:31" x14ac:dyDescent="0.2">
      <c r="A162" t="s">
        <v>1353</v>
      </c>
      <c r="B162" t="s">
        <v>49</v>
      </c>
      <c r="C162" t="s">
        <v>305</v>
      </c>
      <c r="D162" t="s">
        <v>380</v>
      </c>
      <c r="F162" t="s">
        <v>264</v>
      </c>
      <c r="G162">
        <v>1</v>
      </c>
      <c r="I162" s="5" t="s">
        <v>378</v>
      </c>
      <c r="J162" s="5" t="s">
        <v>381</v>
      </c>
      <c r="K162" t="str">
        <f t="shared" si="40"/>
        <v>_BookingTimes</v>
      </c>
      <c r="L162" t="str">
        <f t="shared" si="41"/>
        <v>_latestAcceptanceTime</v>
      </c>
      <c r="M162" t="str">
        <f t="shared" si="42"/>
        <v>xsd_dateTime</v>
      </c>
      <c r="N162" t="str">
        <f t="shared" si="43"/>
        <v/>
      </c>
      <c r="O162" t="str">
        <f t="shared" si="44"/>
        <v>Data</v>
      </c>
      <c r="P162" t="str">
        <f t="shared" si="45"/>
        <v>"Embedded"</v>
      </c>
      <c r="Q162" t="str">
        <f t="shared" si="46"/>
        <v>"_BookingTimes"</v>
      </c>
      <c r="R162" t="str">
        <f t="shared" si="47"/>
        <v>"_latestAcceptanceTime"</v>
      </c>
      <c r="S162" t="str">
        <f t="shared" si="48"/>
        <v>"xsd_dateTime"</v>
      </c>
      <c r="T162">
        <f>IF($A162="Implicit","",COUNTIFS($C$8:C162,C162,$A$8:A162,"Explicit"))</f>
        <v>2</v>
      </c>
      <c r="U162" t="str">
        <f t="shared" si="49"/>
        <v>"Previsouly called Schedule. This object refers to times used for the Booking Option Request (preferences part of the request) or the Booking Option (times sur as LAT where there is a commitment from the carrier)"</v>
      </c>
      <c r="V162" t="str">
        <f t="shared" si="50"/>
        <v>"Latest Acceptance time as per CargoIQ definition (requested; proposed or actual)"</v>
      </c>
      <c r="W162" t="str">
        <f t="shared" si="51"/>
        <v>"false"</v>
      </c>
      <c r="X162" t="str">
        <f t="shared" si="52"/>
        <v>"true"</v>
      </c>
      <c r="Y162" t="str">
        <f t="shared" si="53"/>
        <v>"Embedded","_BookingTimes","_latestAcceptanceTime","xsd_dateTime",2,"Previsouly called Schedule. This object refers to times used for the Booking Option Request (preferences part of the request) or the Booking Option (times sur as LAT where there is a commitment from the carrier)","Latest Acceptance time as per CargoIQ definition (requested; proposed or actual)","false","true"</v>
      </c>
      <c r="Z162" t="str">
        <f t="shared" si="54"/>
        <v/>
      </c>
      <c r="AA162" t="str">
        <f t="shared" si="55"/>
        <v/>
      </c>
      <c r="AB162" t="str">
        <f t="shared" si="56"/>
        <v/>
      </c>
      <c r="AC162" t="str">
        <f t="shared" si="57"/>
        <v/>
      </c>
      <c r="AD162" t="str">
        <f t="shared" si="58"/>
        <v/>
      </c>
      <c r="AE162" t="str">
        <f t="shared" si="59"/>
        <v/>
      </c>
    </row>
    <row r="163" spans="1:31" x14ac:dyDescent="0.2">
      <c r="A163" t="s">
        <v>1353</v>
      </c>
      <c r="B163" t="s">
        <v>49</v>
      </c>
      <c r="C163" t="s">
        <v>305</v>
      </c>
      <c r="D163" t="s">
        <v>382</v>
      </c>
      <c r="F163" t="s">
        <v>264</v>
      </c>
      <c r="G163">
        <v>1</v>
      </c>
      <c r="I163" s="5" t="s">
        <v>378</v>
      </c>
      <c r="J163" s="5" t="s">
        <v>383</v>
      </c>
      <c r="K163" t="str">
        <f t="shared" si="40"/>
        <v>_BookingTimes</v>
      </c>
      <c r="L163" t="str">
        <f t="shared" si="41"/>
        <v>_latestArrivalTime</v>
      </c>
      <c r="M163" t="str">
        <f t="shared" si="42"/>
        <v>xsd_dateTime</v>
      </c>
      <c r="N163" t="str">
        <f t="shared" si="43"/>
        <v/>
      </c>
      <c r="O163" t="str">
        <f t="shared" si="44"/>
        <v>Data</v>
      </c>
      <c r="P163" t="str">
        <f t="shared" si="45"/>
        <v>"Embedded"</v>
      </c>
      <c r="Q163" t="str">
        <f t="shared" si="46"/>
        <v>"_BookingTimes"</v>
      </c>
      <c r="R163" t="str">
        <f t="shared" si="47"/>
        <v>"_latestArrivalTime"</v>
      </c>
      <c r="S163" t="str">
        <f t="shared" si="48"/>
        <v>"xsd_dateTime"</v>
      </c>
      <c r="T163">
        <f>IF($A163="Implicit","",COUNTIFS($C$8:C163,C163,$A$8:A163,"Explicit"))</f>
        <v>3</v>
      </c>
      <c r="U163" t="str">
        <f t="shared" si="49"/>
        <v>"Previsouly called Schedule. This object refers to times used for the Booking Option Request (preferences part of the request) or the Booking Option (times sur as LAT where there is a commitment from the carrier)"</v>
      </c>
      <c r="V163" t="str">
        <f t="shared" si="50"/>
        <v>"Latest arrival time at destination"</v>
      </c>
      <c r="W163" t="str">
        <f t="shared" si="51"/>
        <v>"false"</v>
      </c>
      <c r="X163" t="str">
        <f t="shared" si="52"/>
        <v>"true"</v>
      </c>
      <c r="Y163" t="str">
        <f t="shared" si="53"/>
        <v>"Embedded","_BookingTimes","_latestArrivalTime","xsd_dateTime",3,"Previsouly called Schedule. This object refers to times used for the Booking Option Request (preferences part of the request) or the Booking Option (times sur as LAT where there is a commitment from the carrier)","Latest arrival time at destination","false","true"</v>
      </c>
      <c r="Z163" t="str">
        <f t="shared" si="54"/>
        <v/>
      </c>
      <c r="AA163" t="str">
        <f t="shared" si="55"/>
        <v/>
      </c>
      <c r="AB163" t="str">
        <f t="shared" si="56"/>
        <v/>
      </c>
      <c r="AC163" t="str">
        <f t="shared" si="57"/>
        <v/>
      </c>
      <c r="AD163" t="str">
        <f t="shared" si="58"/>
        <v/>
      </c>
      <c r="AE163" t="str">
        <f t="shared" si="59"/>
        <v/>
      </c>
    </row>
    <row r="164" spans="1:31" x14ac:dyDescent="0.2">
      <c r="A164" t="s">
        <v>1353</v>
      </c>
      <c r="B164" t="s">
        <v>49</v>
      </c>
      <c r="C164" t="s">
        <v>305</v>
      </c>
      <c r="D164" t="s">
        <v>384</v>
      </c>
      <c r="F164" t="s">
        <v>264</v>
      </c>
      <c r="G164">
        <v>1</v>
      </c>
      <c r="I164" s="5" t="s">
        <v>378</v>
      </c>
      <c r="J164" s="5" t="s">
        <v>385</v>
      </c>
      <c r="K164" t="str">
        <f t="shared" si="40"/>
        <v>_BookingTimes</v>
      </c>
      <c r="L164" t="str">
        <f t="shared" si="41"/>
        <v>_timeOfAvailability</v>
      </c>
      <c r="M164" t="str">
        <f t="shared" si="42"/>
        <v>xsd_dateTime</v>
      </c>
      <c r="N164" t="str">
        <f t="shared" si="43"/>
        <v/>
      </c>
      <c r="O164" t="str">
        <f t="shared" si="44"/>
        <v>Data</v>
      </c>
      <c r="P164" t="str">
        <f t="shared" si="45"/>
        <v>"Embedded"</v>
      </c>
      <c r="Q164" t="str">
        <f t="shared" si="46"/>
        <v>"_BookingTimes"</v>
      </c>
      <c r="R164" t="str">
        <f t="shared" si="47"/>
        <v>"_timeOfAvailability"</v>
      </c>
      <c r="S164" t="str">
        <f t="shared" si="48"/>
        <v>"xsd_dateTime"</v>
      </c>
      <c r="T164">
        <f>IF($A164="Implicit","",COUNTIFS($C$8:C164,C164,$A$8:A164,"Explicit"))</f>
        <v>4</v>
      </c>
      <c r="U164" t="str">
        <f t="shared" si="49"/>
        <v>"Previsouly called Schedule. This object refers to times used for the Booking Option Request (preferences part of the request) or the Booking Option (times sur as LAT where there is a commitment from the carrier)"</v>
      </c>
      <c r="V164" t="str">
        <f t="shared" si="50"/>
        <v>"Time of availability of the shipment as per CargoIQ definition"</v>
      </c>
      <c r="W164" t="str">
        <f t="shared" si="51"/>
        <v>"false"</v>
      </c>
      <c r="X164" t="str">
        <f t="shared" si="52"/>
        <v>"true"</v>
      </c>
      <c r="Y164" t="str">
        <f t="shared" si="53"/>
        <v>"Embedded","_BookingTimes","_timeOfAvailability","xsd_dateTime",4,"Previsouly called Schedule. This object refers to times used for the Booking Option Request (preferences part of the request) or the Booking Option (times sur as LAT where there is a commitment from the carrier)","Time of availability of the shipment as per CargoIQ definition","false","true"</v>
      </c>
      <c r="Z164" t="str">
        <f t="shared" si="54"/>
        <v/>
      </c>
      <c r="AA164" t="str">
        <f t="shared" si="55"/>
        <v/>
      </c>
      <c r="AB164" t="str">
        <f t="shared" si="56"/>
        <v/>
      </c>
      <c r="AC164" t="str">
        <f t="shared" si="57"/>
        <v/>
      </c>
      <c r="AD164" t="str">
        <f t="shared" si="58"/>
        <v/>
      </c>
      <c r="AE164" t="str">
        <f t="shared" si="59"/>
        <v/>
      </c>
    </row>
    <row r="165" spans="1:31" x14ac:dyDescent="0.2">
      <c r="A165" t="s">
        <v>1353</v>
      </c>
      <c r="B165" t="s">
        <v>49</v>
      </c>
      <c r="C165" t="s">
        <v>305</v>
      </c>
      <c r="D165" t="s">
        <v>386</v>
      </c>
      <c r="F165" t="s">
        <v>387</v>
      </c>
      <c r="G165">
        <v>1</v>
      </c>
      <c r="I165" s="5" t="s">
        <v>378</v>
      </c>
      <c r="J165" s="5" t="s">
        <v>388</v>
      </c>
      <c r="K165" t="str">
        <f t="shared" si="40"/>
        <v>_BookingTimes</v>
      </c>
      <c r="L165" t="str">
        <f t="shared" si="41"/>
        <v>_totalTransitTime</v>
      </c>
      <c r="M165" t="str">
        <f t="shared" si="42"/>
        <v>xsd_duration</v>
      </c>
      <c r="N165" t="str">
        <f t="shared" si="43"/>
        <v/>
      </c>
      <c r="O165" t="str">
        <f t="shared" si="44"/>
        <v>Data</v>
      </c>
      <c r="P165" t="str">
        <f t="shared" si="45"/>
        <v>"Embedded"</v>
      </c>
      <c r="Q165" t="str">
        <f t="shared" si="46"/>
        <v>"_BookingTimes"</v>
      </c>
      <c r="R165" t="str">
        <f t="shared" si="47"/>
        <v>"_totalTransitTime"</v>
      </c>
      <c r="S165" t="str">
        <f t="shared" si="48"/>
        <v>"xsd_duration"</v>
      </c>
      <c r="T165">
        <f>IF($A165="Implicit","",COUNTIFS($C$8:C165,C165,$A$8:A165,"Explicit"))</f>
        <v>5</v>
      </c>
      <c r="U165" t="str">
        <f t="shared" si="49"/>
        <v>"Previsouly called Schedule. This object refers to times used for the Booking Option Request (preferences part of the request) or the Booking Option (times sur as LAT where there is a commitment from the carrier)"</v>
      </c>
      <c r="V165" t="str">
        <f t="shared" si="50"/>
        <v>"Total transit time as per CargoIQ definition; expressed as a duration"</v>
      </c>
      <c r="W165" t="str">
        <f t="shared" si="51"/>
        <v>"false"</v>
      </c>
      <c r="X165" t="str">
        <f t="shared" si="52"/>
        <v>"true"</v>
      </c>
      <c r="Y165" t="str">
        <f t="shared" si="53"/>
        <v>"Embedded","_BookingTimes","_totalTransitTime","xsd_duration",5,"Previsouly called Schedule. This object refers to times used for the Booking Option Request (preferences part of the request) or the Booking Option (times sur as LAT where there is a commitment from the carrier)","Total transit time as per CargoIQ definition; expressed as a duration","false","true"</v>
      </c>
      <c r="Z165" t="str">
        <f t="shared" si="54"/>
        <v/>
      </c>
      <c r="AA165" t="str">
        <f t="shared" si="55"/>
        <v/>
      </c>
      <c r="AB165" t="str">
        <f t="shared" si="56"/>
        <v/>
      </c>
      <c r="AC165" t="str">
        <f t="shared" si="57"/>
        <v/>
      </c>
      <c r="AD165" t="str">
        <f t="shared" si="58"/>
        <v/>
      </c>
      <c r="AE165" t="str">
        <f t="shared" si="59"/>
        <v/>
      </c>
    </row>
    <row r="166" spans="1:31" x14ac:dyDescent="0.2">
      <c r="A166" t="s">
        <v>1354</v>
      </c>
      <c r="B166" t="s">
        <v>20</v>
      </c>
      <c r="C166" t="s">
        <v>932</v>
      </c>
      <c r="D166" t="s">
        <v>1275</v>
      </c>
      <c r="E166" t="s">
        <v>1304</v>
      </c>
      <c r="F166" t="s">
        <v>914</v>
      </c>
      <c r="G166">
        <v>1</v>
      </c>
      <c r="H166" t="s">
        <v>931</v>
      </c>
      <c r="I166" s="5" t="s">
        <v>1315</v>
      </c>
      <c r="J166" s="5" t="s">
        <v>1317</v>
      </c>
      <c r="K166" t="str">
        <f t="shared" si="40"/>
        <v>_CO2Emissions</v>
      </c>
      <c r="L166" t="str">
        <f t="shared" si="41"/>
        <v>_calculationFor</v>
      </c>
      <c r="M166" t="str">
        <f t="shared" si="42"/>
        <v>_TransportMovement</v>
      </c>
      <c r="N166" t="str">
        <f t="shared" si="43"/>
        <v>_co2Emissions</v>
      </c>
      <c r="O166" t="str">
        <f t="shared" si="44"/>
        <v>Object</v>
      </c>
      <c r="P166" t="str">
        <f t="shared" si="45"/>
        <v/>
      </c>
      <c r="Q166" t="str">
        <f t="shared" si="46"/>
        <v/>
      </c>
      <c r="R166" t="str">
        <f t="shared" si="47"/>
        <v/>
      </c>
      <c r="S166" t="str">
        <f t="shared" si="48"/>
        <v/>
      </c>
      <c r="T166" t="str">
        <f>IF($A166="Implicit","",COUNTIFS($C$8:C166,C166,$A$8:A166,"Explicit"))</f>
        <v/>
      </c>
      <c r="U166" t="str">
        <f t="shared" si="49"/>
        <v/>
      </c>
      <c r="V166" t="str">
        <f t="shared" si="50"/>
        <v/>
      </c>
      <c r="W166" t="str">
        <f t="shared" si="51"/>
        <v/>
      </c>
      <c r="X166" t="str">
        <f t="shared" si="52"/>
        <v/>
      </c>
      <c r="Y166" t="str">
        <f t="shared" si="53"/>
        <v/>
      </c>
      <c r="Z166" t="str">
        <f t="shared" si="54"/>
        <v>"Core._CO2Emissions"</v>
      </c>
      <c r="AA166" t="str">
        <f t="shared" si="55"/>
        <v>"_calculationFor"</v>
      </c>
      <c r="AB166" t="str">
        <f t="shared" si="56"/>
        <v>"Activity._TransportMovement"</v>
      </c>
      <c r="AC166" t="str">
        <f t="shared" si="57"/>
        <v>"_co2Emissions"</v>
      </c>
      <c r="AD166" t="str">
        <f t="shared" si="58"/>
        <v>"hasOne"</v>
      </c>
      <c r="AE166" t="str">
        <f t="shared" si="59"/>
        <v>"Core._CO2Emissions","_calculationFor","Activity._TransportMovement","_co2Emissions","hasOne"</v>
      </c>
    </row>
    <row r="167" spans="1:31" x14ac:dyDescent="0.2">
      <c r="A167" t="s">
        <v>1354</v>
      </c>
      <c r="B167" t="s">
        <v>20</v>
      </c>
      <c r="C167" t="s">
        <v>932</v>
      </c>
      <c r="D167" t="s">
        <v>1275</v>
      </c>
      <c r="E167" t="s">
        <v>1295</v>
      </c>
      <c r="F167" t="s">
        <v>328</v>
      </c>
      <c r="G167">
        <v>1</v>
      </c>
      <c r="H167" t="s">
        <v>931</v>
      </c>
      <c r="I167" s="5" t="s">
        <v>1315</v>
      </c>
      <c r="J167" s="5" t="s">
        <v>1317</v>
      </c>
      <c r="K167" t="str">
        <f t="shared" si="40"/>
        <v>_CO2Emissions</v>
      </c>
      <c r="L167" t="str">
        <f t="shared" si="41"/>
        <v>_calculationFor</v>
      </c>
      <c r="M167" t="str">
        <f t="shared" si="42"/>
        <v>_TransportLegs</v>
      </c>
      <c r="N167" t="str">
        <f t="shared" si="43"/>
        <v>_co2Emissions</v>
      </c>
      <c r="O167" t="str">
        <f t="shared" si="44"/>
        <v>Object</v>
      </c>
      <c r="P167" t="str">
        <f t="shared" si="45"/>
        <v/>
      </c>
      <c r="Q167" t="str">
        <f t="shared" si="46"/>
        <v/>
      </c>
      <c r="R167" t="str">
        <f t="shared" si="47"/>
        <v/>
      </c>
      <c r="S167" t="str">
        <f t="shared" si="48"/>
        <v/>
      </c>
      <c r="T167" t="str">
        <f>IF($A167="Implicit","",COUNTIFS($C$8:C167,C167,$A$8:A167,"Explicit"))</f>
        <v/>
      </c>
      <c r="U167" t="str">
        <f t="shared" si="49"/>
        <v/>
      </c>
      <c r="V167" t="str">
        <f t="shared" si="50"/>
        <v/>
      </c>
      <c r="W167" t="str">
        <f t="shared" si="51"/>
        <v/>
      </c>
      <c r="X167" t="str">
        <f t="shared" si="52"/>
        <v/>
      </c>
      <c r="Y167" t="str">
        <f t="shared" si="53"/>
        <v/>
      </c>
      <c r="Z167" t="str">
        <f t="shared" si="54"/>
        <v>"Core._CO2Emissions"</v>
      </c>
      <c r="AA167" t="str">
        <f t="shared" si="55"/>
        <v>"_calculationFor"</v>
      </c>
      <c r="AB167" t="str">
        <f t="shared" si="56"/>
        <v>"Distribution._TransportLegs"</v>
      </c>
      <c r="AC167" t="str">
        <f t="shared" si="57"/>
        <v>"_co2Emissions"</v>
      </c>
      <c r="AD167" t="str">
        <f t="shared" si="58"/>
        <v>"hasOne"</v>
      </c>
      <c r="AE167" t="str">
        <f t="shared" si="59"/>
        <v>"Core._CO2Emissions","_calculationFor","Distribution._TransportLegs","_co2Emissions","hasOne"</v>
      </c>
    </row>
    <row r="168" spans="1:31" x14ac:dyDescent="0.2">
      <c r="A168" t="s">
        <v>1353</v>
      </c>
      <c r="B168" t="s">
        <v>20</v>
      </c>
      <c r="C168" t="s">
        <v>932</v>
      </c>
      <c r="D168" t="s">
        <v>1276</v>
      </c>
      <c r="E168" t="s">
        <v>49</v>
      </c>
      <c r="F168" t="s">
        <v>87</v>
      </c>
      <c r="G168">
        <v>1</v>
      </c>
      <c r="I168" s="5" t="s">
        <v>1315</v>
      </c>
      <c r="J168" s="5" t="s">
        <v>1316</v>
      </c>
      <c r="K168" t="str">
        <f t="shared" si="40"/>
        <v>_CO2Emissions</v>
      </c>
      <c r="L168" t="str">
        <f t="shared" si="41"/>
        <v>_calculatedEmissions</v>
      </c>
      <c r="M168" t="str">
        <f t="shared" si="42"/>
        <v>_Value</v>
      </c>
      <c r="N168" t="str">
        <f t="shared" si="43"/>
        <v/>
      </c>
      <c r="O168" t="str">
        <f t="shared" si="44"/>
        <v>Object</v>
      </c>
      <c r="P168" t="str">
        <f t="shared" si="45"/>
        <v>"Core"</v>
      </c>
      <c r="Q168" t="str">
        <f t="shared" si="46"/>
        <v>"_CO2Emissions"</v>
      </c>
      <c r="R168" t="str">
        <f t="shared" si="47"/>
        <v>"_calculatedEmissions"</v>
      </c>
      <c r="S168" t="str">
        <f t="shared" si="48"/>
        <v>"_Value"</v>
      </c>
      <c r="T168">
        <f>IF($A168="Implicit","",COUNTIFS($C$8:C168,C168,$A$8:A168,"Explicit"))</f>
        <v>1</v>
      </c>
      <c r="U168" t="str">
        <f t="shared" si="49"/>
        <v>"CO2 Calculation"</v>
      </c>
      <c r="V168" t="str">
        <f t="shared" si="50"/>
        <v>"CO2 emissions calculated"</v>
      </c>
      <c r="W168" t="str">
        <f t="shared" si="51"/>
        <v>"false"</v>
      </c>
      <c r="X168" t="str">
        <f t="shared" si="52"/>
        <v>"true"</v>
      </c>
      <c r="Y168" t="str">
        <f t="shared" si="53"/>
        <v>"Core","_CO2Emissions","_calculatedEmissions","_Value",1,"CO2 Calculation","CO2 emissions calculated","false","true"</v>
      </c>
      <c r="Z168" t="str">
        <f t="shared" si="54"/>
        <v>"Core._CO2Emissions"</v>
      </c>
      <c r="AA168" t="str">
        <f t="shared" si="55"/>
        <v>"_calculatedEmissions"</v>
      </c>
      <c r="AB168" t="str">
        <f t="shared" si="56"/>
        <v>"Embedded._Value"</v>
      </c>
      <c r="AC168" t="str">
        <f t="shared" si="57"/>
        <v>""</v>
      </c>
      <c r="AD168" t="str">
        <f t="shared" si="58"/>
        <v>"hasOne"</v>
      </c>
      <c r="AE168" t="str">
        <f t="shared" si="59"/>
        <v>"Core._CO2Emissions","_calculatedEmissions","Embedded._Value","","hasOne"</v>
      </c>
    </row>
    <row r="169" spans="1:31" x14ac:dyDescent="0.2">
      <c r="A169" t="s">
        <v>1353</v>
      </c>
      <c r="B169" t="s">
        <v>20</v>
      </c>
      <c r="C169" t="s">
        <v>932</v>
      </c>
      <c r="D169" t="s">
        <v>1275</v>
      </c>
      <c r="E169" t="s">
        <v>1290</v>
      </c>
      <c r="F169" t="s">
        <v>389</v>
      </c>
      <c r="G169">
        <v>1</v>
      </c>
      <c r="I169" s="5" t="s">
        <v>1315</v>
      </c>
      <c r="J169" s="5" t="s">
        <v>1317</v>
      </c>
      <c r="K169" t="str">
        <f t="shared" si="40"/>
        <v>_CO2Emissions</v>
      </c>
      <c r="L169" t="str">
        <f t="shared" si="41"/>
        <v>_calculationFor</v>
      </c>
      <c r="M169" t="str">
        <f t="shared" si="42"/>
        <v>_LogisticsObject</v>
      </c>
      <c r="N169" t="str">
        <f t="shared" si="43"/>
        <v/>
      </c>
      <c r="O169" t="str">
        <f t="shared" si="44"/>
        <v>Object</v>
      </c>
      <c r="P169" t="str">
        <f t="shared" si="45"/>
        <v>"Core"</v>
      </c>
      <c r="Q169" t="str">
        <f t="shared" si="46"/>
        <v>"_CO2Emissions"</v>
      </c>
      <c r="R169" t="str">
        <f t="shared" si="47"/>
        <v>"_calculationFor"</v>
      </c>
      <c r="S169" t="str">
        <f t="shared" si="48"/>
        <v>"_LogisticsObject"</v>
      </c>
      <c r="T169">
        <f>IF($A169="Implicit","",COUNTIFS($C$8:C169,C169,$A$8:A169,"Explicit"))</f>
        <v>2</v>
      </c>
      <c r="U169" t="str">
        <f t="shared" si="49"/>
        <v>"CO2 Calculation"</v>
      </c>
      <c r="V169" t="str">
        <f t="shared" si="50"/>
        <v>"Reference to the TransportMovement or TransportLegs the CO2Emissions have been calculated for"</v>
      </c>
      <c r="W169" t="str">
        <f t="shared" si="51"/>
        <v>"false"</v>
      </c>
      <c r="X169" t="str">
        <f t="shared" si="52"/>
        <v>"true"</v>
      </c>
      <c r="Y169" t="str">
        <f t="shared" si="53"/>
        <v>"Core","_CO2Emissions","_calculationFor","_LogisticsObject",2,"CO2 Calculation","Reference to the TransportMovement or TransportLegs the CO2Emissions have been calculated for","false","true"</v>
      </c>
      <c r="Z169" t="str">
        <f t="shared" si="54"/>
        <v>"Core._CO2Emissions"</v>
      </c>
      <c r="AA169" t="str">
        <f t="shared" si="55"/>
        <v>"_calculationFor"</v>
      </c>
      <c r="AB169" t="str">
        <f t="shared" si="56"/>
        <v>"Abstract._LogisticsObject"</v>
      </c>
      <c r="AC169" t="str">
        <f t="shared" si="57"/>
        <v>""</v>
      </c>
      <c r="AD169" t="str">
        <f t="shared" si="58"/>
        <v>"hasOne"</v>
      </c>
      <c r="AE169" t="str">
        <f t="shared" si="59"/>
        <v>"Core._CO2Emissions","_calculationFor","Abstract._LogisticsObject","","hasOne"</v>
      </c>
    </row>
    <row r="170" spans="1:31" x14ac:dyDescent="0.2">
      <c r="A170" t="s">
        <v>1353</v>
      </c>
      <c r="B170" t="s">
        <v>20</v>
      </c>
      <c r="C170" t="s">
        <v>932</v>
      </c>
      <c r="D170" t="s">
        <v>38</v>
      </c>
      <c r="E170" t="s">
        <v>1303</v>
      </c>
      <c r="F170" t="s">
        <v>23</v>
      </c>
      <c r="H170" t="s">
        <v>434</v>
      </c>
      <c r="I170" s="5" t="s">
        <v>1315</v>
      </c>
      <c r="J170" s="5" t="s">
        <v>39</v>
      </c>
      <c r="K170" t="str">
        <f t="shared" si="40"/>
        <v>_CO2Emissions</v>
      </c>
      <c r="L170" t="str">
        <f t="shared" si="41"/>
        <v>_checks</v>
      </c>
      <c r="M170" t="str">
        <f t="shared" si="42"/>
        <v>_Check</v>
      </c>
      <c r="N170" t="str">
        <f t="shared" si="43"/>
        <v>_checkedObject</v>
      </c>
      <c r="O170" t="str">
        <f t="shared" si="44"/>
        <v>Object</v>
      </c>
      <c r="P170" t="str">
        <f t="shared" si="45"/>
        <v>"Core"</v>
      </c>
      <c r="Q170" t="str">
        <f t="shared" si="46"/>
        <v>"_CO2Emissions"</v>
      </c>
      <c r="R170" t="str">
        <f t="shared" si="47"/>
        <v>"_checks"</v>
      </c>
      <c r="S170" t="str">
        <f t="shared" si="48"/>
        <v>"_Check"</v>
      </c>
      <c r="T170">
        <f>IF($A170="Implicit","",COUNTIFS($C$8:C170,C170,$A$8:A170,"Explicit"))</f>
        <v>3</v>
      </c>
      <c r="U170" t="str">
        <f t="shared" si="49"/>
        <v>"CO2 Calculation"</v>
      </c>
      <c r="V170" t="str">
        <f t="shared" si="50"/>
        <v>"References to the CheckActions performed on the object"</v>
      </c>
      <c r="W170" t="str">
        <f t="shared" si="51"/>
        <v>"true"</v>
      </c>
      <c r="X170" t="str">
        <f t="shared" si="52"/>
        <v>"true"</v>
      </c>
      <c r="Y170" t="str">
        <f t="shared" si="53"/>
        <v>"Core","_CO2Emissions","_checks","_Check",3,"CO2 Calculation","References to the CheckActions performed on the object","true","true"</v>
      </c>
      <c r="Z170" t="str">
        <f t="shared" si="54"/>
        <v>"Core._CO2Emissions"</v>
      </c>
      <c r="AA170" t="str">
        <f t="shared" si="55"/>
        <v>"_checks"</v>
      </c>
      <c r="AB170" t="str">
        <f t="shared" si="56"/>
        <v>"Action._Check"</v>
      </c>
      <c r="AC170" t="str">
        <f t="shared" si="57"/>
        <v>"_checkedObject"</v>
      </c>
      <c r="AD170" t="str">
        <f t="shared" si="58"/>
        <v>"hasMany"</v>
      </c>
      <c r="AE170" t="str">
        <f t="shared" si="59"/>
        <v>"Core._CO2Emissions","_checks","Action._Check","_checkedObject","hasMany"</v>
      </c>
    </row>
    <row r="171" spans="1:31" x14ac:dyDescent="0.2">
      <c r="A171" t="s">
        <v>1353</v>
      </c>
      <c r="B171" t="s">
        <v>20</v>
      </c>
      <c r="C171" t="s">
        <v>932</v>
      </c>
      <c r="D171" t="s">
        <v>43</v>
      </c>
      <c r="E171" t="s">
        <v>1292</v>
      </c>
      <c r="F171" t="s">
        <v>44</v>
      </c>
      <c r="H171" t="s">
        <v>686</v>
      </c>
      <c r="I171" s="5" t="s">
        <v>1315</v>
      </c>
      <c r="J171" s="5" t="s">
        <v>45</v>
      </c>
      <c r="K171" t="str">
        <f t="shared" si="40"/>
        <v>_CO2Emissions</v>
      </c>
      <c r="L171" t="str">
        <f t="shared" si="41"/>
        <v>_externalReferences</v>
      </c>
      <c r="M171" t="str">
        <f t="shared" si="42"/>
        <v>_ExternalReference</v>
      </c>
      <c r="N171" t="str">
        <f t="shared" si="43"/>
        <v>_referenceForObjects</v>
      </c>
      <c r="O171" t="str">
        <f t="shared" si="44"/>
        <v>Object</v>
      </c>
      <c r="P171" t="str">
        <f t="shared" si="45"/>
        <v>"Core"</v>
      </c>
      <c r="Q171" t="str">
        <f t="shared" si="46"/>
        <v>"_CO2Emissions"</v>
      </c>
      <c r="R171" t="str">
        <f t="shared" si="47"/>
        <v>"_externalReferences"</v>
      </c>
      <c r="S171" t="str">
        <f t="shared" si="48"/>
        <v>"_ExternalReference"</v>
      </c>
      <c r="T171">
        <f>IF($A171="Implicit","",COUNTIFS($C$8:C171,C171,$A$8:A171,"Explicit"))</f>
        <v>4</v>
      </c>
      <c r="U171" t="str">
        <f t="shared" si="49"/>
        <v>"CO2 Calculation"</v>
      </c>
      <c r="V171" t="str">
        <f t="shared" si="50"/>
        <v>"References to all associated ExternalReferences"</v>
      </c>
      <c r="W171" t="str">
        <f t="shared" si="51"/>
        <v>"true"</v>
      </c>
      <c r="X171" t="str">
        <f t="shared" si="52"/>
        <v>"true"</v>
      </c>
      <c r="Y171" t="str">
        <f t="shared" si="53"/>
        <v>"Core","_CO2Emissions","_externalReferences","_ExternalReference",4,"CO2 Calculation","References to all associated ExternalReferences","true","true"</v>
      </c>
      <c r="Z171" t="str">
        <f t="shared" si="54"/>
        <v>"Core._CO2Emissions"</v>
      </c>
      <c r="AA171" t="str">
        <f t="shared" si="55"/>
        <v>"_externalReferences"</v>
      </c>
      <c r="AB171" t="str">
        <f t="shared" si="56"/>
        <v>"Common._ExternalReference"</v>
      </c>
      <c r="AC171" t="str">
        <f t="shared" si="57"/>
        <v>"_referenceForObjects"</v>
      </c>
      <c r="AD171" t="str">
        <f t="shared" si="58"/>
        <v>"hasMany"</v>
      </c>
      <c r="AE171" t="str">
        <f t="shared" si="59"/>
        <v>"Core._CO2Emissions","_externalReferences","Common._ExternalReference","_referenceForObjects","hasMany"</v>
      </c>
    </row>
    <row r="172" spans="1:31" x14ac:dyDescent="0.2">
      <c r="A172" t="s">
        <v>1354</v>
      </c>
      <c r="B172" t="s">
        <v>20</v>
      </c>
      <c r="C172" t="s">
        <v>932</v>
      </c>
      <c r="D172" t="s">
        <v>1275</v>
      </c>
      <c r="E172" t="s">
        <v>1290</v>
      </c>
      <c r="F172" t="s">
        <v>21</v>
      </c>
      <c r="G172">
        <v>1</v>
      </c>
      <c r="I172" s="5" t="s">
        <v>1315</v>
      </c>
      <c r="J172" s="5" t="s">
        <v>1317</v>
      </c>
      <c r="K172" t="str">
        <f t="shared" si="40"/>
        <v>_CO2Emissions</v>
      </c>
      <c r="L172" t="str">
        <f t="shared" si="41"/>
        <v>_calculationFor</v>
      </c>
      <c r="M172" t="str">
        <f t="shared" si="42"/>
        <v>_LogisticsActivity</v>
      </c>
      <c r="N172" t="str">
        <f t="shared" si="43"/>
        <v/>
      </c>
      <c r="O172" t="str">
        <f t="shared" si="44"/>
        <v>Object</v>
      </c>
      <c r="P172" t="str">
        <f t="shared" si="45"/>
        <v/>
      </c>
      <c r="Q172" t="str">
        <f t="shared" si="46"/>
        <v/>
      </c>
      <c r="R172" t="str">
        <f t="shared" si="47"/>
        <v/>
      </c>
      <c r="S172" t="str">
        <f t="shared" si="48"/>
        <v/>
      </c>
      <c r="T172" t="str">
        <f>IF($A172="Implicit","",COUNTIFS($C$8:C172,C172,$A$8:A172,"Explicit"))</f>
        <v/>
      </c>
      <c r="U172" t="str">
        <f t="shared" si="49"/>
        <v/>
      </c>
      <c r="V172" t="str">
        <f t="shared" si="50"/>
        <v/>
      </c>
      <c r="W172" t="str">
        <f t="shared" si="51"/>
        <v/>
      </c>
      <c r="X172" t="str">
        <f t="shared" si="52"/>
        <v/>
      </c>
      <c r="Y172" t="str">
        <f t="shared" si="53"/>
        <v/>
      </c>
      <c r="Z172" t="str">
        <f t="shared" si="54"/>
        <v>"Core._CO2Emissions"</v>
      </c>
      <c r="AA172" t="str">
        <f t="shared" si="55"/>
        <v>"_calculationFor"</v>
      </c>
      <c r="AB172" t="str">
        <f t="shared" si="56"/>
        <v>"Abstract._LogisticsActivity"</v>
      </c>
      <c r="AC172" t="str">
        <f t="shared" si="57"/>
        <v>""</v>
      </c>
      <c r="AD172" t="str">
        <f t="shared" si="58"/>
        <v>"hasOne"</v>
      </c>
      <c r="AE172" t="str">
        <f t="shared" si="59"/>
        <v>"Core._CO2Emissions","_calculationFor","Abstract._LogisticsActivity","","hasOne"</v>
      </c>
    </row>
    <row r="173" spans="1:31" x14ac:dyDescent="0.2">
      <c r="A173" t="s">
        <v>1354</v>
      </c>
      <c r="B173" t="s">
        <v>20</v>
      </c>
      <c r="C173" t="s">
        <v>932</v>
      </c>
      <c r="D173" t="s">
        <v>1275</v>
      </c>
      <c r="E173" t="s">
        <v>1292</v>
      </c>
      <c r="F173" t="s">
        <v>83</v>
      </c>
      <c r="G173">
        <v>1</v>
      </c>
      <c r="I173" s="5" t="s">
        <v>1315</v>
      </c>
      <c r="J173" s="5" t="s">
        <v>1317</v>
      </c>
      <c r="K173" t="str">
        <f t="shared" si="40"/>
        <v>_CO2Emissions</v>
      </c>
      <c r="L173" t="str">
        <f t="shared" si="41"/>
        <v>_calculationFor</v>
      </c>
      <c r="M173" t="str">
        <f t="shared" si="42"/>
        <v>_Answer</v>
      </c>
      <c r="N173" t="str">
        <f t="shared" si="43"/>
        <v/>
      </c>
      <c r="O173" t="str">
        <f t="shared" si="44"/>
        <v>Object</v>
      </c>
      <c r="P173" t="str">
        <f t="shared" si="45"/>
        <v/>
      </c>
      <c r="Q173" t="str">
        <f t="shared" si="46"/>
        <v/>
      </c>
      <c r="R173" t="str">
        <f t="shared" si="47"/>
        <v/>
      </c>
      <c r="S173" t="str">
        <f t="shared" si="48"/>
        <v/>
      </c>
      <c r="T173" t="str">
        <f>IF($A173="Implicit","",COUNTIFS($C$8:C173,C173,$A$8:A173,"Explicit"))</f>
        <v/>
      </c>
      <c r="U173" t="str">
        <f t="shared" si="49"/>
        <v/>
      </c>
      <c r="V173" t="str">
        <f t="shared" si="50"/>
        <v/>
      </c>
      <c r="W173" t="str">
        <f t="shared" si="51"/>
        <v/>
      </c>
      <c r="X173" t="str">
        <f t="shared" si="52"/>
        <v/>
      </c>
      <c r="Y173" t="str">
        <f t="shared" si="53"/>
        <v/>
      </c>
      <c r="Z173" t="str">
        <f t="shared" si="54"/>
        <v>"Core._CO2Emissions"</v>
      </c>
      <c r="AA173" t="str">
        <f t="shared" si="55"/>
        <v>"_calculationFor"</v>
      </c>
      <c r="AB173" t="str">
        <f t="shared" si="56"/>
        <v>"Common._Answer"</v>
      </c>
      <c r="AC173" t="str">
        <f t="shared" si="57"/>
        <v>""</v>
      </c>
      <c r="AD173" t="str">
        <f t="shared" si="58"/>
        <v>"hasOne"</v>
      </c>
      <c r="AE173" t="str">
        <f t="shared" si="59"/>
        <v>"Core._CO2Emissions","_calculationFor","Common._Answer","","hasOne"</v>
      </c>
    </row>
    <row r="174" spans="1:31" x14ac:dyDescent="0.2">
      <c r="A174" t="s">
        <v>1354</v>
      </c>
      <c r="B174" t="s">
        <v>20</v>
      </c>
      <c r="C174" t="s">
        <v>932</v>
      </c>
      <c r="D174" t="s">
        <v>1275</v>
      </c>
      <c r="E174" t="s">
        <v>1290</v>
      </c>
      <c r="F174" t="s">
        <v>30</v>
      </c>
      <c r="G174">
        <v>1</v>
      </c>
      <c r="I174" s="5" t="s">
        <v>1315</v>
      </c>
      <c r="J174" s="5" t="s">
        <v>1317</v>
      </c>
      <c r="K174" t="str">
        <f t="shared" si="40"/>
        <v>_CO2Emissions</v>
      </c>
      <c r="L174" t="str">
        <f t="shared" si="41"/>
        <v>_calculationFor</v>
      </c>
      <c r="M174" t="str">
        <f t="shared" si="42"/>
        <v>_Actor</v>
      </c>
      <c r="N174" t="str">
        <f t="shared" si="43"/>
        <v/>
      </c>
      <c r="O174" t="str">
        <f t="shared" si="44"/>
        <v>Object</v>
      </c>
      <c r="P174" t="str">
        <f t="shared" si="45"/>
        <v/>
      </c>
      <c r="Q174" t="str">
        <f t="shared" si="46"/>
        <v/>
      </c>
      <c r="R174" t="str">
        <f t="shared" si="47"/>
        <v/>
      </c>
      <c r="S174" t="str">
        <f t="shared" si="48"/>
        <v/>
      </c>
      <c r="T174" t="str">
        <f>IF($A174="Implicit","",COUNTIFS($C$8:C174,C174,$A$8:A174,"Explicit"))</f>
        <v/>
      </c>
      <c r="U174" t="str">
        <f t="shared" si="49"/>
        <v/>
      </c>
      <c r="V174" t="str">
        <f t="shared" si="50"/>
        <v/>
      </c>
      <c r="W174" t="str">
        <f t="shared" si="51"/>
        <v/>
      </c>
      <c r="X174" t="str">
        <f t="shared" si="52"/>
        <v/>
      </c>
      <c r="Y174" t="str">
        <f t="shared" si="53"/>
        <v/>
      </c>
      <c r="Z174" t="str">
        <f t="shared" si="54"/>
        <v>"Core._CO2Emissions"</v>
      </c>
      <c r="AA174" t="str">
        <f t="shared" si="55"/>
        <v>"_calculationFor"</v>
      </c>
      <c r="AB174" t="str">
        <f t="shared" si="56"/>
        <v>"Abstract._Actor"</v>
      </c>
      <c r="AC174" t="str">
        <f t="shared" si="57"/>
        <v>""</v>
      </c>
      <c r="AD174" t="str">
        <f t="shared" si="58"/>
        <v>"hasOne"</v>
      </c>
      <c r="AE174" t="str">
        <f t="shared" si="59"/>
        <v>"Core._CO2Emissions","_calculationFor","Abstract._Actor","","hasOne"</v>
      </c>
    </row>
    <row r="175" spans="1:31" x14ac:dyDescent="0.2">
      <c r="A175" t="s">
        <v>1354</v>
      </c>
      <c r="B175" t="s">
        <v>20</v>
      </c>
      <c r="C175" t="s">
        <v>932</v>
      </c>
      <c r="D175" t="s">
        <v>1275</v>
      </c>
      <c r="E175" t="s">
        <v>20</v>
      </c>
      <c r="F175" t="s">
        <v>111</v>
      </c>
      <c r="G175">
        <v>1</v>
      </c>
      <c r="I175" s="5" t="s">
        <v>1315</v>
      </c>
      <c r="J175" s="5" t="s">
        <v>1317</v>
      </c>
      <c r="K175" t="str">
        <f t="shared" si="40"/>
        <v>_CO2Emissions</v>
      </c>
      <c r="L175" t="str">
        <f t="shared" si="41"/>
        <v>_calculationFor</v>
      </c>
      <c r="M175" t="str">
        <f t="shared" si="42"/>
        <v>_Piece</v>
      </c>
      <c r="N175" t="str">
        <f t="shared" si="43"/>
        <v/>
      </c>
      <c r="O175" t="str">
        <f t="shared" si="44"/>
        <v>Object</v>
      </c>
      <c r="P175" t="str">
        <f t="shared" si="45"/>
        <v/>
      </c>
      <c r="Q175" t="str">
        <f t="shared" si="46"/>
        <v/>
      </c>
      <c r="R175" t="str">
        <f t="shared" si="47"/>
        <v/>
      </c>
      <c r="S175" t="str">
        <f t="shared" si="48"/>
        <v/>
      </c>
      <c r="T175" t="str">
        <f>IF($A175="Implicit","",COUNTIFS($C$8:C175,C175,$A$8:A175,"Explicit"))</f>
        <v/>
      </c>
      <c r="U175" t="str">
        <f t="shared" si="49"/>
        <v/>
      </c>
      <c r="V175" t="str">
        <f t="shared" si="50"/>
        <v/>
      </c>
      <c r="W175" t="str">
        <f t="shared" si="51"/>
        <v/>
      </c>
      <c r="X175" t="str">
        <f t="shared" si="52"/>
        <v/>
      </c>
      <c r="Y175" t="str">
        <f t="shared" si="53"/>
        <v/>
      </c>
      <c r="Z175" t="str">
        <f t="shared" si="54"/>
        <v>"Core._CO2Emissions"</v>
      </c>
      <c r="AA175" t="str">
        <f t="shared" si="55"/>
        <v>"_calculationFor"</v>
      </c>
      <c r="AB175" t="str">
        <f t="shared" si="56"/>
        <v>"Core._Piece"</v>
      </c>
      <c r="AC175" t="str">
        <f t="shared" si="57"/>
        <v>""</v>
      </c>
      <c r="AD175" t="str">
        <f t="shared" si="58"/>
        <v>"hasOne"</v>
      </c>
      <c r="AE175" t="str">
        <f t="shared" si="59"/>
        <v>"Core._CO2Emissions","_calculationFor","Core._Piece","","hasOne"</v>
      </c>
    </row>
    <row r="176" spans="1:31" x14ac:dyDescent="0.2">
      <c r="A176" t="s">
        <v>1354</v>
      </c>
      <c r="B176" t="s">
        <v>20</v>
      </c>
      <c r="C176" t="s">
        <v>932</v>
      </c>
      <c r="D176" t="s">
        <v>1275</v>
      </c>
      <c r="E176" t="s">
        <v>1292</v>
      </c>
      <c r="F176" t="s">
        <v>90</v>
      </c>
      <c r="G176">
        <v>1</v>
      </c>
      <c r="I176" s="5" t="s">
        <v>1315</v>
      </c>
      <c r="J176" s="5" t="s">
        <v>1317</v>
      </c>
      <c r="K176" t="str">
        <f t="shared" si="40"/>
        <v>_CO2Emissions</v>
      </c>
      <c r="L176" t="str">
        <f t="shared" si="41"/>
        <v>_calculationFor</v>
      </c>
      <c r="M176" t="str">
        <f t="shared" si="42"/>
        <v>_Location</v>
      </c>
      <c r="N176" t="str">
        <f t="shared" si="43"/>
        <v/>
      </c>
      <c r="O176" t="str">
        <f t="shared" si="44"/>
        <v>Object</v>
      </c>
      <c r="P176" t="str">
        <f t="shared" si="45"/>
        <v/>
      </c>
      <c r="Q176" t="str">
        <f t="shared" si="46"/>
        <v/>
      </c>
      <c r="R176" t="str">
        <f t="shared" si="47"/>
        <v/>
      </c>
      <c r="S176" t="str">
        <f t="shared" si="48"/>
        <v/>
      </c>
      <c r="T176" t="str">
        <f>IF($A176="Implicit","",COUNTIFS($C$8:C176,C176,$A$8:A176,"Explicit"))</f>
        <v/>
      </c>
      <c r="U176" t="str">
        <f t="shared" si="49"/>
        <v/>
      </c>
      <c r="V176" t="str">
        <f t="shared" si="50"/>
        <v/>
      </c>
      <c r="W176" t="str">
        <f t="shared" si="51"/>
        <v/>
      </c>
      <c r="X176" t="str">
        <f t="shared" si="52"/>
        <v/>
      </c>
      <c r="Y176" t="str">
        <f t="shared" si="53"/>
        <v/>
      </c>
      <c r="Z176" t="str">
        <f t="shared" si="54"/>
        <v>"Core._CO2Emissions"</v>
      </c>
      <c r="AA176" t="str">
        <f t="shared" si="55"/>
        <v>"_calculationFor"</v>
      </c>
      <c r="AB176" t="str">
        <f t="shared" si="56"/>
        <v>"Common._Location"</v>
      </c>
      <c r="AC176" t="str">
        <f t="shared" si="57"/>
        <v>""</v>
      </c>
      <c r="AD176" t="str">
        <f t="shared" si="58"/>
        <v>"hasOne"</v>
      </c>
      <c r="AE176" t="str">
        <f t="shared" si="59"/>
        <v>"Core._CO2Emissions","_calculationFor","Common._Location","","hasOne"</v>
      </c>
    </row>
    <row r="177" spans="1:31" x14ac:dyDescent="0.2">
      <c r="A177" t="s">
        <v>1354</v>
      </c>
      <c r="B177" t="s">
        <v>20</v>
      </c>
      <c r="C177" t="s">
        <v>932</v>
      </c>
      <c r="D177" t="s">
        <v>1275</v>
      </c>
      <c r="E177" t="s">
        <v>1293</v>
      </c>
      <c r="F177" t="s">
        <v>207</v>
      </c>
      <c r="G177">
        <v>1</v>
      </c>
      <c r="I177" s="5" t="s">
        <v>1315</v>
      </c>
      <c r="J177" s="5" t="s">
        <v>1317</v>
      </c>
      <c r="K177" t="str">
        <f t="shared" si="40"/>
        <v>_CO2Emissions</v>
      </c>
      <c r="L177" t="str">
        <f t="shared" si="41"/>
        <v>_calculationFor</v>
      </c>
      <c r="M177" t="str">
        <f t="shared" si="42"/>
        <v>_EpermitConsignment</v>
      </c>
      <c r="N177" t="str">
        <f t="shared" si="43"/>
        <v/>
      </c>
      <c r="O177" t="str">
        <f t="shared" si="44"/>
        <v>Object</v>
      </c>
      <c r="P177" t="str">
        <f t="shared" si="45"/>
        <v/>
      </c>
      <c r="Q177" t="str">
        <f t="shared" si="46"/>
        <v/>
      </c>
      <c r="R177" t="str">
        <f t="shared" si="47"/>
        <v/>
      </c>
      <c r="S177" t="str">
        <f t="shared" si="48"/>
        <v/>
      </c>
      <c r="T177" t="str">
        <f>IF($A177="Implicit","",COUNTIFS($C$8:C177,C177,$A$8:A177,"Explicit"))</f>
        <v/>
      </c>
      <c r="U177" t="str">
        <f t="shared" si="49"/>
        <v/>
      </c>
      <c r="V177" t="str">
        <f t="shared" si="50"/>
        <v/>
      </c>
      <c r="W177" t="str">
        <f t="shared" si="51"/>
        <v/>
      </c>
      <c r="X177" t="str">
        <f t="shared" si="52"/>
        <v/>
      </c>
      <c r="Y177" t="str">
        <f t="shared" si="53"/>
        <v/>
      </c>
      <c r="Z177" t="str">
        <f t="shared" si="54"/>
        <v>"Core._CO2Emissions"</v>
      </c>
      <c r="AA177" t="str">
        <f t="shared" si="55"/>
        <v>"_calculationFor"</v>
      </c>
      <c r="AB177" t="str">
        <f t="shared" si="56"/>
        <v>"LiveAnimals._EpermitConsignment"</v>
      </c>
      <c r="AC177" t="str">
        <f t="shared" si="57"/>
        <v>""</v>
      </c>
      <c r="AD177" t="str">
        <f t="shared" si="58"/>
        <v>"hasOne"</v>
      </c>
      <c r="AE177" t="str">
        <f t="shared" si="59"/>
        <v>"Core._CO2Emissions","_calculationFor","LiveAnimals._EpermitConsignment","","hasOne"</v>
      </c>
    </row>
    <row r="178" spans="1:31" x14ac:dyDescent="0.2">
      <c r="A178" t="s">
        <v>1354</v>
      </c>
      <c r="B178" t="s">
        <v>20</v>
      </c>
      <c r="C178" t="s">
        <v>932</v>
      </c>
      <c r="D178" t="s">
        <v>1275</v>
      </c>
      <c r="E178" t="s">
        <v>1290</v>
      </c>
      <c r="F178" t="s">
        <v>101</v>
      </c>
      <c r="G178">
        <v>1</v>
      </c>
      <c r="I178" s="5" t="s">
        <v>1315</v>
      </c>
      <c r="J178" s="5" t="s">
        <v>1317</v>
      </c>
      <c r="K178" t="str">
        <f t="shared" si="40"/>
        <v>_CO2Emissions</v>
      </c>
      <c r="L178" t="str">
        <f t="shared" si="41"/>
        <v>_calculationFor</v>
      </c>
      <c r="M178" t="str">
        <f t="shared" si="42"/>
        <v>_Organization</v>
      </c>
      <c r="N178" t="str">
        <f t="shared" si="43"/>
        <v/>
      </c>
      <c r="O178" t="str">
        <f t="shared" si="44"/>
        <v>Object</v>
      </c>
      <c r="P178" t="str">
        <f t="shared" si="45"/>
        <v/>
      </c>
      <c r="Q178" t="str">
        <f t="shared" si="46"/>
        <v/>
      </c>
      <c r="R178" t="str">
        <f t="shared" si="47"/>
        <v/>
      </c>
      <c r="S178" t="str">
        <f t="shared" si="48"/>
        <v/>
      </c>
      <c r="T178" t="str">
        <f>IF($A178="Implicit","",COUNTIFS($C$8:C178,C178,$A$8:A178,"Explicit"))</f>
        <v/>
      </c>
      <c r="U178" t="str">
        <f t="shared" si="49"/>
        <v/>
      </c>
      <c r="V178" t="str">
        <f t="shared" si="50"/>
        <v/>
      </c>
      <c r="W178" t="str">
        <f t="shared" si="51"/>
        <v/>
      </c>
      <c r="X178" t="str">
        <f t="shared" si="52"/>
        <v/>
      </c>
      <c r="Y178" t="str">
        <f t="shared" si="53"/>
        <v/>
      </c>
      <c r="Z178" t="str">
        <f t="shared" si="54"/>
        <v>"Core._CO2Emissions"</v>
      </c>
      <c r="AA178" t="str">
        <f t="shared" si="55"/>
        <v>"_calculationFor"</v>
      </c>
      <c r="AB178" t="str">
        <f t="shared" si="56"/>
        <v>"Abstract._Organization"</v>
      </c>
      <c r="AC178" t="str">
        <f t="shared" si="57"/>
        <v>""</v>
      </c>
      <c r="AD178" t="str">
        <f t="shared" si="58"/>
        <v>"hasOne"</v>
      </c>
      <c r="AE178" t="str">
        <f t="shared" si="59"/>
        <v>"Core._CO2Emissions","_calculationFor","Abstract._Organization","","hasOne"</v>
      </c>
    </row>
    <row r="179" spans="1:31" x14ac:dyDescent="0.2">
      <c r="A179" t="s">
        <v>1354</v>
      </c>
      <c r="B179" t="s">
        <v>20</v>
      </c>
      <c r="C179" t="s">
        <v>932</v>
      </c>
      <c r="D179" t="s">
        <v>1275</v>
      </c>
      <c r="E179" t="s">
        <v>1292</v>
      </c>
      <c r="F179" t="s">
        <v>114</v>
      </c>
      <c r="G179">
        <v>1</v>
      </c>
      <c r="I179" s="5" t="s">
        <v>1315</v>
      </c>
      <c r="J179" s="5" t="s">
        <v>1317</v>
      </c>
      <c r="K179" t="str">
        <f t="shared" si="40"/>
        <v>_CO2Emissions</v>
      </c>
      <c r="L179" t="str">
        <f t="shared" si="41"/>
        <v>_calculationFor</v>
      </c>
      <c r="M179" t="str">
        <f t="shared" si="42"/>
        <v>_IotDevice</v>
      </c>
      <c r="N179" t="str">
        <f t="shared" si="43"/>
        <v/>
      </c>
      <c r="O179" t="str">
        <f t="shared" si="44"/>
        <v>Object</v>
      </c>
      <c r="P179" t="str">
        <f t="shared" si="45"/>
        <v/>
      </c>
      <c r="Q179" t="str">
        <f t="shared" si="46"/>
        <v/>
      </c>
      <c r="R179" t="str">
        <f t="shared" si="47"/>
        <v/>
      </c>
      <c r="S179" t="str">
        <f t="shared" si="48"/>
        <v/>
      </c>
      <c r="T179" t="str">
        <f>IF($A179="Implicit","",COUNTIFS($C$8:C179,C179,$A$8:A179,"Explicit"))</f>
        <v/>
      </c>
      <c r="U179" t="str">
        <f t="shared" si="49"/>
        <v/>
      </c>
      <c r="V179" t="str">
        <f t="shared" si="50"/>
        <v/>
      </c>
      <c r="W179" t="str">
        <f t="shared" si="51"/>
        <v/>
      </c>
      <c r="X179" t="str">
        <f t="shared" si="52"/>
        <v/>
      </c>
      <c r="Y179" t="str">
        <f t="shared" si="53"/>
        <v/>
      </c>
      <c r="Z179" t="str">
        <f t="shared" si="54"/>
        <v>"Core._CO2Emissions"</v>
      </c>
      <c r="AA179" t="str">
        <f t="shared" si="55"/>
        <v>"_calculationFor"</v>
      </c>
      <c r="AB179" t="str">
        <f t="shared" si="56"/>
        <v>"Common._IotDevice"</v>
      </c>
      <c r="AC179" t="str">
        <f t="shared" si="57"/>
        <v>""</v>
      </c>
      <c r="AD179" t="str">
        <f t="shared" si="58"/>
        <v>"hasOne"</v>
      </c>
      <c r="AE179" t="str">
        <f t="shared" si="59"/>
        <v>"Core._CO2Emissions","_calculationFor","Common._IotDevice","","hasOne"</v>
      </c>
    </row>
    <row r="180" spans="1:31" x14ac:dyDescent="0.2">
      <c r="A180" t="s">
        <v>1354</v>
      </c>
      <c r="B180" t="s">
        <v>20</v>
      </c>
      <c r="C180" t="s">
        <v>932</v>
      </c>
      <c r="D180" t="s">
        <v>1275</v>
      </c>
      <c r="E180" t="s">
        <v>1290</v>
      </c>
      <c r="F180" t="s">
        <v>231</v>
      </c>
      <c r="G180">
        <v>1</v>
      </c>
      <c r="I180" s="5" t="s">
        <v>1315</v>
      </c>
      <c r="J180" s="5" t="s">
        <v>1317</v>
      </c>
      <c r="K180" t="str">
        <f t="shared" si="40"/>
        <v>_CO2Emissions</v>
      </c>
      <c r="L180" t="str">
        <f t="shared" si="41"/>
        <v>_calculationFor</v>
      </c>
      <c r="M180" t="str">
        <f t="shared" si="42"/>
        <v>_PhysicalLogisticsObject</v>
      </c>
      <c r="N180" t="str">
        <f t="shared" si="43"/>
        <v/>
      </c>
      <c r="O180" t="str">
        <f t="shared" si="44"/>
        <v>Object</v>
      </c>
      <c r="P180" t="str">
        <f t="shared" si="45"/>
        <v/>
      </c>
      <c r="Q180" t="str">
        <f t="shared" si="46"/>
        <v/>
      </c>
      <c r="R180" t="str">
        <f t="shared" si="47"/>
        <v/>
      </c>
      <c r="S180" t="str">
        <f t="shared" si="48"/>
        <v/>
      </c>
      <c r="T180" t="str">
        <f>IF($A180="Implicit","",COUNTIFS($C$8:C180,C180,$A$8:A180,"Explicit"))</f>
        <v/>
      </c>
      <c r="U180" t="str">
        <f t="shared" si="49"/>
        <v/>
      </c>
      <c r="V180" t="str">
        <f t="shared" si="50"/>
        <v/>
      </c>
      <c r="W180" t="str">
        <f t="shared" si="51"/>
        <v/>
      </c>
      <c r="X180" t="str">
        <f t="shared" si="52"/>
        <v/>
      </c>
      <c r="Y180" t="str">
        <f t="shared" si="53"/>
        <v/>
      </c>
      <c r="Z180" t="str">
        <f t="shared" si="54"/>
        <v>"Core._CO2Emissions"</v>
      </c>
      <c r="AA180" t="str">
        <f t="shared" si="55"/>
        <v>"_calculationFor"</v>
      </c>
      <c r="AB180" t="str">
        <f t="shared" si="56"/>
        <v>"Abstract._PhysicalLogisticsObject"</v>
      </c>
      <c r="AC180" t="str">
        <f t="shared" si="57"/>
        <v>""</v>
      </c>
      <c r="AD180" t="str">
        <f t="shared" si="58"/>
        <v>"hasOne"</v>
      </c>
      <c r="AE180" t="str">
        <f t="shared" si="59"/>
        <v>"Core._CO2Emissions","_calculationFor","Abstract._PhysicalLogisticsObject","","hasOne"</v>
      </c>
    </row>
    <row r="181" spans="1:31" x14ac:dyDescent="0.2">
      <c r="A181" t="s">
        <v>1354</v>
      </c>
      <c r="B181" t="s">
        <v>20</v>
      </c>
      <c r="C181" t="s">
        <v>932</v>
      </c>
      <c r="D181" t="s">
        <v>1275</v>
      </c>
      <c r="E181" t="s">
        <v>1294</v>
      </c>
      <c r="F181" t="s">
        <v>249</v>
      </c>
      <c r="G181">
        <v>1</v>
      </c>
      <c r="I181" s="5" t="s">
        <v>1315</v>
      </c>
      <c r="J181" s="5" t="s">
        <v>1317</v>
      </c>
      <c r="K181" t="str">
        <f t="shared" si="40"/>
        <v>_CO2Emissions</v>
      </c>
      <c r="L181" t="str">
        <f t="shared" si="41"/>
        <v>_calculationFor</v>
      </c>
      <c r="M181" t="str">
        <f t="shared" si="42"/>
        <v>_BillingDetails</v>
      </c>
      <c r="N181" t="str">
        <f t="shared" si="43"/>
        <v/>
      </c>
      <c r="O181" t="str">
        <f t="shared" si="44"/>
        <v>Object</v>
      </c>
      <c r="P181" t="str">
        <f t="shared" si="45"/>
        <v/>
      </c>
      <c r="Q181" t="str">
        <f t="shared" si="46"/>
        <v/>
      </c>
      <c r="R181" t="str">
        <f t="shared" si="47"/>
        <v/>
      </c>
      <c r="S181" t="str">
        <f t="shared" si="48"/>
        <v/>
      </c>
      <c r="T181" t="str">
        <f>IF($A181="Implicit","",COUNTIFS($C$8:C181,C181,$A$8:A181,"Explicit"))</f>
        <v/>
      </c>
      <c r="U181" t="str">
        <f t="shared" si="49"/>
        <v/>
      </c>
      <c r="V181" t="str">
        <f t="shared" si="50"/>
        <v/>
      </c>
      <c r="W181" t="str">
        <f t="shared" si="51"/>
        <v/>
      </c>
      <c r="X181" t="str">
        <f t="shared" si="52"/>
        <v/>
      </c>
      <c r="Y181" t="str">
        <f t="shared" si="53"/>
        <v/>
      </c>
      <c r="Z181" t="str">
        <f t="shared" si="54"/>
        <v>"Core._CO2Emissions"</v>
      </c>
      <c r="AA181" t="str">
        <f t="shared" si="55"/>
        <v>"_calculationFor"</v>
      </c>
      <c r="AB181" t="str">
        <f t="shared" si="56"/>
        <v>"BillingSettlement._BillingDetails"</v>
      </c>
      <c r="AC181" t="str">
        <f t="shared" si="57"/>
        <v>""</v>
      </c>
      <c r="AD181" t="str">
        <f t="shared" si="58"/>
        <v>"hasOne"</v>
      </c>
      <c r="AE181" t="str">
        <f t="shared" si="59"/>
        <v>"Core._CO2Emissions","_calculationFor","BillingSettlement._BillingDetails","","hasOne"</v>
      </c>
    </row>
    <row r="182" spans="1:31" x14ac:dyDescent="0.2">
      <c r="A182" t="s">
        <v>1354</v>
      </c>
      <c r="B182" t="s">
        <v>20</v>
      </c>
      <c r="C182" t="s">
        <v>932</v>
      </c>
      <c r="D182" t="s">
        <v>1275</v>
      </c>
      <c r="E182" t="s">
        <v>1305</v>
      </c>
      <c r="F182" t="s">
        <v>284</v>
      </c>
      <c r="G182">
        <v>1</v>
      </c>
      <c r="I182" s="5" t="s">
        <v>1315</v>
      </c>
      <c r="J182" s="5" t="s">
        <v>1317</v>
      </c>
      <c r="K182" t="str">
        <f t="shared" si="40"/>
        <v>_CO2Emissions</v>
      </c>
      <c r="L182" t="str">
        <f t="shared" si="41"/>
        <v>_calculationFor</v>
      </c>
      <c r="M182" t="str">
        <f t="shared" si="42"/>
        <v>_Booking</v>
      </c>
      <c r="N182" t="str">
        <f t="shared" si="43"/>
        <v/>
      </c>
      <c r="O182" t="str">
        <f t="shared" si="44"/>
        <v>Object</v>
      </c>
      <c r="P182" t="str">
        <f t="shared" si="45"/>
        <v/>
      </c>
      <c r="Q182" t="str">
        <f t="shared" si="46"/>
        <v/>
      </c>
      <c r="R182" t="str">
        <f t="shared" si="47"/>
        <v/>
      </c>
      <c r="S182" t="str">
        <f t="shared" si="48"/>
        <v/>
      </c>
      <c r="T182" t="str">
        <f>IF($A182="Implicit","",COUNTIFS($C$8:C182,C182,$A$8:A182,"Explicit"))</f>
        <v/>
      </c>
      <c r="U182" t="str">
        <f t="shared" si="49"/>
        <v/>
      </c>
      <c r="V182" t="str">
        <f t="shared" si="50"/>
        <v/>
      </c>
      <c r="W182" t="str">
        <f t="shared" si="51"/>
        <v/>
      </c>
      <c r="X182" t="str">
        <f t="shared" si="52"/>
        <v/>
      </c>
      <c r="Y182" t="str">
        <f t="shared" si="53"/>
        <v/>
      </c>
      <c r="Z182" t="str">
        <f t="shared" si="54"/>
        <v>"Core._CO2Emissions"</v>
      </c>
      <c r="AA182" t="str">
        <f t="shared" si="55"/>
        <v>"_calculationFor"</v>
      </c>
      <c r="AB182" t="str">
        <f t="shared" si="56"/>
        <v>"Service._Booking"</v>
      </c>
      <c r="AC182" t="str">
        <f t="shared" si="57"/>
        <v>""</v>
      </c>
      <c r="AD182" t="str">
        <f t="shared" si="58"/>
        <v>"hasOne"</v>
      </c>
      <c r="AE182" t="str">
        <f t="shared" si="59"/>
        <v>"Core._CO2Emissions","_calculationFor","Service._Booking","","hasOne"</v>
      </c>
    </row>
    <row r="183" spans="1:31" x14ac:dyDescent="0.2">
      <c r="A183" t="s">
        <v>1354</v>
      </c>
      <c r="B183" t="s">
        <v>20</v>
      </c>
      <c r="C183" t="s">
        <v>932</v>
      </c>
      <c r="D183" t="s">
        <v>1275</v>
      </c>
      <c r="E183" t="s">
        <v>1295</v>
      </c>
      <c r="F183" t="s">
        <v>303</v>
      </c>
      <c r="G183">
        <v>1</v>
      </c>
      <c r="I183" s="5" t="s">
        <v>1315</v>
      </c>
      <c r="J183" s="5" t="s">
        <v>1317</v>
      </c>
      <c r="K183" t="str">
        <f t="shared" si="40"/>
        <v>_CO2Emissions</v>
      </c>
      <c r="L183" t="str">
        <f t="shared" si="41"/>
        <v>_calculationFor</v>
      </c>
      <c r="M183" t="str">
        <f t="shared" si="42"/>
        <v>_BookingOption</v>
      </c>
      <c r="N183" t="str">
        <f t="shared" si="43"/>
        <v/>
      </c>
      <c r="O183" t="str">
        <f t="shared" si="44"/>
        <v>Object</v>
      </c>
      <c r="P183" t="str">
        <f t="shared" si="45"/>
        <v/>
      </c>
      <c r="Q183" t="str">
        <f t="shared" si="46"/>
        <v/>
      </c>
      <c r="R183" t="str">
        <f t="shared" si="47"/>
        <v/>
      </c>
      <c r="S183" t="str">
        <f t="shared" si="48"/>
        <v/>
      </c>
      <c r="T183" t="str">
        <f>IF($A183="Implicit","",COUNTIFS($C$8:C183,C183,$A$8:A183,"Explicit"))</f>
        <v/>
      </c>
      <c r="U183" t="str">
        <f t="shared" si="49"/>
        <v/>
      </c>
      <c r="V183" t="str">
        <f t="shared" si="50"/>
        <v/>
      </c>
      <c r="W183" t="str">
        <f t="shared" si="51"/>
        <v/>
      </c>
      <c r="X183" t="str">
        <f t="shared" si="52"/>
        <v/>
      </c>
      <c r="Y183" t="str">
        <f t="shared" si="53"/>
        <v/>
      </c>
      <c r="Z183" t="str">
        <f t="shared" si="54"/>
        <v>"Core._CO2Emissions"</v>
      </c>
      <c r="AA183" t="str">
        <f t="shared" si="55"/>
        <v>"_calculationFor"</v>
      </c>
      <c r="AB183" t="str">
        <f t="shared" si="56"/>
        <v>"Distribution._BookingOption"</v>
      </c>
      <c r="AC183" t="str">
        <f t="shared" si="57"/>
        <v>""</v>
      </c>
      <c r="AD183" t="str">
        <f t="shared" si="58"/>
        <v>"hasOne"</v>
      </c>
      <c r="AE183" t="str">
        <f t="shared" si="59"/>
        <v>"Core._CO2Emissions","_calculationFor","Distribution._BookingOption","","hasOne"</v>
      </c>
    </row>
    <row r="184" spans="1:31" x14ac:dyDescent="0.2">
      <c r="A184" t="s">
        <v>1354</v>
      </c>
      <c r="B184" t="s">
        <v>20</v>
      </c>
      <c r="C184" t="s">
        <v>932</v>
      </c>
      <c r="D184" t="s">
        <v>1275</v>
      </c>
      <c r="E184" t="s">
        <v>1295</v>
      </c>
      <c r="F184" t="s">
        <v>286</v>
      </c>
      <c r="G184">
        <v>1</v>
      </c>
      <c r="I184" s="5" t="s">
        <v>1315</v>
      </c>
      <c r="J184" s="5" t="s">
        <v>1317</v>
      </c>
      <c r="K184" t="str">
        <f t="shared" si="40"/>
        <v>_CO2Emissions</v>
      </c>
      <c r="L184" t="str">
        <f t="shared" si="41"/>
        <v>_calculationFor</v>
      </c>
      <c r="M184" t="str">
        <f t="shared" si="42"/>
        <v>_BookingRequest</v>
      </c>
      <c r="N184" t="str">
        <f t="shared" si="43"/>
        <v/>
      </c>
      <c r="O184" t="str">
        <f t="shared" si="44"/>
        <v>Object</v>
      </c>
      <c r="P184" t="str">
        <f t="shared" si="45"/>
        <v/>
      </c>
      <c r="Q184" t="str">
        <f t="shared" si="46"/>
        <v/>
      </c>
      <c r="R184" t="str">
        <f t="shared" si="47"/>
        <v/>
      </c>
      <c r="S184" t="str">
        <f t="shared" si="48"/>
        <v/>
      </c>
      <c r="T184" t="str">
        <f>IF($A184="Implicit","",COUNTIFS($C$8:C184,C184,$A$8:A184,"Explicit"))</f>
        <v/>
      </c>
      <c r="U184" t="str">
        <f t="shared" si="49"/>
        <v/>
      </c>
      <c r="V184" t="str">
        <f t="shared" si="50"/>
        <v/>
      </c>
      <c r="W184" t="str">
        <f t="shared" si="51"/>
        <v/>
      </c>
      <c r="X184" t="str">
        <f t="shared" si="52"/>
        <v/>
      </c>
      <c r="Y184" t="str">
        <f t="shared" si="53"/>
        <v/>
      </c>
      <c r="Z184" t="str">
        <f t="shared" si="54"/>
        <v>"Core._CO2Emissions"</v>
      </c>
      <c r="AA184" t="str">
        <f t="shared" si="55"/>
        <v>"_calculationFor"</v>
      </c>
      <c r="AB184" t="str">
        <f t="shared" si="56"/>
        <v>"Distribution._BookingRequest"</v>
      </c>
      <c r="AC184" t="str">
        <f t="shared" si="57"/>
        <v>""</v>
      </c>
      <c r="AD184" t="str">
        <f t="shared" si="58"/>
        <v>"hasOne"</v>
      </c>
      <c r="AE184" t="str">
        <f t="shared" si="59"/>
        <v>"Core._CO2Emissions","_calculationFor","Distribution._BookingRequest","","hasOne"</v>
      </c>
    </row>
    <row r="185" spans="1:31" x14ac:dyDescent="0.2">
      <c r="A185" t="s">
        <v>1354</v>
      </c>
      <c r="B185" t="s">
        <v>20</v>
      </c>
      <c r="C185" t="s">
        <v>932</v>
      </c>
      <c r="D185" t="s">
        <v>1275</v>
      </c>
      <c r="E185" t="s">
        <v>1295</v>
      </c>
      <c r="F185" t="s">
        <v>362</v>
      </c>
      <c r="G185">
        <v>1</v>
      </c>
      <c r="I185" s="5" t="s">
        <v>1315</v>
      </c>
      <c r="J185" s="5" t="s">
        <v>1317</v>
      </c>
      <c r="K185" t="str">
        <f t="shared" si="40"/>
        <v>_CO2Emissions</v>
      </c>
      <c r="L185" t="str">
        <f t="shared" si="41"/>
        <v>_calculationFor</v>
      </c>
      <c r="M185" t="str">
        <f t="shared" si="42"/>
        <v>_BookingShipment</v>
      </c>
      <c r="N185" t="str">
        <f t="shared" si="43"/>
        <v/>
      </c>
      <c r="O185" t="str">
        <f t="shared" si="44"/>
        <v>Object</v>
      </c>
      <c r="P185" t="str">
        <f t="shared" si="45"/>
        <v/>
      </c>
      <c r="Q185" t="str">
        <f t="shared" si="46"/>
        <v/>
      </c>
      <c r="R185" t="str">
        <f t="shared" si="47"/>
        <v/>
      </c>
      <c r="S185" t="str">
        <f t="shared" si="48"/>
        <v/>
      </c>
      <c r="T185" t="str">
        <f>IF($A185="Implicit","",COUNTIFS($C$8:C185,C185,$A$8:A185,"Explicit"))</f>
        <v/>
      </c>
      <c r="U185" t="str">
        <f t="shared" si="49"/>
        <v/>
      </c>
      <c r="V185" t="str">
        <f t="shared" si="50"/>
        <v/>
      </c>
      <c r="W185" t="str">
        <f t="shared" si="51"/>
        <v/>
      </c>
      <c r="X185" t="str">
        <f t="shared" si="52"/>
        <v/>
      </c>
      <c r="Y185" t="str">
        <f t="shared" si="53"/>
        <v/>
      </c>
      <c r="Z185" t="str">
        <f t="shared" si="54"/>
        <v>"Core._CO2Emissions"</v>
      </c>
      <c r="AA185" t="str">
        <f t="shared" si="55"/>
        <v>"_calculationFor"</v>
      </c>
      <c r="AB185" t="str">
        <f t="shared" si="56"/>
        <v>"Distribution._BookingShipment"</v>
      </c>
      <c r="AC185" t="str">
        <f t="shared" si="57"/>
        <v>""</v>
      </c>
      <c r="AD185" t="str">
        <f t="shared" si="58"/>
        <v>"hasOne"</v>
      </c>
      <c r="AE185" t="str">
        <f t="shared" si="59"/>
        <v>"Core._CO2Emissions","_calculationFor","Distribution._BookingShipment","","hasOne"</v>
      </c>
    </row>
    <row r="186" spans="1:31" x14ac:dyDescent="0.2">
      <c r="A186" t="s">
        <v>1354</v>
      </c>
      <c r="B186" t="s">
        <v>20</v>
      </c>
      <c r="C186" t="s">
        <v>932</v>
      </c>
      <c r="D186" t="s">
        <v>1275</v>
      </c>
      <c r="E186" t="s">
        <v>1292</v>
      </c>
      <c r="F186" t="s">
        <v>309</v>
      </c>
      <c r="G186">
        <v>1</v>
      </c>
      <c r="I186" s="5" t="s">
        <v>1315</v>
      </c>
      <c r="J186" s="5" t="s">
        <v>1317</v>
      </c>
      <c r="K186" t="str">
        <f t="shared" si="40"/>
        <v>_CO2Emissions</v>
      </c>
      <c r="L186" t="str">
        <f t="shared" si="41"/>
        <v>_calculationFor</v>
      </c>
      <c r="M186" t="str">
        <f t="shared" si="42"/>
        <v>_Carrier</v>
      </c>
      <c r="N186" t="str">
        <f t="shared" si="43"/>
        <v/>
      </c>
      <c r="O186" t="str">
        <f t="shared" si="44"/>
        <v>Object</v>
      </c>
      <c r="P186" t="str">
        <f t="shared" si="45"/>
        <v/>
      </c>
      <c r="Q186" t="str">
        <f t="shared" si="46"/>
        <v/>
      </c>
      <c r="R186" t="str">
        <f t="shared" si="47"/>
        <v/>
      </c>
      <c r="S186" t="str">
        <f t="shared" si="48"/>
        <v/>
      </c>
      <c r="T186" t="str">
        <f>IF($A186="Implicit","",COUNTIFS($C$8:C186,C186,$A$8:A186,"Explicit"))</f>
        <v/>
      </c>
      <c r="U186" t="str">
        <f t="shared" si="49"/>
        <v/>
      </c>
      <c r="V186" t="str">
        <f t="shared" si="50"/>
        <v/>
      </c>
      <c r="W186" t="str">
        <f t="shared" si="51"/>
        <v/>
      </c>
      <c r="X186" t="str">
        <f t="shared" si="52"/>
        <v/>
      </c>
      <c r="Y186" t="str">
        <f t="shared" si="53"/>
        <v/>
      </c>
      <c r="Z186" t="str">
        <f t="shared" si="54"/>
        <v>"Core._CO2Emissions"</v>
      </c>
      <c r="AA186" t="str">
        <f t="shared" si="55"/>
        <v>"_calculationFor"</v>
      </c>
      <c r="AB186" t="str">
        <f t="shared" si="56"/>
        <v>"Common._Carrier"</v>
      </c>
      <c r="AC186" t="str">
        <f t="shared" si="57"/>
        <v>""</v>
      </c>
      <c r="AD186" t="str">
        <f t="shared" si="58"/>
        <v>"hasOne"</v>
      </c>
      <c r="AE186" t="str">
        <f t="shared" si="59"/>
        <v>"Core._CO2Emissions","_calculationFor","Common._Carrier","","hasOne"</v>
      </c>
    </row>
    <row r="187" spans="1:31" x14ac:dyDescent="0.2">
      <c r="A187" t="s">
        <v>1354</v>
      </c>
      <c r="B187" t="s">
        <v>20</v>
      </c>
      <c r="C187" t="s">
        <v>932</v>
      </c>
      <c r="D187" t="s">
        <v>1275</v>
      </c>
      <c r="E187" t="s">
        <v>1292</v>
      </c>
      <c r="F187" t="s">
        <v>408</v>
      </c>
      <c r="G187">
        <v>1</v>
      </c>
      <c r="I187" s="5" t="s">
        <v>1315</v>
      </c>
      <c r="J187" s="5" t="s">
        <v>1317</v>
      </c>
      <c r="K187" t="str">
        <f t="shared" si="40"/>
        <v>_CO2Emissions</v>
      </c>
      <c r="L187" t="str">
        <f t="shared" si="41"/>
        <v>_calculationFor</v>
      </c>
      <c r="M187" t="str">
        <f t="shared" si="42"/>
        <v>_Person</v>
      </c>
      <c r="N187" t="str">
        <f t="shared" si="43"/>
        <v/>
      </c>
      <c r="O187" t="str">
        <f t="shared" si="44"/>
        <v>Object</v>
      </c>
      <c r="P187" t="str">
        <f t="shared" si="45"/>
        <v/>
      </c>
      <c r="Q187" t="str">
        <f t="shared" si="46"/>
        <v/>
      </c>
      <c r="R187" t="str">
        <f t="shared" si="47"/>
        <v/>
      </c>
      <c r="S187" t="str">
        <f t="shared" si="48"/>
        <v/>
      </c>
      <c r="T187" t="str">
        <f>IF($A187="Implicit","",COUNTIFS($C$8:C187,C187,$A$8:A187,"Explicit"))</f>
        <v/>
      </c>
      <c r="U187" t="str">
        <f t="shared" si="49"/>
        <v/>
      </c>
      <c r="V187" t="str">
        <f t="shared" si="50"/>
        <v/>
      </c>
      <c r="W187" t="str">
        <f t="shared" si="51"/>
        <v/>
      </c>
      <c r="X187" t="str">
        <f t="shared" si="52"/>
        <v/>
      </c>
      <c r="Y187" t="str">
        <f t="shared" si="53"/>
        <v/>
      </c>
      <c r="Z187" t="str">
        <f t="shared" si="54"/>
        <v>"Core._CO2Emissions"</v>
      </c>
      <c r="AA187" t="str">
        <f t="shared" si="55"/>
        <v>"_calculationFor"</v>
      </c>
      <c r="AB187" t="str">
        <f t="shared" si="56"/>
        <v>"Common._Person"</v>
      </c>
      <c r="AC187" t="str">
        <f t="shared" si="57"/>
        <v>""</v>
      </c>
      <c r="AD187" t="str">
        <f t="shared" si="58"/>
        <v>"hasOne"</v>
      </c>
      <c r="AE187" t="str">
        <f t="shared" si="59"/>
        <v>"Core._CO2Emissions","_calculationFor","Common._Person","","hasOne"</v>
      </c>
    </row>
    <row r="188" spans="1:31" x14ac:dyDescent="0.2">
      <c r="A188" t="s">
        <v>1354</v>
      </c>
      <c r="B188" t="s">
        <v>20</v>
      </c>
      <c r="C188" t="s">
        <v>932</v>
      </c>
      <c r="D188" t="s">
        <v>1275</v>
      </c>
      <c r="E188" t="s">
        <v>1303</v>
      </c>
      <c r="F188" t="s">
        <v>23</v>
      </c>
      <c r="G188">
        <v>1</v>
      </c>
      <c r="I188" s="5" t="s">
        <v>1315</v>
      </c>
      <c r="J188" s="5" t="s">
        <v>1317</v>
      </c>
      <c r="K188" t="str">
        <f t="shared" si="40"/>
        <v>_CO2Emissions</v>
      </c>
      <c r="L188" t="str">
        <f t="shared" si="41"/>
        <v>_calculationFor</v>
      </c>
      <c r="M188" t="str">
        <f t="shared" si="42"/>
        <v>_Check</v>
      </c>
      <c r="N188" t="str">
        <f t="shared" si="43"/>
        <v/>
      </c>
      <c r="O188" t="str">
        <f t="shared" si="44"/>
        <v>Object</v>
      </c>
      <c r="P188" t="str">
        <f t="shared" si="45"/>
        <v/>
      </c>
      <c r="Q188" t="str">
        <f t="shared" si="46"/>
        <v/>
      </c>
      <c r="R188" t="str">
        <f t="shared" si="47"/>
        <v/>
      </c>
      <c r="S188" t="str">
        <f t="shared" si="48"/>
        <v/>
      </c>
      <c r="T188" t="str">
        <f>IF($A188="Implicit","",COUNTIFS($C$8:C188,C188,$A$8:A188,"Explicit"))</f>
        <v/>
      </c>
      <c r="U188" t="str">
        <f t="shared" si="49"/>
        <v/>
      </c>
      <c r="V188" t="str">
        <f t="shared" si="50"/>
        <v/>
      </c>
      <c r="W188" t="str">
        <f t="shared" si="51"/>
        <v/>
      </c>
      <c r="X188" t="str">
        <f t="shared" si="52"/>
        <v/>
      </c>
      <c r="Y188" t="str">
        <f t="shared" si="53"/>
        <v/>
      </c>
      <c r="Z188" t="str">
        <f t="shared" si="54"/>
        <v>"Core._CO2Emissions"</v>
      </c>
      <c r="AA188" t="str">
        <f t="shared" si="55"/>
        <v>"_calculationFor"</v>
      </c>
      <c r="AB188" t="str">
        <f t="shared" si="56"/>
        <v>"Action._Check"</v>
      </c>
      <c r="AC188" t="str">
        <f t="shared" si="57"/>
        <v>""</v>
      </c>
      <c r="AD188" t="str">
        <f t="shared" si="58"/>
        <v>"hasOne"</v>
      </c>
      <c r="AE188" t="str">
        <f t="shared" si="59"/>
        <v>"Core._CO2Emissions","_calculationFor","Action._Check","","hasOne"</v>
      </c>
    </row>
    <row r="189" spans="1:31" x14ac:dyDescent="0.2">
      <c r="A189" t="s">
        <v>1354</v>
      </c>
      <c r="B189" t="s">
        <v>20</v>
      </c>
      <c r="C189" t="s">
        <v>932</v>
      </c>
      <c r="D189" t="s">
        <v>1275</v>
      </c>
      <c r="E189" t="s">
        <v>1292</v>
      </c>
      <c r="F189" t="s">
        <v>439</v>
      </c>
      <c r="G189">
        <v>1</v>
      </c>
      <c r="I189" s="5" t="s">
        <v>1315</v>
      </c>
      <c r="J189" s="5" t="s">
        <v>1317</v>
      </c>
      <c r="K189" t="str">
        <f t="shared" si="40"/>
        <v>_CO2Emissions</v>
      </c>
      <c r="L189" t="str">
        <f t="shared" si="41"/>
        <v>_calculationFor</v>
      </c>
      <c r="M189" t="str">
        <f t="shared" si="42"/>
        <v>_CheckTemplate</v>
      </c>
      <c r="N189" t="str">
        <f t="shared" si="43"/>
        <v/>
      </c>
      <c r="O189" t="str">
        <f t="shared" si="44"/>
        <v>Object</v>
      </c>
      <c r="P189" t="str">
        <f t="shared" si="45"/>
        <v/>
      </c>
      <c r="Q189" t="str">
        <f t="shared" si="46"/>
        <v/>
      </c>
      <c r="R189" t="str">
        <f t="shared" si="47"/>
        <v/>
      </c>
      <c r="S189" t="str">
        <f t="shared" si="48"/>
        <v/>
      </c>
      <c r="T189" t="str">
        <f>IF($A189="Implicit","",COUNTIFS($C$8:C189,C189,$A$8:A189,"Explicit"))</f>
        <v/>
      </c>
      <c r="U189" t="str">
        <f t="shared" si="49"/>
        <v/>
      </c>
      <c r="V189" t="str">
        <f t="shared" si="50"/>
        <v/>
      </c>
      <c r="W189" t="str">
        <f t="shared" si="51"/>
        <v/>
      </c>
      <c r="X189" t="str">
        <f t="shared" si="52"/>
        <v/>
      </c>
      <c r="Y189" t="str">
        <f t="shared" si="53"/>
        <v/>
      </c>
      <c r="Z189" t="str">
        <f t="shared" si="54"/>
        <v>"Core._CO2Emissions"</v>
      </c>
      <c r="AA189" t="str">
        <f t="shared" si="55"/>
        <v>"_calculationFor"</v>
      </c>
      <c r="AB189" t="str">
        <f t="shared" si="56"/>
        <v>"Common._CheckTemplate"</v>
      </c>
      <c r="AC189" t="str">
        <f t="shared" si="57"/>
        <v>""</v>
      </c>
      <c r="AD189" t="str">
        <f t="shared" si="58"/>
        <v>"hasOne"</v>
      </c>
      <c r="AE189" t="str">
        <f t="shared" si="59"/>
        <v>"Core._CO2Emissions","_calculationFor","Common._CheckTemplate","","hasOne"</v>
      </c>
    </row>
    <row r="190" spans="1:31" x14ac:dyDescent="0.2">
      <c r="A190" t="s">
        <v>1354</v>
      </c>
      <c r="B190" t="s">
        <v>20</v>
      </c>
      <c r="C190" t="s">
        <v>932</v>
      </c>
      <c r="D190" t="s">
        <v>1275</v>
      </c>
      <c r="E190" t="s">
        <v>1292</v>
      </c>
      <c r="F190" t="s">
        <v>431</v>
      </c>
      <c r="G190">
        <v>1</v>
      </c>
      <c r="I190" s="5" t="s">
        <v>1315</v>
      </c>
      <c r="J190" s="5" t="s">
        <v>1317</v>
      </c>
      <c r="K190" t="str">
        <f t="shared" si="40"/>
        <v>_CO2Emissions</v>
      </c>
      <c r="L190" t="str">
        <f t="shared" si="41"/>
        <v>_calculationFor</v>
      </c>
      <c r="M190" t="str">
        <f t="shared" si="42"/>
        <v>_CheckTotalResult</v>
      </c>
      <c r="N190" t="str">
        <f t="shared" si="43"/>
        <v/>
      </c>
      <c r="O190" t="str">
        <f t="shared" si="44"/>
        <v>Object</v>
      </c>
      <c r="P190" t="str">
        <f t="shared" si="45"/>
        <v/>
      </c>
      <c r="Q190" t="str">
        <f t="shared" si="46"/>
        <v/>
      </c>
      <c r="R190" t="str">
        <f t="shared" si="47"/>
        <v/>
      </c>
      <c r="S190" t="str">
        <f t="shared" si="48"/>
        <v/>
      </c>
      <c r="T190" t="str">
        <f>IF($A190="Implicit","",COUNTIFS($C$8:C190,C190,$A$8:A190,"Explicit"))</f>
        <v/>
      </c>
      <c r="U190" t="str">
        <f t="shared" si="49"/>
        <v/>
      </c>
      <c r="V190" t="str">
        <f t="shared" si="50"/>
        <v/>
      </c>
      <c r="W190" t="str">
        <f t="shared" si="51"/>
        <v/>
      </c>
      <c r="X190" t="str">
        <f t="shared" si="52"/>
        <v/>
      </c>
      <c r="Y190" t="str">
        <f t="shared" si="53"/>
        <v/>
      </c>
      <c r="Z190" t="str">
        <f t="shared" si="54"/>
        <v>"Core._CO2Emissions"</v>
      </c>
      <c r="AA190" t="str">
        <f t="shared" si="55"/>
        <v>"_calculationFor"</v>
      </c>
      <c r="AB190" t="str">
        <f t="shared" si="56"/>
        <v>"Common._CheckTotalResult"</v>
      </c>
      <c r="AC190" t="str">
        <f t="shared" si="57"/>
        <v>""</v>
      </c>
      <c r="AD190" t="str">
        <f t="shared" si="58"/>
        <v>"hasOne"</v>
      </c>
      <c r="AE190" t="str">
        <f t="shared" si="59"/>
        <v>"Core._CO2Emissions","_calculationFor","Common._CheckTotalResult","","hasOne"</v>
      </c>
    </row>
    <row r="191" spans="1:31" x14ac:dyDescent="0.2">
      <c r="A191" t="s">
        <v>1354</v>
      </c>
      <c r="B191" t="s">
        <v>20</v>
      </c>
      <c r="C191" t="s">
        <v>932</v>
      </c>
      <c r="D191" t="s">
        <v>1275</v>
      </c>
      <c r="E191" t="s">
        <v>20</v>
      </c>
      <c r="F191" t="s">
        <v>932</v>
      </c>
      <c r="G191">
        <v>1</v>
      </c>
      <c r="I191" s="5" t="s">
        <v>1315</v>
      </c>
      <c r="J191" s="5" t="s">
        <v>1317</v>
      </c>
      <c r="K191" t="str">
        <f t="shared" si="40"/>
        <v>_CO2Emissions</v>
      </c>
      <c r="L191" t="str">
        <f t="shared" si="41"/>
        <v>_calculationFor</v>
      </c>
      <c r="M191" t="str">
        <f t="shared" si="42"/>
        <v>_CO2Emissions</v>
      </c>
      <c r="N191" t="str">
        <f t="shared" si="43"/>
        <v/>
      </c>
      <c r="O191" t="str">
        <f t="shared" si="44"/>
        <v>Object</v>
      </c>
      <c r="P191" t="str">
        <f t="shared" si="45"/>
        <v/>
      </c>
      <c r="Q191" t="str">
        <f t="shared" si="46"/>
        <v/>
      </c>
      <c r="R191" t="str">
        <f t="shared" si="47"/>
        <v/>
      </c>
      <c r="S191" t="str">
        <f t="shared" si="48"/>
        <v/>
      </c>
      <c r="T191" t="str">
        <f>IF($A191="Implicit","",COUNTIFS($C$8:C191,C191,$A$8:A191,"Explicit"))</f>
        <v/>
      </c>
      <c r="U191" t="str">
        <f t="shared" si="49"/>
        <v/>
      </c>
      <c r="V191" t="str">
        <f t="shared" si="50"/>
        <v/>
      </c>
      <c r="W191" t="str">
        <f t="shared" si="51"/>
        <v/>
      </c>
      <c r="X191" t="str">
        <f t="shared" si="52"/>
        <v/>
      </c>
      <c r="Y191" t="str">
        <f t="shared" si="53"/>
        <v/>
      </c>
      <c r="Z191" t="str">
        <f t="shared" si="54"/>
        <v>"Core._CO2Emissions"</v>
      </c>
      <c r="AA191" t="str">
        <f t="shared" si="55"/>
        <v>"_calculationFor"</v>
      </c>
      <c r="AB191" t="str">
        <f t="shared" si="56"/>
        <v>"Core._CO2Emissions"</v>
      </c>
      <c r="AC191" t="str">
        <f t="shared" si="57"/>
        <v>""</v>
      </c>
      <c r="AD191" t="str">
        <f t="shared" si="58"/>
        <v>"hasOne"</v>
      </c>
      <c r="AE191" t="str">
        <f t="shared" si="59"/>
        <v>"Core._CO2Emissions","_calculationFor","Core._CO2Emissions","","hasOne"</v>
      </c>
    </row>
    <row r="192" spans="1:31" x14ac:dyDescent="0.2">
      <c r="A192" t="s">
        <v>1354</v>
      </c>
      <c r="B192" t="s">
        <v>20</v>
      </c>
      <c r="C192" t="s">
        <v>932</v>
      </c>
      <c r="D192" t="s">
        <v>1275</v>
      </c>
      <c r="E192" t="s">
        <v>1292</v>
      </c>
      <c r="F192" t="s">
        <v>452</v>
      </c>
      <c r="G192">
        <v>1</v>
      </c>
      <c r="I192" s="5" t="s">
        <v>1315</v>
      </c>
      <c r="J192" s="5" t="s">
        <v>1317</v>
      </c>
      <c r="K192" t="str">
        <f t="shared" si="40"/>
        <v>_CO2Emissions</v>
      </c>
      <c r="L192" t="str">
        <f t="shared" si="41"/>
        <v>_calculationFor</v>
      </c>
      <c r="M192" t="str">
        <f t="shared" si="42"/>
        <v>_LoadingMaterial</v>
      </c>
      <c r="N192" t="str">
        <f t="shared" si="43"/>
        <v/>
      </c>
      <c r="O192" t="str">
        <f t="shared" si="44"/>
        <v>Object</v>
      </c>
      <c r="P192" t="str">
        <f t="shared" si="45"/>
        <v/>
      </c>
      <c r="Q192" t="str">
        <f t="shared" si="46"/>
        <v/>
      </c>
      <c r="R192" t="str">
        <f t="shared" si="47"/>
        <v/>
      </c>
      <c r="S192" t="str">
        <f t="shared" si="48"/>
        <v/>
      </c>
      <c r="T192" t="str">
        <f>IF($A192="Implicit","",COUNTIFS($C$8:C192,C192,$A$8:A192,"Explicit"))</f>
        <v/>
      </c>
      <c r="U192" t="str">
        <f t="shared" si="49"/>
        <v/>
      </c>
      <c r="V192" t="str">
        <f t="shared" si="50"/>
        <v/>
      </c>
      <c r="W192" t="str">
        <f t="shared" si="51"/>
        <v/>
      </c>
      <c r="X192" t="str">
        <f t="shared" si="52"/>
        <v/>
      </c>
      <c r="Y192" t="str">
        <f t="shared" si="53"/>
        <v/>
      </c>
      <c r="Z192" t="str">
        <f t="shared" si="54"/>
        <v>"Core._CO2Emissions"</v>
      </c>
      <c r="AA192" t="str">
        <f t="shared" si="55"/>
        <v>"_calculationFor"</v>
      </c>
      <c r="AB192" t="str">
        <f t="shared" si="56"/>
        <v>"Common._LoadingMaterial"</v>
      </c>
      <c r="AC192" t="str">
        <f t="shared" si="57"/>
        <v>""</v>
      </c>
      <c r="AD192" t="str">
        <f t="shared" si="58"/>
        <v>"hasOne"</v>
      </c>
      <c r="AE192" t="str">
        <f t="shared" si="59"/>
        <v>"Core._CO2Emissions","_calculationFor","Common._LoadingMaterial","","hasOne"</v>
      </c>
    </row>
    <row r="193" spans="1:31" x14ac:dyDescent="0.2">
      <c r="A193" t="s">
        <v>1354</v>
      </c>
      <c r="B193" t="s">
        <v>20</v>
      </c>
      <c r="C193" t="s">
        <v>932</v>
      </c>
      <c r="D193" t="s">
        <v>1275</v>
      </c>
      <c r="E193" t="s">
        <v>1304</v>
      </c>
      <c r="F193" t="s">
        <v>458</v>
      </c>
      <c r="G193">
        <v>1</v>
      </c>
      <c r="I193" s="5" t="s">
        <v>1315</v>
      </c>
      <c r="J193" s="5" t="s">
        <v>1317</v>
      </c>
      <c r="K193" t="str">
        <f t="shared" si="40"/>
        <v>_CO2Emissions</v>
      </c>
      <c r="L193" t="str">
        <f t="shared" si="41"/>
        <v>_calculationFor</v>
      </c>
      <c r="M193" t="str">
        <f t="shared" si="42"/>
        <v>_Composing</v>
      </c>
      <c r="N193" t="str">
        <f t="shared" si="43"/>
        <v/>
      </c>
      <c r="O193" t="str">
        <f t="shared" si="44"/>
        <v>Object</v>
      </c>
      <c r="P193" t="str">
        <f t="shared" si="45"/>
        <v/>
      </c>
      <c r="Q193" t="str">
        <f t="shared" si="46"/>
        <v/>
      </c>
      <c r="R193" t="str">
        <f t="shared" si="47"/>
        <v/>
      </c>
      <c r="S193" t="str">
        <f t="shared" si="48"/>
        <v/>
      </c>
      <c r="T193" t="str">
        <f>IF($A193="Implicit","",COUNTIFS($C$8:C193,C193,$A$8:A193,"Explicit"))</f>
        <v/>
      </c>
      <c r="U193" t="str">
        <f t="shared" si="49"/>
        <v/>
      </c>
      <c r="V193" t="str">
        <f t="shared" si="50"/>
        <v/>
      </c>
      <c r="W193" t="str">
        <f t="shared" si="51"/>
        <v/>
      </c>
      <c r="X193" t="str">
        <f t="shared" si="52"/>
        <v/>
      </c>
      <c r="Y193" t="str">
        <f t="shared" si="53"/>
        <v/>
      </c>
      <c r="Z193" t="str">
        <f t="shared" si="54"/>
        <v>"Core._CO2Emissions"</v>
      </c>
      <c r="AA193" t="str">
        <f t="shared" si="55"/>
        <v>"_calculationFor"</v>
      </c>
      <c r="AB193" t="str">
        <f t="shared" si="56"/>
        <v>"Activity._Composing"</v>
      </c>
      <c r="AC193" t="str">
        <f t="shared" si="57"/>
        <v>""</v>
      </c>
      <c r="AD193" t="str">
        <f t="shared" si="58"/>
        <v>"hasOne"</v>
      </c>
      <c r="AE193" t="str">
        <f t="shared" si="59"/>
        <v>"Core._CO2Emissions","_calculationFor","Activity._Composing","","hasOne"</v>
      </c>
    </row>
    <row r="194" spans="1:31" x14ac:dyDescent="0.2">
      <c r="A194" t="s">
        <v>1354</v>
      </c>
      <c r="B194" t="s">
        <v>20</v>
      </c>
      <c r="C194" t="s">
        <v>932</v>
      </c>
      <c r="D194" t="s">
        <v>1275</v>
      </c>
      <c r="E194" t="s">
        <v>1292</v>
      </c>
      <c r="F194" t="s">
        <v>235</v>
      </c>
      <c r="G194">
        <v>1</v>
      </c>
      <c r="I194" s="5" t="s">
        <v>1315</v>
      </c>
      <c r="J194" s="5" t="s">
        <v>1317</v>
      </c>
      <c r="K194" t="str">
        <f t="shared" si="40"/>
        <v>_CO2Emissions</v>
      </c>
      <c r="L194" t="str">
        <f t="shared" si="41"/>
        <v>_calculationFor</v>
      </c>
      <c r="M194" t="str">
        <f t="shared" si="42"/>
        <v>_Sensor</v>
      </c>
      <c r="N194" t="str">
        <f t="shared" si="43"/>
        <v/>
      </c>
      <c r="O194" t="str">
        <f t="shared" si="44"/>
        <v>Object</v>
      </c>
      <c r="P194" t="str">
        <f t="shared" si="45"/>
        <v/>
      </c>
      <c r="Q194" t="str">
        <f t="shared" si="46"/>
        <v/>
      </c>
      <c r="R194" t="str">
        <f t="shared" si="47"/>
        <v/>
      </c>
      <c r="S194" t="str">
        <f t="shared" si="48"/>
        <v/>
      </c>
      <c r="T194" t="str">
        <f>IF($A194="Implicit","",COUNTIFS($C$8:C194,C194,$A$8:A194,"Explicit"))</f>
        <v/>
      </c>
      <c r="U194" t="str">
        <f t="shared" si="49"/>
        <v/>
      </c>
      <c r="V194" t="str">
        <f t="shared" si="50"/>
        <v/>
      </c>
      <c r="W194" t="str">
        <f t="shared" si="51"/>
        <v/>
      </c>
      <c r="X194" t="str">
        <f t="shared" si="52"/>
        <v/>
      </c>
      <c r="Y194" t="str">
        <f t="shared" si="53"/>
        <v/>
      </c>
      <c r="Z194" t="str">
        <f t="shared" si="54"/>
        <v>"Core._CO2Emissions"</v>
      </c>
      <c r="AA194" t="str">
        <f t="shared" si="55"/>
        <v>"_calculationFor"</v>
      </c>
      <c r="AB194" t="str">
        <f t="shared" si="56"/>
        <v>"Common._Sensor"</v>
      </c>
      <c r="AC194" t="str">
        <f t="shared" si="57"/>
        <v>""</v>
      </c>
      <c r="AD194" t="str">
        <f t="shared" si="58"/>
        <v>"hasOne"</v>
      </c>
      <c r="AE194" t="str">
        <f t="shared" si="59"/>
        <v>"Core._CO2Emissions","_calculationFor","Common._Sensor","","hasOne"</v>
      </c>
    </row>
    <row r="195" spans="1:31" x14ac:dyDescent="0.2">
      <c r="A195" t="s">
        <v>1354</v>
      </c>
      <c r="B195" t="s">
        <v>20</v>
      </c>
      <c r="C195" t="s">
        <v>932</v>
      </c>
      <c r="D195" t="s">
        <v>1275</v>
      </c>
      <c r="E195" t="s">
        <v>1293</v>
      </c>
      <c r="F195" t="s">
        <v>209</v>
      </c>
      <c r="G195">
        <v>1</v>
      </c>
      <c r="I195" s="5" t="s">
        <v>1315</v>
      </c>
      <c r="J195" s="5" t="s">
        <v>1317</v>
      </c>
      <c r="K195" t="str">
        <f t="shared" si="40"/>
        <v>_CO2Emissions</v>
      </c>
      <c r="L195" t="str">
        <f t="shared" si="41"/>
        <v>_calculationFor</v>
      </c>
      <c r="M195" t="str">
        <f t="shared" si="42"/>
        <v>_PieceLiveAnimals</v>
      </c>
      <c r="N195" t="str">
        <f t="shared" si="43"/>
        <v/>
      </c>
      <c r="O195" t="str">
        <f t="shared" si="44"/>
        <v>Object</v>
      </c>
      <c r="P195" t="str">
        <f t="shared" si="45"/>
        <v/>
      </c>
      <c r="Q195" t="str">
        <f t="shared" si="46"/>
        <v/>
      </c>
      <c r="R195" t="str">
        <f t="shared" si="47"/>
        <v/>
      </c>
      <c r="S195" t="str">
        <f t="shared" si="48"/>
        <v/>
      </c>
      <c r="T195" t="str">
        <f>IF($A195="Implicit","",COUNTIFS($C$8:C195,C195,$A$8:A195,"Explicit"))</f>
        <v/>
      </c>
      <c r="U195" t="str">
        <f t="shared" si="49"/>
        <v/>
      </c>
      <c r="V195" t="str">
        <f t="shared" si="50"/>
        <v/>
      </c>
      <c r="W195" t="str">
        <f t="shared" si="51"/>
        <v/>
      </c>
      <c r="X195" t="str">
        <f t="shared" si="52"/>
        <v/>
      </c>
      <c r="Y195" t="str">
        <f t="shared" si="53"/>
        <v/>
      </c>
      <c r="Z195" t="str">
        <f t="shared" si="54"/>
        <v>"Core._CO2Emissions"</v>
      </c>
      <c r="AA195" t="str">
        <f t="shared" si="55"/>
        <v>"_calculationFor"</v>
      </c>
      <c r="AB195" t="str">
        <f t="shared" si="56"/>
        <v>"LiveAnimals._PieceLiveAnimals"</v>
      </c>
      <c r="AC195" t="str">
        <f t="shared" si="57"/>
        <v>""</v>
      </c>
      <c r="AD195" t="str">
        <f t="shared" si="58"/>
        <v>"hasOne"</v>
      </c>
      <c r="AE195" t="str">
        <f t="shared" si="59"/>
        <v>"Core._CO2Emissions","_calculationFor","LiveAnimals._PieceLiveAnimals","","hasOne"</v>
      </c>
    </row>
    <row r="196" spans="1:31" x14ac:dyDescent="0.2">
      <c r="A196" t="s">
        <v>1354</v>
      </c>
      <c r="B196" t="s">
        <v>20</v>
      </c>
      <c r="C196" t="s">
        <v>932</v>
      </c>
      <c r="D196" t="s">
        <v>1275</v>
      </c>
      <c r="E196" t="s">
        <v>20</v>
      </c>
      <c r="F196" t="s">
        <v>120</v>
      </c>
      <c r="G196">
        <v>1</v>
      </c>
      <c r="I196" s="5" t="s">
        <v>1315</v>
      </c>
      <c r="J196" s="5" t="s">
        <v>1317</v>
      </c>
      <c r="K196" t="str">
        <f t="shared" si="40"/>
        <v>_CO2Emissions</v>
      </c>
      <c r="L196" t="str">
        <f t="shared" si="41"/>
        <v>_calculationFor</v>
      </c>
      <c r="M196" t="str">
        <f t="shared" si="42"/>
        <v>_Item</v>
      </c>
      <c r="N196" t="str">
        <f t="shared" si="43"/>
        <v/>
      </c>
      <c r="O196" t="str">
        <f t="shared" si="44"/>
        <v>Object</v>
      </c>
      <c r="P196" t="str">
        <f t="shared" si="45"/>
        <v/>
      </c>
      <c r="Q196" t="str">
        <f t="shared" si="46"/>
        <v/>
      </c>
      <c r="R196" t="str">
        <f t="shared" si="47"/>
        <v/>
      </c>
      <c r="S196" t="str">
        <f t="shared" si="48"/>
        <v/>
      </c>
      <c r="T196" t="str">
        <f>IF($A196="Implicit","",COUNTIFS($C$8:C196,C196,$A$8:A196,"Explicit"))</f>
        <v/>
      </c>
      <c r="U196" t="str">
        <f t="shared" si="49"/>
        <v/>
      </c>
      <c r="V196" t="str">
        <f t="shared" si="50"/>
        <v/>
      </c>
      <c r="W196" t="str">
        <f t="shared" si="51"/>
        <v/>
      </c>
      <c r="X196" t="str">
        <f t="shared" si="52"/>
        <v/>
      </c>
      <c r="Y196" t="str">
        <f t="shared" si="53"/>
        <v/>
      </c>
      <c r="Z196" t="str">
        <f t="shared" si="54"/>
        <v>"Core._CO2Emissions"</v>
      </c>
      <c r="AA196" t="str">
        <f t="shared" si="55"/>
        <v>"_calculationFor"</v>
      </c>
      <c r="AB196" t="str">
        <f t="shared" si="56"/>
        <v>"Core._Item"</v>
      </c>
      <c r="AC196" t="str">
        <f t="shared" si="57"/>
        <v>""</v>
      </c>
      <c r="AD196" t="str">
        <f t="shared" si="58"/>
        <v>"hasOne"</v>
      </c>
      <c r="AE196" t="str">
        <f t="shared" si="59"/>
        <v>"Core._CO2Emissions","_calculationFor","Core._Item","","hasOne"</v>
      </c>
    </row>
    <row r="197" spans="1:31" x14ac:dyDescent="0.2">
      <c r="A197" t="s">
        <v>1354</v>
      </c>
      <c r="B197" t="s">
        <v>20</v>
      </c>
      <c r="C197" t="s">
        <v>932</v>
      </c>
      <c r="D197" t="s">
        <v>1275</v>
      </c>
      <c r="E197" t="s">
        <v>1301</v>
      </c>
      <c r="F197" t="s">
        <v>544</v>
      </c>
      <c r="G197">
        <v>1</v>
      </c>
      <c r="I197" s="5" t="s">
        <v>1315</v>
      </c>
      <c r="J197" s="5" t="s">
        <v>1317</v>
      </c>
      <c r="K197" t="str">
        <f t="shared" si="40"/>
        <v>_CO2Emissions</v>
      </c>
      <c r="L197" t="str">
        <f t="shared" si="41"/>
        <v>_calculationFor</v>
      </c>
      <c r="M197" t="str">
        <f t="shared" si="42"/>
        <v>_DgProductRadioactive</v>
      </c>
      <c r="N197" t="str">
        <f t="shared" si="43"/>
        <v/>
      </c>
      <c r="O197" t="str">
        <f t="shared" si="44"/>
        <v>Object</v>
      </c>
      <c r="P197" t="str">
        <f t="shared" si="45"/>
        <v/>
      </c>
      <c r="Q197" t="str">
        <f t="shared" si="46"/>
        <v/>
      </c>
      <c r="R197" t="str">
        <f t="shared" si="47"/>
        <v/>
      </c>
      <c r="S197" t="str">
        <f t="shared" si="48"/>
        <v/>
      </c>
      <c r="T197" t="str">
        <f>IF($A197="Implicit","",COUNTIFS($C$8:C197,C197,$A$8:A197,"Explicit"))</f>
        <v/>
      </c>
      <c r="U197" t="str">
        <f t="shared" si="49"/>
        <v/>
      </c>
      <c r="V197" t="str">
        <f t="shared" si="50"/>
        <v/>
      </c>
      <c r="W197" t="str">
        <f t="shared" si="51"/>
        <v/>
      </c>
      <c r="X197" t="str">
        <f t="shared" si="52"/>
        <v/>
      </c>
      <c r="Y197" t="str">
        <f t="shared" si="53"/>
        <v/>
      </c>
      <c r="Z197" t="str">
        <f t="shared" si="54"/>
        <v>"Core._CO2Emissions"</v>
      </c>
      <c r="AA197" t="str">
        <f t="shared" si="55"/>
        <v>"_calculationFor"</v>
      </c>
      <c r="AB197" t="str">
        <f t="shared" si="56"/>
        <v>"DG._DgProductRadioactive"</v>
      </c>
      <c r="AC197" t="str">
        <f t="shared" si="57"/>
        <v>""</v>
      </c>
      <c r="AD197" t="str">
        <f t="shared" si="58"/>
        <v>"hasOne"</v>
      </c>
      <c r="AE197" t="str">
        <f t="shared" si="59"/>
        <v>"Core._CO2Emissions","_calculationFor","DG._DgProductRadioactive","","hasOne"</v>
      </c>
    </row>
    <row r="198" spans="1:31" x14ac:dyDescent="0.2">
      <c r="A198" t="s">
        <v>1354</v>
      </c>
      <c r="B198" t="s">
        <v>20</v>
      </c>
      <c r="C198" t="s">
        <v>932</v>
      </c>
      <c r="D198" t="s">
        <v>1275</v>
      </c>
      <c r="E198" t="s">
        <v>20</v>
      </c>
      <c r="F198" t="s">
        <v>127</v>
      </c>
      <c r="G198">
        <v>1</v>
      </c>
      <c r="I198" s="5" t="s">
        <v>1315</v>
      </c>
      <c r="J198" s="5" t="s">
        <v>1317</v>
      </c>
      <c r="K198" t="str">
        <f t="shared" si="40"/>
        <v>_CO2Emissions</v>
      </c>
      <c r="L198" t="str">
        <f t="shared" si="41"/>
        <v>_calculationFor</v>
      </c>
      <c r="M198" t="str">
        <f t="shared" si="42"/>
        <v>_Product</v>
      </c>
      <c r="N198" t="str">
        <f t="shared" si="43"/>
        <v/>
      </c>
      <c r="O198" t="str">
        <f t="shared" si="44"/>
        <v>Object</v>
      </c>
      <c r="P198" t="str">
        <f t="shared" si="45"/>
        <v/>
      </c>
      <c r="Q198" t="str">
        <f t="shared" si="46"/>
        <v/>
      </c>
      <c r="R198" t="str">
        <f t="shared" si="47"/>
        <v/>
      </c>
      <c r="S198" t="str">
        <f t="shared" si="48"/>
        <v/>
      </c>
      <c r="T198" t="str">
        <f>IF($A198="Implicit","",COUNTIFS($C$8:C198,C198,$A$8:A198,"Explicit"))</f>
        <v/>
      </c>
      <c r="U198" t="str">
        <f t="shared" si="49"/>
        <v/>
      </c>
      <c r="V198" t="str">
        <f t="shared" si="50"/>
        <v/>
      </c>
      <c r="W198" t="str">
        <f t="shared" si="51"/>
        <v/>
      </c>
      <c r="X198" t="str">
        <f t="shared" si="52"/>
        <v/>
      </c>
      <c r="Y198" t="str">
        <f t="shared" si="53"/>
        <v/>
      </c>
      <c r="Z198" t="str">
        <f t="shared" si="54"/>
        <v>"Core._CO2Emissions"</v>
      </c>
      <c r="AA198" t="str">
        <f t="shared" si="55"/>
        <v>"_calculationFor"</v>
      </c>
      <c r="AB198" t="str">
        <f t="shared" si="56"/>
        <v>"Core._Product"</v>
      </c>
      <c r="AC198" t="str">
        <f t="shared" si="57"/>
        <v>""</v>
      </c>
      <c r="AD198" t="str">
        <f t="shared" si="58"/>
        <v>"hasOne"</v>
      </c>
      <c r="AE198" t="str">
        <f t="shared" si="59"/>
        <v>"Core._CO2Emissions","_calculationFor","Core._Product","","hasOne"</v>
      </c>
    </row>
    <row r="199" spans="1:31" x14ac:dyDescent="0.2">
      <c r="A199" t="s">
        <v>1354</v>
      </c>
      <c r="B199" t="s">
        <v>20</v>
      </c>
      <c r="C199" t="s">
        <v>932</v>
      </c>
      <c r="D199" t="s">
        <v>1275</v>
      </c>
      <c r="E199" t="s">
        <v>20</v>
      </c>
      <c r="F199" t="s">
        <v>130</v>
      </c>
      <c r="G199">
        <v>1</v>
      </c>
      <c r="I199" s="5" t="s">
        <v>1315</v>
      </c>
      <c r="J199" s="5" t="s">
        <v>1317</v>
      </c>
      <c r="K199" t="str">
        <f t="shared" si="40"/>
        <v>_CO2Emissions</v>
      </c>
      <c r="L199" t="str">
        <f t="shared" si="41"/>
        <v>_calculationFor</v>
      </c>
      <c r="M199" t="str">
        <f t="shared" si="42"/>
        <v>_CustomsInformation</v>
      </c>
      <c r="N199" t="str">
        <f t="shared" si="43"/>
        <v/>
      </c>
      <c r="O199" t="str">
        <f t="shared" si="44"/>
        <v>Object</v>
      </c>
      <c r="P199" t="str">
        <f t="shared" si="45"/>
        <v/>
      </c>
      <c r="Q199" t="str">
        <f t="shared" si="46"/>
        <v/>
      </c>
      <c r="R199" t="str">
        <f t="shared" si="47"/>
        <v/>
      </c>
      <c r="S199" t="str">
        <f t="shared" si="48"/>
        <v/>
      </c>
      <c r="T199" t="str">
        <f>IF($A199="Implicit","",COUNTIFS($C$8:C199,C199,$A$8:A199,"Explicit"))</f>
        <v/>
      </c>
      <c r="U199" t="str">
        <f t="shared" si="49"/>
        <v/>
      </c>
      <c r="V199" t="str">
        <f t="shared" si="50"/>
        <v/>
      </c>
      <c r="W199" t="str">
        <f t="shared" si="51"/>
        <v/>
      </c>
      <c r="X199" t="str">
        <f t="shared" si="52"/>
        <v/>
      </c>
      <c r="Y199" t="str">
        <f t="shared" si="53"/>
        <v/>
      </c>
      <c r="Z199" t="str">
        <f t="shared" si="54"/>
        <v>"Core._CO2Emissions"</v>
      </c>
      <c r="AA199" t="str">
        <f t="shared" si="55"/>
        <v>"_calculationFor"</v>
      </c>
      <c r="AB199" t="str">
        <f t="shared" si="56"/>
        <v>"Core._CustomsInformation"</v>
      </c>
      <c r="AC199" t="str">
        <f t="shared" si="57"/>
        <v>""</v>
      </c>
      <c r="AD199" t="str">
        <f t="shared" si="58"/>
        <v>"hasOne"</v>
      </c>
      <c r="AE199" t="str">
        <f t="shared" si="59"/>
        <v>"Core._CO2Emissions","_calculationFor","Core._CustomsInformation","","hasOne"</v>
      </c>
    </row>
    <row r="200" spans="1:31" x14ac:dyDescent="0.2">
      <c r="A200" t="s">
        <v>1354</v>
      </c>
      <c r="B200" t="s">
        <v>20</v>
      </c>
      <c r="C200" t="s">
        <v>932</v>
      </c>
      <c r="D200" t="s">
        <v>1275</v>
      </c>
      <c r="E200" t="s">
        <v>20</v>
      </c>
      <c r="F200" t="s">
        <v>256</v>
      </c>
      <c r="G200">
        <v>1</v>
      </c>
      <c r="I200" s="5" t="s">
        <v>1315</v>
      </c>
      <c r="J200" s="5" t="s">
        <v>1317</v>
      </c>
      <c r="K200" t="str">
        <f t="shared" si="40"/>
        <v>_CO2Emissions</v>
      </c>
      <c r="L200" t="str">
        <f t="shared" si="41"/>
        <v>_calculationFor</v>
      </c>
      <c r="M200" t="str">
        <f t="shared" si="42"/>
        <v>_Waybill</v>
      </c>
      <c r="N200" t="str">
        <f t="shared" si="43"/>
        <v/>
      </c>
      <c r="O200" t="str">
        <f t="shared" si="44"/>
        <v>Object</v>
      </c>
      <c r="P200" t="str">
        <f t="shared" si="45"/>
        <v/>
      </c>
      <c r="Q200" t="str">
        <f t="shared" si="46"/>
        <v/>
      </c>
      <c r="R200" t="str">
        <f t="shared" si="47"/>
        <v/>
      </c>
      <c r="S200" t="str">
        <f t="shared" si="48"/>
        <v/>
      </c>
      <c r="T200" t="str">
        <f>IF($A200="Implicit","",COUNTIFS($C$8:C200,C200,$A$8:A200,"Explicit"))</f>
        <v/>
      </c>
      <c r="U200" t="str">
        <f t="shared" si="49"/>
        <v/>
      </c>
      <c r="V200" t="str">
        <f t="shared" si="50"/>
        <v/>
      </c>
      <c r="W200" t="str">
        <f t="shared" si="51"/>
        <v/>
      </c>
      <c r="X200" t="str">
        <f t="shared" si="52"/>
        <v/>
      </c>
      <c r="Y200" t="str">
        <f t="shared" si="53"/>
        <v/>
      </c>
      <c r="Z200" t="str">
        <f t="shared" si="54"/>
        <v>"Core._CO2Emissions"</v>
      </c>
      <c r="AA200" t="str">
        <f t="shared" si="55"/>
        <v>"_calculationFor"</v>
      </c>
      <c r="AB200" t="str">
        <f t="shared" si="56"/>
        <v>"Core._Waybill"</v>
      </c>
      <c r="AC200" t="str">
        <f t="shared" si="57"/>
        <v>""</v>
      </c>
      <c r="AD200" t="str">
        <f t="shared" si="58"/>
        <v>"hasOne"</v>
      </c>
      <c r="AE200" t="str">
        <f t="shared" si="59"/>
        <v>"Core._CO2Emissions","_calculationFor","Core._Waybill","","hasOne"</v>
      </c>
    </row>
    <row r="201" spans="1:31" x14ac:dyDescent="0.2">
      <c r="A201" t="s">
        <v>1354</v>
      </c>
      <c r="B201" t="s">
        <v>20</v>
      </c>
      <c r="C201" t="s">
        <v>932</v>
      </c>
      <c r="D201" t="s">
        <v>1275</v>
      </c>
      <c r="E201" t="s">
        <v>1301</v>
      </c>
      <c r="F201" t="s">
        <v>656</v>
      </c>
      <c r="G201">
        <v>1</v>
      </c>
      <c r="I201" s="5" t="s">
        <v>1315</v>
      </c>
      <c r="J201" s="5" t="s">
        <v>1317</v>
      </c>
      <c r="K201" t="str">
        <f t="shared" ref="K201:K264" si="60">SUBSTITUTE(SUBSTITUTE(SUBSTITUTE(C201,$B$2,$A$2),$B$3,$A$3),$B$4,$A$4)</f>
        <v>_CO2Emissions</v>
      </c>
      <c r="L201" t="str">
        <f t="shared" ref="L201:L264" si="61">SUBSTITUTE(SUBSTITUTE(SUBSTITUTE(D201,$B$2,$A$2),$B$3,$A$3),$A$4,$B$4)</f>
        <v>_calculationFor</v>
      </c>
      <c r="M201" t="str">
        <f t="shared" ref="M201:M264" si="62">SUBSTITUTE(SUBSTITUTE(SUBSTITUTE(F201,$B$2,$A$2),$B$3,$A$3),$B$4,$A$4)</f>
        <v>_DgDeclaration</v>
      </c>
      <c r="N201" t="str">
        <f t="shared" ref="N201:N264" si="63">SUBSTITUTE(SUBSTITUTE(SUBSTITUTE(H201,$B$2,$A$2),$B$3,$A$3),$B$4,$A$4)</f>
        <v/>
      </c>
      <c r="O201" t="str">
        <f t="shared" ref="O201:O264" si="64">IF(LEFT(M201,3)="xsd","Data","Object")</f>
        <v>Object</v>
      </c>
      <c r="P201" t="str">
        <f t="shared" ref="P201:P264" si="65">IF($A201="Implicit","",$F$1&amp;B201&amp;$F$1)</f>
        <v/>
      </c>
      <c r="Q201" t="str">
        <f t="shared" ref="Q201:Q264" si="66">IF($A201="Implicit","",$F$1&amp;K201&amp;$F$1)</f>
        <v/>
      </c>
      <c r="R201" t="str">
        <f t="shared" ref="R201:R264" si="67">IF($A201="Implicit","",$F$1&amp;L201&amp;$F$1)</f>
        <v/>
      </c>
      <c r="S201" t="str">
        <f t="shared" ref="S201:S264" si="68">IF($A201="Implicit","",$F$1&amp;M201&amp;$F$1)</f>
        <v/>
      </c>
      <c r="T201" t="str">
        <f>IF($A201="Implicit","",COUNTIFS($C$8:C201,C201,$A$8:A201,"Explicit"))</f>
        <v/>
      </c>
      <c r="U201" t="str">
        <f t="shared" ref="U201:U264" si="69">IF($A201="Implicit","",$F$1&amp;SUBSTITUTE(IF(I201=0,"",I201),",",";")&amp;$F$1)</f>
        <v/>
      </c>
      <c r="V201" t="str">
        <f t="shared" ref="V201:V264" si="70">IF($A201="Implicit","",$F$1&amp;SUBSTITUTE(IF(J201=0,"",J201),",",";")&amp;$F$1)</f>
        <v/>
      </c>
      <c r="W201" t="str">
        <f t="shared" ref="W201:W264" si="71">IF($A201="Implicit","",$F$1&amp;IF(G201=1,"false","true")&amp;$F$1)</f>
        <v/>
      </c>
      <c r="X201" t="str">
        <f t="shared" ref="X201:X264" si="72">IF($A201="Implicit","",$F$1&amp;IF(OR(B201="Enum",B201="CodeList"),"false","true")&amp;$F$1)</f>
        <v/>
      </c>
      <c r="Y201" t="str">
        <f t="shared" ref="Y201:Y264" si="73">IF(A201="Implicit","",P201&amp;","&amp;Q201&amp;","&amp;R201&amp;","&amp;S201&amp;","&amp;T201&amp;","&amp;U201&amp;","&amp;V201&amp;","&amp;W201&amp;","&amp;X201)</f>
        <v/>
      </c>
      <c r="Z201" t="str">
        <f t="shared" ref="Z201:Z264" si="74">IF(O201="Data","",$F$1&amp;B201&amp;"."&amp;K201&amp;$F$1)</f>
        <v>"Core._CO2Emissions"</v>
      </c>
      <c r="AA201" t="str">
        <f t="shared" ref="AA201:AA264" si="75">IF(O201="Data","",$F$1&amp;L201&amp;$F$1)</f>
        <v>"_calculationFor"</v>
      </c>
      <c r="AB201" t="str">
        <f t="shared" ref="AB201:AB264" si="76">IF(O201="Data","",$F$1&amp;E201&amp;"."&amp;M201&amp;$F$1)</f>
        <v>"DG._DgDeclaration"</v>
      </c>
      <c r="AC201" t="str">
        <f t="shared" ref="AC201:AC264" si="77">IF(O201="Data","",$F$1&amp;N201&amp;$F$1)</f>
        <v>""</v>
      </c>
      <c r="AD201" t="str">
        <f t="shared" ref="AD201:AD264" si="78">IF(O201="Data","",$F$1&amp;IF(G201=1,"hasOne","hasMany")&amp;$F$1)</f>
        <v>"hasOne"</v>
      </c>
      <c r="AE201" t="str">
        <f t="shared" ref="AE201:AE264" si="79">IF(O201="Data","",Z201&amp;","&amp;AA201&amp;","&amp;AB201&amp;","&amp;AC201&amp;","&amp;AD201)</f>
        <v>"Core._CO2Emissions","_calculationFor","DG._DgDeclaration","","hasOne"</v>
      </c>
    </row>
    <row r="202" spans="1:31" x14ac:dyDescent="0.2">
      <c r="A202" t="s">
        <v>1354</v>
      </c>
      <c r="B202" t="s">
        <v>20</v>
      </c>
      <c r="C202" t="s">
        <v>932</v>
      </c>
      <c r="D202" t="s">
        <v>1275</v>
      </c>
      <c r="E202" t="s">
        <v>1292</v>
      </c>
      <c r="F202" t="s">
        <v>44</v>
      </c>
      <c r="G202">
        <v>1</v>
      </c>
      <c r="I202" s="5" t="s">
        <v>1315</v>
      </c>
      <c r="J202" s="5" t="s">
        <v>1317</v>
      </c>
      <c r="K202" t="str">
        <f t="shared" si="60"/>
        <v>_CO2Emissions</v>
      </c>
      <c r="L202" t="str">
        <f t="shared" si="61"/>
        <v>_calculationFor</v>
      </c>
      <c r="M202" t="str">
        <f t="shared" si="62"/>
        <v>_ExternalReference</v>
      </c>
      <c r="N202" t="str">
        <f t="shared" si="63"/>
        <v/>
      </c>
      <c r="O202" t="str">
        <f t="shared" si="64"/>
        <v>Object</v>
      </c>
      <c r="P202" t="str">
        <f t="shared" si="65"/>
        <v/>
      </c>
      <c r="Q202" t="str">
        <f t="shared" si="66"/>
        <v/>
      </c>
      <c r="R202" t="str">
        <f t="shared" si="67"/>
        <v/>
      </c>
      <c r="S202" t="str">
        <f t="shared" si="68"/>
        <v/>
      </c>
      <c r="T202" t="str">
        <f>IF($A202="Implicit","",COUNTIFS($C$8:C202,C202,$A$8:A202,"Explicit"))</f>
        <v/>
      </c>
      <c r="U202" t="str">
        <f t="shared" si="69"/>
        <v/>
      </c>
      <c r="V202" t="str">
        <f t="shared" si="70"/>
        <v/>
      </c>
      <c r="W202" t="str">
        <f t="shared" si="71"/>
        <v/>
      </c>
      <c r="X202" t="str">
        <f t="shared" si="72"/>
        <v/>
      </c>
      <c r="Y202" t="str">
        <f t="shared" si="73"/>
        <v/>
      </c>
      <c r="Z202" t="str">
        <f t="shared" si="74"/>
        <v>"Core._CO2Emissions"</v>
      </c>
      <c r="AA202" t="str">
        <f t="shared" si="75"/>
        <v>"_calculationFor"</v>
      </c>
      <c r="AB202" t="str">
        <f t="shared" si="76"/>
        <v>"Common._ExternalReference"</v>
      </c>
      <c r="AC202" t="str">
        <f t="shared" si="77"/>
        <v>""</v>
      </c>
      <c r="AD202" t="str">
        <f t="shared" si="78"/>
        <v>"hasOne"</v>
      </c>
      <c r="AE202" t="str">
        <f t="shared" si="79"/>
        <v>"Core._CO2Emissions","_calculationFor","Common._ExternalReference","","hasOne"</v>
      </c>
    </row>
    <row r="203" spans="1:31" x14ac:dyDescent="0.2">
      <c r="A203" t="s">
        <v>1354</v>
      </c>
      <c r="B203" t="s">
        <v>20</v>
      </c>
      <c r="C203" t="s">
        <v>932</v>
      </c>
      <c r="D203" t="s">
        <v>1275</v>
      </c>
      <c r="E203" t="s">
        <v>1293</v>
      </c>
      <c r="F203" t="s">
        <v>213</v>
      </c>
      <c r="G203">
        <v>1</v>
      </c>
      <c r="I203" s="5" t="s">
        <v>1315</v>
      </c>
      <c r="J203" s="5" t="s">
        <v>1317</v>
      </c>
      <c r="K203" t="str">
        <f t="shared" si="60"/>
        <v>_CO2Emissions</v>
      </c>
      <c r="L203" t="str">
        <f t="shared" si="61"/>
        <v>_calculationFor</v>
      </c>
      <c r="M203" t="str">
        <f t="shared" si="62"/>
        <v>_LiveAnimalsEpermit</v>
      </c>
      <c r="N203" t="str">
        <f t="shared" si="63"/>
        <v/>
      </c>
      <c r="O203" t="str">
        <f t="shared" si="64"/>
        <v>Object</v>
      </c>
      <c r="P203" t="str">
        <f t="shared" si="65"/>
        <v/>
      </c>
      <c r="Q203" t="str">
        <f t="shared" si="66"/>
        <v/>
      </c>
      <c r="R203" t="str">
        <f t="shared" si="67"/>
        <v/>
      </c>
      <c r="S203" t="str">
        <f t="shared" si="68"/>
        <v/>
      </c>
      <c r="T203" t="str">
        <f>IF($A203="Implicit","",COUNTIFS($C$8:C203,C203,$A$8:A203,"Explicit"))</f>
        <v/>
      </c>
      <c r="U203" t="str">
        <f t="shared" si="69"/>
        <v/>
      </c>
      <c r="V203" t="str">
        <f t="shared" si="70"/>
        <v/>
      </c>
      <c r="W203" t="str">
        <f t="shared" si="71"/>
        <v/>
      </c>
      <c r="X203" t="str">
        <f t="shared" si="72"/>
        <v/>
      </c>
      <c r="Y203" t="str">
        <f t="shared" si="73"/>
        <v/>
      </c>
      <c r="Z203" t="str">
        <f t="shared" si="74"/>
        <v>"Core._CO2Emissions"</v>
      </c>
      <c r="AA203" t="str">
        <f t="shared" si="75"/>
        <v>"_calculationFor"</v>
      </c>
      <c r="AB203" t="str">
        <f t="shared" si="76"/>
        <v>"LiveAnimals._LiveAnimalsEpermit"</v>
      </c>
      <c r="AC203" t="str">
        <f t="shared" si="77"/>
        <v>""</v>
      </c>
      <c r="AD203" t="str">
        <f t="shared" si="78"/>
        <v>"hasOne"</v>
      </c>
      <c r="AE203" t="str">
        <f t="shared" si="79"/>
        <v>"Core._CO2Emissions","_calculationFor","LiveAnimals._LiveAnimalsEpermit","","hasOne"</v>
      </c>
    </row>
    <row r="204" spans="1:31" x14ac:dyDescent="0.2">
      <c r="A204" t="s">
        <v>1354</v>
      </c>
      <c r="B204" t="s">
        <v>20</v>
      </c>
      <c r="C204" t="s">
        <v>932</v>
      </c>
      <c r="D204" t="s">
        <v>1275</v>
      </c>
      <c r="E204" t="s">
        <v>1295</v>
      </c>
      <c r="F204" t="s">
        <v>295</v>
      </c>
      <c r="G204">
        <v>1</v>
      </c>
      <c r="I204" s="5" t="s">
        <v>1315</v>
      </c>
      <c r="J204" s="5" t="s">
        <v>1317</v>
      </c>
      <c r="K204" t="str">
        <f t="shared" si="60"/>
        <v>_CO2Emissions</v>
      </c>
      <c r="L204" t="str">
        <f t="shared" si="61"/>
        <v>_calculationFor</v>
      </c>
      <c r="M204" t="str">
        <f t="shared" si="62"/>
        <v>_BookingOptionRequest</v>
      </c>
      <c r="N204" t="str">
        <f t="shared" si="63"/>
        <v/>
      </c>
      <c r="O204" t="str">
        <f t="shared" si="64"/>
        <v>Object</v>
      </c>
      <c r="P204" t="str">
        <f t="shared" si="65"/>
        <v/>
      </c>
      <c r="Q204" t="str">
        <f t="shared" si="66"/>
        <v/>
      </c>
      <c r="R204" t="str">
        <f t="shared" si="67"/>
        <v/>
      </c>
      <c r="S204" t="str">
        <f t="shared" si="68"/>
        <v/>
      </c>
      <c r="T204" t="str">
        <f>IF($A204="Implicit","",COUNTIFS($C$8:C204,C204,$A$8:A204,"Explicit"))</f>
        <v/>
      </c>
      <c r="U204" t="str">
        <f t="shared" si="69"/>
        <v/>
      </c>
      <c r="V204" t="str">
        <f t="shared" si="70"/>
        <v/>
      </c>
      <c r="W204" t="str">
        <f t="shared" si="71"/>
        <v/>
      </c>
      <c r="X204" t="str">
        <f t="shared" si="72"/>
        <v/>
      </c>
      <c r="Y204" t="str">
        <f t="shared" si="73"/>
        <v/>
      </c>
      <c r="Z204" t="str">
        <f t="shared" si="74"/>
        <v>"Core._CO2Emissions"</v>
      </c>
      <c r="AA204" t="str">
        <f t="shared" si="75"/>
        <v>"_calculationFor"</v>
      </c>
      <c r="AB204" t="str">
        <f t="shared" si="76"/>
        <v>"Distribution._BookingOptionRequest"</v>
      </c>
      <c r="AC204" t="str">
        <f t="shared" si="77"/>
        <v>""</v>
      </c>
      <c r="AD204" t="str">
        <f t="shared" si="78"/>
        <v>"hasOne"</v>
      </c>
      <c r="AE204" t="str">
        <f t="shared" si="79"/>
        <v>"Core._CO2Emissions","_calculationFor","Distribution._BookingOptionRequest","","hasOne"</v>
      </c>
    </row>
    <row r="205" spans="1:31" x14ac:dyDescent="0.2">
      <c r="A205" t="s">
        <v>1354</v>
      </c>
      <c r="B205" t="s">
        <v>20</v>
      </c>
      <c r="C205" t="s">
        <v>932</v>
      </c>
      <c r="D205" t="s">
        <v>1275</v>
      </c>
      <c r="E205" t="s">
        <v>1295</v>
      </c>
      <c r="F205" t="s">
        <v>319</v>
      </c>
      <c r="G205">
        <v>1</v>
      </c>
      <c r="I205" s="5" t="s">
        <v>1315</v>
      </c>
      <c r="J205" s="5" t="s">
        <v>1317</v>
      </c>
      <c r="K205" t="str">
        <f t="shared" si="60"/>
        <v>_CO2Emissions</v>
      </c>
      <c r="L205" t="str">
        <f t="shared" si="61"/>
        <v>_calculationFor</v>
      </c>
      <c r="M205" t="str">
        <f t="shared" si="62"/>
        <v>_Price</v>
      </c>
      <c r="N205" t="str">
        <f t="shared" si="63"/>
        <v/>
      </c>
      <c r="O205" t="str">
        <f t="shared" si="64"/>
        <v>Object</v>
      </c>
      <c r="P205" t="str">
        <f t="shared" si="65"/>
        <v/>
      </c>
      <c r="Q205" t="str">
        <f t="shared" si="66"/>
        <v/>
      </c>
      <c r="R205" t="str">
        <f t="shared" si="67"/>
        <v/>
      </c>
      <c r="S205" t="str">
        <f t="shared" si="68"/>
        <v/>
      </c>
      <c r="T205" t="str">
        <f>IF($A205="Implicit","",COUNTIFS($C$8:C205,C205,$A$8:A205,"Explicit"))</f>
        <v/>
      </c>
      <c r="U205" t="str">
        <f t="shared" si="69"/>
        <v/>
      </c>
      <c r="V205" t="str">
        <f t="shared" si="70"/>
        <v/>
      </c>
      <c r="W205" t="str">
        <f t="shared" si="71"/>
        <v/>
      </c>
      <c r="X205" t="str">
        <f t="shared" si="72"/>
        <v/>
      </c>
      <c r="Y205" t="str">
        <f t="shared" si="73"/>
        <v/>
      </c>
      <c r="Z205" t="str">
        <f t="shared" si="74"/>
        <v>"Core._CO2Emissions"</v>
      </c>
      <c r="AA205" t="str">
        <f t="shared" si="75"/>
        <v>"_calculationFor"</v>
      </c>
      <c r="AB205" t="str">
        <f t="shared" si="76"/>
        <v>"Distribution._Price"</v>
      </c>
      <c r="AC205" t="str">
        <f t="shared" si="77"/>
        <v>""</v>
      </c>
      <c r="AD205" t="str">
        <f t="shared" si="78"/>
        <v>"hasOne"</v>
      </c>
      <c r="AE205" t="str">
        <f t="shared" si="79"/>
        <v>"Core._CO2Emissions","_calculationFor","Distribution._Price","","hasOne"</v>
      </c>
    </row>
    <row r="206" spans="1:31" x14ac:dyDescent="0.2">
      <c r="A206" t="s">
        <v>1354</v>
      </c>
      <c r="B206" t="s">
        <v>20</v>
      </c>
      <c r="C206" t="s">
        <v>932</v>
      </c>
      <c r="D206" t="s">
        <v>1275</v>
      </c>
      <c r="E206" t="s">
        <v>1301</v>
      </c>
      <c r="F206" t="s">
        <v>550</v>
      </c>
      <c r="G206">
        <v>1</v>
      </c>
      <c r="I206" s="5" t="s">
        <v>1315</v>
      </c>
      <c r="J206" s="5" t="s">
        <v>1317</v>
      </c>
      <c r="K206" t="str">
        <f t="shared" si="60"/>
        <v>_CO2Emissions</v>
      </c>
      <c r="L206" t="str">
        <f t="shared" si="61"/>
        <v>_calculationFor</v>
      </c>
      <c r="M206" t="str">
        <f t="shared" si="62"/>
        <v>_ProductDg</v>
      </c>
      <c r="N206" t="str">
        <f t="shared" si="63"/>
        <v/>
      </c>
      <c r="O206" t="str">
        <f t="shared" si="64"/>
        <v>Object</v>
      </c>
      <c r="P206" t="str">
        <f t="shared" si="65"/>
        <v/>
      </c>
      <c r="Q206" t="str">
        <f t="shared" si="66"/>
        <v/>
      </c>
      <c r="R206" t="str">
        <f t="shared" si="67"/>
        <v/>
      </c>
      <c r="S206" t="str">
        <f t="shared" si="68"/>
        <v/>
      </c>
      <c r="T206" t="str">
        <f>IF($A206="Implicit","",COUNTIFS($C$8:C206,C206,$A$8:A206,"Explicit"))</f>
        <v/>
      </c>
      <c r="U206" t="str">
        <f t="shared" si="69"/>
        <v/>
      </c>
      <c r="V206" t="str">
        <f t="shared" si="70"/>
        <v/>
      </c>
      <c r="W206" t="str">
        <f t="shared" si="71"/>
        <v/>
      </c>
      <c r="X206" t="str">
        <f t="shared" si="72"/>
        <v/>
      </c>
      <c r="Y206" t="str">
        <f t="shared" si="73"/>
        <v/>
      </c>
      <c r="Z206" t="str">
        <f t="shared" si="74"/>
        <v>"Core._CO2Emissions"</v>
      </c>
      <c r="AA206" t="str">
        <f t="shared" si="75"/>
        <v>"_calculationFor"</v>
      </c>
      <c r="AB206" t="str">
        <f t="shared" si="76"/>
        <v>"DG._ProductDg"</v>
      </c>
      <c r="AC206" t="str">
        <f t="shared" si="77"/>
        <v>""</v>
      </c>
      <c r="AD206" t="str">
        <f t="shared" si="78"/>
        <v>"hasOne"</v>
      </c>
      <c r="AE206" t="str">
        <f t="shared" si="79"/>
        <v>"Core._CO2Emissions","_calculationFor","DG._ProductDg","","hasOne"</v>
      </c>
    </row>
    <row r="207" spans="1:31" x14ac:dyDescent="0.2">
      <c r="A207" t="s">
        <v>1354</v>
      </c>
      <c r="B207" t="s">
        <v>20</v>
      </c>
      <c r="C207" t="s">
        <v>932</v>
      </c>
      <c r="D207" t="s">
        <v>1275</v>
      </c>
      <c r="E207" t="s">
        <v>1304</v>
      </c>
      <c r="F207" t="s">
        <v>810</v>
      </c>
      <c r="G207">
        <v>1</v>
      </c>
      <c r="I207" s="5" t="s">
        <v>1315</v>
      </c>
      <c r="J207" s="5" t="s">
        <v>1317</v>
      </c>
      <c r="K207" t="str">
        <f t="shared" si="60"/>
        <v>_CO2Emissions</v>
      </c>
      <c r="L207" t="str">
        <f t="shared" si="61"/>
        <v>_calculationFor</v>
      </c>
      <c r="M207" t="str">
        <f t="shared" si="62"/>
        <v>_UnitComposition</v>
      </c>
      <c r="N207" t="str">
        <f t="shared" si="63"/>
        <v/>
      </c>
      <c r="O207" t="str">
        <f t="shared" si="64"/>
        <v>Object</v>
      </c>
      <c r="P207" t="str">
        <f t="shared" si="65"/>
        <v/>
      </c>
      <c r="Q207" t="str">
        <f t="shared" si="66"/>
        <v/>
      </c>
      <c r="R207" t="str">
        <f t="shared" si="67"/>
        <v/>
      </c>
      <c r="S207" t="str">
        <f t="shared" si="68"/>
        <v/>
      </c>
      <c r="T207" t="str">
        <f>IF($A207="Implicit","",COUNTIFS($C$8:C207,C207,$A$8:A207,"Explicit"))</f>
        <v/>
      </c>
      <c r="U207" t="str">
        <f t="shared" si="69"/>
        <v/>
      </c>
      <c r="V207" t="str">
        <f t="shared" si="70"/>
        <v/>
      </c>
      <c r="W207" t="str">
        <f t="shared" si="71"/>
        <v/>
      </c>
      <c r="X207" t="str">
        <f t="shared" si="72"/>
        <v/>
      </c>
      <c r="Y207" t="str">
        <f t="shared" si="73"/>
        <v/>
      </c>
      <c r="Z207" t="str">
        <f t="shared" si="74"/>
        <v>"Core._CO2Emissions"</v>
      </c>
      <c r="AA207" t="str">
        <f t="shared" si="75"/>
        <v>"_calculationFor"</v>
      </c>
      <c r="AB207" t="str">
        <f t="shared" si="76"/>
        <v>"Activity._UnitComposition"</v>
      </c>
      <c r="AC207" t="str">
        <f t="shared" si="77"/>
        <v>""</v>
      </c>
      <c r="AD207" t="str">
        <f t="shared" si="78"/>
        <v>"hasOne"</v>
      </c>
      <c r="AE207" t="str">
        <f t="shared" si="79"/>
        <v>"Core._CO2Emissions","_calculationFor","Activity._UnitComposition","","hasOne"</v>
      </c>
    </row>
    <row r="208" spans="1:31" x14ac:dyDescent="0.2">
      <c r="A208" t="s">
        <v>1354</v>
      </c>
      <c r="B208" t="s">
        <v>20</v>
      </c>
      <c r="C208" t="s">
        <v>932</v>
      </c>
      <c r="D208" t="s">
        <v>1275</v>
      </c>
      <c r="E208" t="s">
        <v>20</v>
      </c>
      <c r="F208" t="s">
        <v>816</v>
      </c>
      <c r="G208">
        <v>1</v>
      </c>
      <c r="I208" s="5" t="s">
        <v>1315</v>
      </c>
      <c r="J208" s="5" t="s">
        <v>1317</v>
      </c>
      <c r="K208" t="str">
        <f t="shared" si="60"/>
        <v>_CO2Emissions</v>
      </c>
      <c r="L208" t="str">
        <f t="shared" si="61"/>
        <v>_calculationFor</v>
      </c>
      <c r="M208" t="str">
        <f t="shared" si="62"/>
        <v>_Insurance</v>
      </c>
      <c r="N208" t="str">
        <f t="shared" si="63"/>
        <v/>
      </c>
      <c r="O208" t="str">
        <f t="shared" si="64"/>
        <v>Object</v>
      </c>
      <c r="P208" t="str">
        <f t="shared" si="65"/>
        <v/>
      </c>
      <c r="Q208" t="str">
        <f t="shared" si="66"/>
        <v/>
      </c>
      <c r="R208" t="str">
        <f t="shared" si="67"/>
        <v/>
      </c>
      <c r="S208" t="str">
        <f t="shared" si="68"/>
        <v/>
      </c>
      <c r="T208" t="str">
        <f>IF($A208="Implicit","",COUNTIFS($C$8:C208,C208,$A$8:A208,"Explicit"))</f>
        <v/>
      </c>
      <c r="U208" t="str">
        <f t="shared" si="69"/>
        <v/>
      </c>
      <c r="V208" t="str">
        <f t="shared" si="70"/>
        <v/>
      </c>
      <c r="W208" t="str">
        <f t="shared" si="71"/>
        <v/>
      </c>
      <c r="X208" t="str">
        <f t="shared" si="72"/>
        <v/>
      </c>
      <c r="Y208" t="str">
        <f t="shared" si="73"/>
        <v/>
      </c>
      <c r="Z208" t="str">
        <f t="shared" si="74"/>
        <v>"Core._CO2Emissions"</v>
      </c>
      <c r="AA208" t="str">
        <f t="shared" si="75"/>
        <v>"_calculationFor"</v>
      </c>
      <c r="AB208" t="str">
        <f t="shared" si="76"/>
        <v>"Core._Insurance"</v>
      </c>
      <c r="AC208" t="str">
        <f t="shared" si="77"/>
        <v>""</v>
      </c>
      <c r="AD208" t="str">
        <f t="shared" si="78"/>
        <v>"hasOne"</v>
      </c>
      <c r="AE208" t="str">
        <f t="shared" si="79"/>
        <v>"Core._CO2Emissions","_calculationFor","Core._Insurance","","hasOne"</v>
      </c>
    </row>
    <row r="209" spans="1:31" x14ac:dyDescent="0.2">
      <c r="A209" t="s">
        <v>1354</v>
      </c>
      <c r="B209" t="s">
        <v>20</v>
      </c>
      <c r="C209" t="s">
        <v>932</v>
      </c>
      <c r="D209" t="s">
        <v>1275</v>
      </c>
      <c r="E209" t="s">
        <v>20</v>
      </c>
      <c r="F209" t="s">
        <v>145</v>
      </c>
      <c r="G209">
        <v>1</v>
      </c>
      <c r="I209" s="5" t="s">
        <v>1315</v>
      </c>
      <c r="J209" s="5" t="s">
        <v>1317</v>
      </c>
      <c r="K209" t="str">
        <f t="shared" si="60"/>
        <v>_CO2Emissions</v>
      </c>
      <c r="L209" t="str">
        <f t="shared" si="61"/>
        <v>_calculationFor</v>
      </c>
      <c r="M209" t="str">
        <f t="shared" si="62"/>
        <v>_Shipment</v>
      </c>
      <c r="N209" t="str">
        <f t="shared" si="63"/>
        <v/>
      </c>
      <c r="O209" t="str">
        <f t="shared" si="64"/>
        <v>Object</v>
      </c>
      <c r="P209" t="str">
        <f t="shared" si="65"/>
        <v/>
      </c>
      <c r="Q209" t="str">
        <f t="shared" si="66"/>
        <v/>
      </c>
      <c r="R209" t="str">
        <f t="shared" si="67"/>
        <v/>
      </c>
      <c r="S209" t="str">
        <f t="shared" si="68"/>
        <v/>
      </c>
      <c r="T209" t="str">
        <f>IF($A209="Implicit","",COUNTIFS($C$8:C209,C209,$A$8:A209,"Explicit"))</f>
        <v/>
      </c>
      <c r="U209" t="str">
        <f t="shared" si="69"/>
        <v/>
      </c>
      <c r="V209" t="str">
        <f t="shared" si="70"/>
        <v/>
      </c>
      <c r="W209" t="str">
        <f t="shared" si="71"/>
        <v/>
      </c>
      <c r="X209" t="str">
        <f t="shared" si="72"/>
        <v/>
      </c>
      <c r="Y209" t="str">
        <f t="shared" si="73"/>
        <v/>
      </c>
      <c r="Z209" t="str">
        <f t="shared" si="74"/>
        <v>"Core._CO2Emissions"</v>
      </c>
      <c r="AA209" t="str">
        <f t="shared" si="75"/>
        <v>"_calculationFor"</v>
      </c>
      <c r="AB209" t="str">
        <f t="shared" si="76"/>
        <v>"Core._Shipment"</v>
      </c>
      <c r="AC209" t="str">
        <f t="shared" si="77"/>
        <v>""</v>
      </c>
      <c r="AD209" t="str">
        <f t="shared" si="78"/>
        <v>"hasOne"</v>
      </c>
      <c r="AE209" t="str">
        <f t="shared" si="79"/>
        <v>"Core._CO2Emissions","_calculationFor","Core._Shipment","","hasOne"</v>
      </c>
    </row>
    <row r="210" spans="1:31" x14ac:dyDescent="0.2">
      <c r="A210" t="s">
        <v>1354</v>
      </c>
      <c r="B210" t="s">
        <v>20</v>
      </c>
      <c r="C210" t="s">
        <v>932</v>
      </c>
      <c r="D210" t="s">
        <v>1275</v>
      </c>
      <c r="E210" t="s">
        <v>1290</v>
      </c>
      <c r="F210" t="s">
        <v>117</v>
      </c>
      <c r="G210">
        <v>1</v>
      </c>
      <c r="I210" s="5" t="s">
        <v>1315</v>
      </c>
      <c r="J210" s="5" t="s">
        <v>1317</v>
      </c>
      <c r="K210" t="str">
        <f t="shared" si="60"/>
        <v>_CO2Emissions</v>
      </c>
      <c r="L210" t="str">
        <f t="shared" si="61"/>
        <v>_calculationFor</v>
      </c>
      <c r="M210" t="str">
        <f t="shared" si="62"/>
        <v>_LogisticsAction</v>
      </c>
      <c r="N210" t="str">
        <f t="shared" si="63"/>
        <v/>
      </c>
      <c r="O210" t="str">
        <f t="shared" si="64"/>
        <v>Object</v>
      </c>
      <c r="P210" t="str">
        <f t="shared" si="65"/>
        <v/>
      </c>
      <c r="Q210" t="str">
        <f t="shared" si="66"/>
        <v/>
      </c>
      <c r="R210" t="str">
        <f t="shared" si="67"/>
        <v/>
      </c>
      <c r="S210" t="str">
        <f t="shared" si="68"/>
        <v/>
      </c>
      <c r="T210" t="str">
        <f>IF($A210="Implicit","",COUNTIFS($C$8:C210,C210,$A$8:A210,"Explicit"))</f>
        <v/>
      </c>
      <c r="U210" t="str">
        <f t="shared" si="69"/>
        <v/>
      </c>
      <c r="V210" t="str">
        <f t="shared" si="70"/>
        <v/>
      </c>
      <c r="W210" t="str">
        <f t="shared" si="71"/>
        <v/>
      </c>
      <c r="X210" t="str">
        <f t="shared" si="72"/>
        <v/>
      </c>
      <c r="Y210" t="str">
        <f t="shared" si="73"/>
        <v/>
      </c>
      <c r="Z210" t="str">
        <f t="shared" si="74"/>
        <v>"Core._CO2Emissions"</v>
      </c>
      <c r="AA210" t="str">
        <f t="shared" si="75"/>
        <v>"_calculationFor"</v>
      </c>
      <c r="AB210" t="str">
        <f t="shared" si="76"/>
        <v>"Abstract._LogisticsAction"</v>
      </c>
      <c r="AC210" t="str">
        <f t="shared" si="77"/>
        <v>""</v>
      </c>
      <c r="AD210" t="str">
        <f t="shared" si="78"/>
        <v>"hasOne"</v>
      </c>
      <c r="AE210" t="str">
        <f t="shared" si="79"/>
        <v>"Core._CO2Emissions","_calculationFor","Abstract._LogisticsAction","","hasOne"</v>
      </c>
    </row>
    <row r="211" spans="1:31" x14ac:dyDescent="0.2">
      <c r="A211" t="s">
        <v>1354</v>
      </c>
      <c r="B211" t="s">
        <v>20</v>
      </c>
      <c r="C211" t="s">
        <v>932</v>
      </c>
      <c r="D211" t="s">
        <v>1275</v>
      </c>
      <c r="E211" t="s">
        <v>1301</v>
      </c>
      <c r="F211" t="s">
        <v>553</v>
      </c>
      <c r="G211">
        <v>1</v>
      </c>
      <c r="I211" s="5" t="s">
        <v>1315</v>
      </c>
      <c r="J211" s="5" t="s">
        <v>1317</v>
      </c>
      <c r="K211" t="str">
        <f t="shared" si="60"/>
        <v>_CO2Emissions</v>
      </c>
      <c r="L211" t="str">
        <f t="shared" si="61"/>
        <v>_calculationFor</v>
      </c>
      <c r="M211" t="str">
        <f t="shared" si="62"/>
        <v>_DgRadioactiveIsotope</v>
      </c>
      <c r="N211" t="str">
        <f t="shared" si="63"/>
        <v/>
      </c>
      <c r="O211" t="str">
        <f t="shared" si="64"/>
        <v>Object</v>
      </c>
      <c r="P211" t="str">
        <f t="shared" si="65"/>
        <v/>
      </c>
      <c r="Q211" t="str">
        <f t="shared" si="66"/>
        <v/>
      </c>
      <c r="R211" t="str">
        <f t="shared" si="67"/>
        <v/>
      </c>
      <c r="S211" t="str">
        <f t="shared" si="68"/>
        <v/>
      </c>
      <c r="T211" t="str">
        <f>IF($A211="Implicit","",COUNTIFS($C$8:C211,C211,$A$8:A211,"Explicit"))</f>
        <v/>
      </c>
      <c r="U211" t="str">
        <f t="shared" si="69"/>
        <v/>
      </c>
      <c r="V211" t="str">
        <f t="shared" si="70"/>
        <v/>
      </c>
      <c r="W211" t="str">
        <f t="shared" si="71"/>
        <v/>
      </c>
      <c r="X211" t="str">
        <f t="shared" si="72"/>
        <v/>
      </c>
      <c r="Y211" t="str">
        <f t="shared" si="73"/>
        <v/>
      </c>
      <c r="Z211" t="str">
        <f t="shared" si="74"/>
        <v>"Core._CO2Emissions"</v>
      </c>
      <c r="AA211" t="str">
        <f t="shared" si="75"/>
        <v>"_calculationFor"</v>
      </c>
      <c r="AB211" t="str">
        <f t="shared" si="76"/>
        <v>"DG._DgRadioactiveIsotope"</v>
      </c>
      <c r="AC211" t="str">
        <f t="shared" si="77"/>
        <v>""</v>
      </c>
      <c r="AD211" t="str">
        <f t="shared" si="78"/>
        <v>"hasOne"</v>
      </c>
      <c r="AE211" t="str">
        <f t="shared" si="79"/>
        <v>"Core._CO2Emissions","_calculationFor","DG._DgRadioactiveIsotope","","hasOne"</v>
      </c>
    </row>
    <row r="212" spans="1:31" x14ac:dyDescent="0.2">
      <c r="A212" t="s">
        <v>1354</v>
      </c>
      <c r="B212" t="s">
        <v>20</v>
      </c>
      <c r="C212" t="s">
        <v>932</v>
      </c>
      <c r="D212" t="s">
        <v>1275</v>
      </c>
      <c r="E212" t="s">
        <v>20</v>
      </c>
      <c r="F212" t="s">
        <v>468</v>
      </c>
      <c r="G212">
        <v>1</v>
      </c>
      <c r="I212" s="5" t="s">
        <v>1315</v>
      </c>
      <c r="J212" s="5" t="s">
        <v>1317</v>
      </c>
      <c r="K212" t="str">
        <f t="shared" si="60"/>
        <v>_CO2Emissions</v>
      </c>
      <c r="L212" t="str">
        <f t="shared" si="61"/>
        <v>_calculationFor</v>
      </c>
      <c r="M212" t="str">
        <f t="shared" si="62"/>
        <v>_LoadingUnit</v>
      </c>
      <c r="N212" t="str">
        <f t="shared" si="63"/>
        <v/>
      </c>
      <c r="O212" t="str">
        <f t="shared" si="64"/>
        <v>Object</v>
      </c>
      <c r="P212" t="str">
        <f t="shared" si="65"/>
        <v/>
      </c>
      <c r="Q212" t="str">
        <f t="shared" si="66"/>
        <v/>
      </c>
      <c r="R212" t="str">
        <f t="shared" si="67"/>
        <v/>
      </c>
      <c r="S212" t="str">
        <f t="shared" si="68"/>
        <v/>
      </c>
      <c r="T212" t="str">
        <f>IF($A212="Implicit","",COUNTIFS($C$8:C212,C212,$A$8:A212,"Explicit"))</f>
        <v/>
      </c>
      <c r="U212" t="str">
        <f t="shared" si="69"/>
        <v/>
      </c>
      <c r="V212" t="str">
        <f t="shared" si="70"/>
        <v/>
      </c>
      <c r="W212" t="str">
        <f t="shared" si="71"/>
        <v/>
      </c>
      <c r="X212" t="str">
        <f t="shared" si="72"/>
        <v/>
      </c>
      <c r="Y212" t="str">
        <f t="shared" si="73"/>
        <v/>
      </c>
      <c r="Z212" t="str">
        <f t="shared" si="74"/>
        <v>"Core._CO2Emissions"</v>
      </c>
      <c r="AA212" t="str">
        <f t="shared" si="75"/>
        <v>"_calculationFor"</v>
      </c>
      <c r="AB212" t="str">
        <f t="shared" si="76"/>
        <v>"Core._LoadingUnit"</v>
      </c>
      <c r="AC212" t="str">
        <f t="shared" si="77"/>
        <v>""</v>
      </c>
      <c r="AD212" t="str">
        <f t="shared" si="78"/>
        <v>"hasOne"</v>
      </c>
      <c r="AE212" t="str">
        <f t="shared" si="79"/>
        <v>"Core._CO2Emissions","_calculationFor","Core._LoadingUnit","","hasOne"</v>
      </c>
    </row>
    <row r="213" spans="1:31" x14ac:dyDescent="0.2">
      <c r="A213" t="s">
        <v>1354</v>
      </c>
      <c r="B213" t="s">
        <v>20</v>
      </c>
      <c r="C213" t="s">
        <v>932</v>
      </c>
      <c r="D213" t="s">
        <v>1275</v>
      </c>
      <c r="E213" t="s">
        <v>1303</v>
      </c>
      <c r="F213" t="s">
        <v>871</v>
      </c>
      <c r="G213">
        <v>1</v>
      </c>
      <c r="I213" s="5" t="s">
        <v>1315</v>
      </c>
      <c r="J213" s="5" t="s">
        <v>1317</v>
      </c>
      <c r="K213" t="str">
        <f t="shared" si="60"/>
        <v>_CO2Emissions</v>
      </c>
      <c r="L213" t="str">
        <f t="shared" si="61"/>
        <v>_calculationFor</v>
      </c>
      <c r="M213" t="str">
        <f t="shared" si="62"/>
        <v>_Loading</v>
      </c>
      <c r="N213" t="str">
        <f t="shared" si="63"/>
        <v/>
      </c>
      <c r="O213" t="str">
        <f t="shared" si="64"/>
        <v>Object</v>
      </c>
      <c r="P213" t="str">
        <f t="shared" si="65"/>
        <v/>
      </c>
      <c r="Q213" t="str">
        <f t="shared" si="66"/>
        <v/>
      </c>
      <c r="R213" t="str">
        <f t="shared" si="67"/>
        <v/>
      </c>
      <c r="S213" t="str">
        <f t="shared" si="68"/>
        <v/>
      </c>
      <c r="T213" t="str">
        <f>IF($A213="Implicit","",COUNTIFS($C$8:C213,C213,$A$8:A213,"Explicit"))</f>
        <v/>
      </c>
      <c r="U213" t="str">
        <f t="shared" si="69"/>
        <v/>
      </c>
      <c r="V213" t="str">
        <f t="shared" si="70"/>
        <v/>
      </c>
      <c r="W213" t="str">
        <f t="shared" si="71"/>
        <v/>
      </c>
      <c r="X213" t="str">
        <f t="shared" si="72"/>
        <v/>
      </c>
      <c r="Y213" t="str">
        <f t="shared" si="73"/>
        <v/>
      </c>
      <c r="Z213" t="str">
        <f t="shared" si="74"/>
        <v>"Core._CO2Emissions"</v>
      </c>
      <c r="AA213" t="str">
        <f t="shared" si="75"/>
        <v>"_calculationFor"</v>
      </c>
      <c r="AB213" t="str">
        <f t="shared" si="76"/>
        <v>"Action._Loading"</v>
      </c>
      <c r="AC213" t="str">
        <f t="shared" si="77"/>
        <v>""</v>
      </c>
      <c r="AD213" t="str">
        <f t="shared" si="78"/>
        <v>"hasOne"</v>
      </c>
      <c r="AE213" t="str">
        <f t="shared" si="79"/>
        <v>"Core._CO2Emissions","_calculationFor","Action._Loading","","hasOne"</v>
      </c>
    </row>
    <row r="214" spans="1:31" x14ac:dyDescent="0.2">
      <c r="A214" t="s">
        <v>1354</v>
      </c>
      <c r="B214" t="s">
        <v>20</v>
      </c>
      <c r="C214" t="s">
        <v>932</v>
      </c>
      <c r="D214" t="s">
        <v>1275</v>
      </c>
      <c r="E214" t="s">
        <v>20</v>
      </c>
      <c r="F214" t="s">
        <v>883</v>
      </c>
      <c r="G214">
        <v>1</v>
      </c>
      <c r="I214" s="5" t="s">
        <v>1315</v>
      </c>
      <c r="J214" s="5" t="s">
        <v>1317</v>
      </c>
      <c r="K214" t="str">
        <f t="shared" si="60"/>
        <v>_CO2Emissions</v>
      </c>
      <c r="L214" t="str">
        <f t="shared" si="61"/>
        <v>_calculationFor</v>
      </c>
      <c r="M214" t="str">
        <f t="shared" si="62"/>
        <v>_TransportMeans</v>
      </c>
      <c r="N214" t="str">
        <f t="shared" si="63"/>
        <v/>
      </c>
      <c r="O214" t="str">
        <f t="shared" si="64"/>
        <v>Object</v>
      </c>
      <c r="P214" t="str">
        <f t="shared" si="65"/>
        <v/>
      </c>
      <c r="Q214" t="str">
        <f t="shared" si="66"/>
        <v/>
      </c>
      <c r="R214" t="str">
        <f t="shared" si="67"/>
        <v/>
      </c>
      <c r="S214" t="str">
        <f t="shared" si="68"/>
        <v/>
      </c>
      <c r="T214" t="str">
        <f>IF($A214="Implicit","",COUNTIFS($C$8:C214,C214,$A$8:A214,"Explicit"))</f>
        <v/>
      </c>
      <c r="U214" t="str">
        <f t="shared" si="69"/>
        <v/>
      </c>
      <c r="V214" t="str">
        <f t="shared" si="70"/>
        <v/>
      </c>
      <c r="W214" t="str">
        <f t="shared" si="71"/>
        <v/>
      </c>
      <c r="X214" t="str">
        <f t="shared" si="72"/>
        <v/>
      </c>
      <c r="Y214" t="str">
        <f t="shared" si="73"/>
        <v/>
      </c>
      <c r="Z214" t="str">
        <f t="shared" si="74"/>
        <v>"Core._CO2Emissions"</v>
      </c>
      <c r="AA214" t="str">
        <f t="shared" si="75"/>
        <v>"_calculationFor"</v>
      </c>
      <c r="AB214" t="str">
        <f t="shared" si="76"/>
        <v>"Core._TransportMeans"</v>
      </c>
      <c r="AC214" t="str">
        <f t="shared" si="77"/>
        <v>""</v>
      </c>
      <c r="AD214" t="str">
        <f t="shared" si="78"/>
        <v>"hasOne"</v>
      </c>
      <c r="AE214" t="str">
        <f t="shared" si="79"/>
        <v>"Core._CO2Emissions","_calculationFor","Core._TransportMeans","","hasOne"</v>
      </c>
    </row>
    <row r="215" spans="1:31" x14ac:dyDescent="0.2">
      <c r="A215" t="s">
        <v>1354</v>
      </c>
      <c r="B215" t="s">
        <v>20</v>
      </c>
      <c r="C215" t="s">
        <v>932</v>
      </c>
      <c r="D215" t="s">
        <v>1275</v>
      </c>
      <c r="E215" t="s">
        <v>1292</v>
      </c>
      <c r="F215" t="s">
        <v>238</v>
      </c>
      <c r="G215">
        <v>1</v>
      </c>
      <c r="I215" s="5" t="s">
        <v>1315</v>
      </c>
      <c r="J215" s="5" t="s">
        <v>1317</v>
      </c>
      <c r="K215" t="str">
        <f t="shared" si="60"/>
        <v>_CO2Emissions</v>
      </c>
      <c r="L215" t="str">
        <f t="shared" si="61"/>
        <v>_calculationFor</v>
      </c>
      <c r="M215" t="str">
        <f t="shared" si="62"/>
        <v>_Company</v>
      </c>
      <c r="N215" t="str">
        <f t="shared" si="63"/>
        <v/>
      </c>
      <c r="O215" t="str">
        <f t="shared" si="64"/>
        <v>Object</v>
      </c>
      <c r="P215" t="str">
        <f t="shared" si="65"/>
        <v/>
      </c>
      <c r="Q215" t="str">
        <f t="shared" si="66"/>
        <v/>
      </c>
      <c r="R215" t="str">
        <f t="shared" si="67"/>
        <v/>
      </c>
      <c r="S215" t="str">
        <f t="shared" si="68"/>
        <v/>
      </c>
      <c r="T215" t="str">
        <f>IF($A215="Implicit","",COUNTIFS($C$8:C215,C215,$A$8:A215,"Explicit"))</f>
        <v/>
      </c>
      <c r="U215" t="str">
        <f t="shared" si="69"/>
        <v/>
      </c>
      <c r="V215" t="str">
        <f t="shared" si="70"/>
        <v/>
      </c>
      <c r="W215" t="str">
        <f t="shared" si="71"/>
        <v/>
      </c>
      <c r="X215" t="str">
        <f t="shared" si="72"/>
        <v/>
      </c>
      <c r="Y215" t="str">
        <f t="shared" si="73"/>
        <v/>
      </c>
      <c r="Z215" t="str">
        <f t="shared" si="74"/>
        <v>"Core._CO2Emissions"</v>
      </c>
      <c r="AA215" t="str">
        <f t="shared" si="75"/>
        <v>"_calculationFor"</v>
      </c>
      <c r="AB215" t="str">
        <f t="shared" si="76"/>
        <v>"Common._Company"</v>
      </c>
      <c r="AC215" t="str">
        <f t="shared" si="77"/>
        <v>""</v>
      </c>
      <c r="AD215" t="str">
        <f t="shared" si="78"/>
        <v>"hasOne"</v>
      </c>
      <c r="AE215" t="str">
        <f t="shared" si="79"/>
        <v>"Core._CO2Emissions","_calculationFor","Common._Company","","hasOne"</v>
      </c>
    </row>
    <row r="216" spans="1:31" x14ac:dyDescent="0.2">
      <c r="A216" t="s">
        <v>1354</v>
      </c>
      <c r="B216" t="s">
        <v>20</v>
      </c>
      <c r="C216" t="s">
        <v>932</v>
      </c>
      <c r="D216" t="s">
        <v>1275</v>
      </c>
      <c r="E216" t="s">
        <v>20</v>
      </c>
      <c r="F216" t="s">
        <v>154</v>
      </c>
      <c r="G216">
        <v>1</v>
      </c>
      <c r="I216" s="5" t="s">
        <v>1315</v>
      </c>
      <c r="J216" s="5" t="s">
        <v>1317</v>
      </c>
      <c r="K216" t="str">
        <f t="shared" si="60"/>
        <v>_CO2Emissions</v>
      </c>
      <c r="L216" t="str">
        <f t="shared" si="61"/>
        <v>_calculationFor</v>
      </c>
      <c r="M216" t="str">
        <f t="shared" si="62"/>
        <v>_PackagingType</v>
      </c>
      <c r="N216" t="str">
        <f t="shared" si="63"/>
        <v/>
      </c>
      <c r="O216" t="str">
        <f t="shared" si="64"/>
        <v>Object</v>
      </c>
      <c r="P216" t="str">
        <f t="shared" si="65"/>
        <v/>
      </c>
      <c r="Q216" t="str">
        <f t="shared" si="66"/>
        <v/>
      </c>
      <c r="R216" t="str">
        <f t="shared" si="67"/>
        <v/>
      </c>
      <c r="S216" t="str">
        <f t="shared" si="68"/>
        <v/>
      </c>
      <c r="T216" t="str">
        <f>IF($A216="Implicit","",COUNTIFS($C$8:C216,C216,$A$8:A216,"Explicit"))</f>
        <v/>
      </c>
      <c r="U216" t="str">
        <f t="shared" si="69"/>
        <v/>
      </c>
      <c r="V216" t="str">
        <f t="shared" si="70"/>
        <v/>
      </c>
      <c r="W216" t="str">
        <f t="shared" si="71"/>
        <v/>
      </c>
      <c r="X216" t="str">
        <f t="shared" si="72"/>
        <v/>
      </c>
      <c r="Y216" t="str">
        <f t="shared" si="73"/>
        <v/>
      </c>
      <c r="Z216" t="str">
        <f t="shared" si="74"/>
        <v>"Core._CO2Emissions"</v>
      </c>
      <c r="AA216" t="str">
        <f t="shared" si="75"/>
        <v>"_calculationFor"</v>
      </c>
      <c r="AB216" t="str">
        <f t="shared" si="76"/>
        <v>"Core._PackagingType"</v>
      </c>
      <c r="AC216" t="str">
        <f t="shared" si="77"/>
        <v>""</v>
      </c>
      <c r="AD216" t="str">
        <f t="shared" si="78"/>
        <v>"hasOne"</v>
      </c>
      <c r="AE216" t="str">
        <f t="shared" si="79"/>
        <v>"Core._CO2Emissions","_calculationFor","Core._PackagingType","","hasOne"</v>
      </c>
    </row>
    <row r="217" spans="1:31" x14ac:dyDescent="0.2">
      <c r="A217" t="s">
        <v>1354</v>
      </c>
      <c r="B217" t="s">
        <v>20</v>
      </c>
      <c r="C217" t="s">
        <v>932</v>
      </c>
      <c r="D217" t="s">
        <v>1275</v>
      </c>
      <c r="E217" t="s">
        <v>1290</v>
      </c>
      <c r="F217" t="s">
        <v>841</v>
      </c>
      <c r="G217">
        <v>1</v>
      </c>
      <c r="I217" s="5" t="s">
        <v>1315</v>
      </c>
      <c r="J217" s="5" t="s">
        <v>1317</v>
      </c>
      <c r="K217" t="str">
        <f t="shared" si="60"/>
        <v>_CO2Emissions</v>
      </c>
      <c r="L217" t="str">
        <f t="shared" si="61"/>
        <v>_calculationFor</v>
      </c>
      <c r="M217" t="str">
        <f t="shared" si="62"/>
        <v>_LogisticsAgent</v>
      </c>
      <c r="N217" t="str">
        <f t="shared" si="63"/>
        <v/>
      </c>
      <c r="O217" t="str">
        <f t="shared" si="64"/>
        <v>Object</v>
      </c>
      <c r="P217" t="str">
        <f t="shared" si="65"/>
        <v/>
      </c>
      <c r="Q217" t="str">
        <f t="shared" si="66"/>
        <v/>
      </c>
      <c r="R217" t="str">
        <f t="shared" si="67"/>
        <v/>
      </c>
      <c r="S217" t="str">
        <f t="shared" si="68"/>
        <v/>
      </c>
      <c r="T217" t="str">
        <f>IF($A217="Implicit","",COUNTIFS($C$8:C217,C217,$A$8:A217,"Explicit"))</f>
        <v/>
      </c>
      <c r="U217" t="str">
        <f t="shared" si="69"/>
        <v/>
      </c>
      <c r="V217" t="str">
        <f t="shared" si="70"/>
        <v/>
      </c>
      <c r="W217" t="str">
        <f t="shared" si="71"/>
        <v/>
      </c>
      <c r="X217" t="str">
        <f t="shared" si="72"/>
        <v/>
      </c>
      <c r="Y217" t="str">
        <f t="shared" si="73"/>
        <v/>
      </c>
      <c r="Z217" t="str">
        <f t="shared" si="74"/>
        <v>"Core._CO2Emissions"</v>
      </c>
      <c r="AA217" t="str">
        <f t="shared" si="75"/>
        <v>"_calculationFor"</v>
      </c>
      <c r="AB217" t="str">
        <f t="shared" si="76"/>
        <v>"Abstract._LogisticsAgent"</v>
      </c>
      <c r="AC217" t="str">
        <f t="shared" si="77"/>
        <v>""</v>
      </c>
      <c r="AD217" t="str">
        <f t="shared" si="78"/>
        <v>"hasOne"</v>
      </c>
      <c r="AE217" t="str">
        <f t="shared" si="79"/>
        <v>"Core._CO2Emissions","_calculationFor","Abstract._LogisticsAgent","","hasOne"</v>
      </c>
    </row>
    <row r="218" spans="1:31" x14ac:dyDescent="0.2">
      <c r="A218" t="s">
        <v>1354</v>
      </c>
      <c r="B218" t="s">
        <v>20</v>
      </c>
      <c r="C218" t="s">
        <v>932</v>
      </c>
      <c r="D218" t="s">
        <v>1275</v>
      </c>
      <c r="E218" t="s">
        <v>1292</v>
      </c>
      <c r="F218" t="s">
        <v>96</v>
      </c>
      <c r="G218">
        <v>1</v>
      </c>
      <c r="I218" s="5" t="s">
        <v>1315</v>
      </c>
      <c r="J218" s="5" t="s">
        <v>1317</v>
      </c>
      <c r="K218" t="str">
        <f t="shared" si="60"/>
        <v>_CO2Emissions</v>
      </c>
      <c r="L218" t="str">
        <f t="shared" si="61"/>
        <v>_calculationFor</v>
      </c>
      <c r="M218" t="str">
        <f t="shared" si="62"/>
        <v>_Question</v>
      </c>
      <c r="N218" t="str">
        <f t="shared" si="63"/>
        <v/>
      </c>
      <c r="O218" t="str">
        <f t="shared" si="64"/>
        <v>Object</v>
      </c>
      <c r="P218" t="str">
        <f t="shared" si="65"/>
        <v/>
      </c>
      <c r="Q218" t="str">
        <f t="shared" si="66"/>
        <v/>
      </c>
      <c r="R218" t="str">
        <f t="shared" si="67"/>
        <v/>
      </c>
      <c r="S218" t="str">
        <f t="shared" si="68"/>
        <v/>
      </c>
      <c r="T218" t="str">
        <f>IF($A218="Implicit","",COUNTIFS($C$8:C218,C218,$A$8:A218,"Explicit"))</f>
        <v/>
      </c>
      <c r="U218" t="str">
        <f t="shared" si="69"/>
        <v/>
      </c>
      <c r="V218" t="str">
        <f t="shared" si="70"/>
        <v/>
      </c>
      <c r="W218" t="str">
        <f t="shared" si="71"/>
        <v/>
      </c>
      <c r="X218" t="str">
        <f t="shared" si="72"/>
        <v/>
      </c>
      <c r="Y218" t="str">
        <f t="shared" si="73"/>
        <v/>
      </c>
      <c r="Z218" t="str">
        <f t="shared" si="74"/>
        <v>"Core._CO2Emissions"</v>
      </c>
      <c r="AA218" t="str">
        <f t="shared" si="75"/>
        <v>"_calculationFor"</v>
      </c>
      <c r="AB218" t="str">
        <f t="shared" si="76"/>
        <v>"Common._Question"</v>
      </c>
      <c r="AC218" t="str">
        <f t="shared" si="77"/>
        <v>""</v>
      </c>
      <c r="AD218" t="str">
        <f t="shared" si="78"/>
        <v>"hasOne"</v>
      </c>
      <c r="AE218" t="str">
        <f t="shared" si="79"/>
        <v>"Core._CO2Emissions","_calculationFor","Common._Question","","hasOne"</v>
      </c>
    </row>
    <row r="219" spans="1:31" x14ac:dyDescent="0.2">
      <c r="A219" t="s">
        <v>1354</v>
      </c>
      <c r="B219" t="s">
        <v>20</v>
      </c>
      <c r="C219" t="s">
        <v>932</v>
      </c>
      <c r="D219" t="s">
        <v>1275</v>
      </c>
      <c r="E219" t="s">
        <v>1295</v>
      </c>
      <c r="F219" t="s">
        <v>774</v>
      </c>
      <c r="G219">
        <v>1</v>
      </c>
      <c r="I219" s="5" t="s">
        <v>1315</v>
      </c>
      <c r="J219" s="5" t="s">
        <v>1317</v>
      </c>
      <c r="K219" t="str">
        <f t="shared" si="60"/>
        <v>_CO2Emissions</v>
      </c>
      <c r="L219" t="str">
        <f t="shared" si="61"/>
        <v>_calculationFor</v>
      </c>
      <c r="M219" t="str">
        <f t="shared" si="62"/>
        <v>_Ratings</v>
      </c>
      <c r="N219" t="str">
        <f t="shared" si="63"/>
        <v/>
      </c>
      <c r="O219" t="str">
        <f t="shared" si="64"/>
        <v>Object</v>
      </c>
      <c r="P219" t="str">
        <f t="shared" si="65"/>
        <v/>
      </c>
      <c r="Q219" t="str">
        <f t="shared" si="66"/>
        <v/>
      </c>
      <c r="R219" t="str">
        <f t="shared" si="67"/>
        <v/>
      </c>
      <c r="S219" t="str">
        <f t="shared" si="68"/>
        <v/>
      </c>
      <c r="T219" t="str">
        <f>IF($A219="Implicit","",COUNTIFS($C$8:C219,C219,$A$8:A219,"Explicit"))</f>
        <v/>
      </c>
      <c r="U219" t="str">
        <f t="shared" si="69"/>
        <v/>
      </c>
      <c r="V219" t="str">
        <f t="shared" si="70"/>
        <v/>
      </c>
      <c r="W219" t="str">
        <f t="shared" si="71"/>
        <v/>
      </c>
      <c r="X219" t="str">
        <f t="shared" si="72"/>
        <v/>
      </c>
      <c r="Y219" t="str">
        <f t="shared" si="73"/>
        <v/>
      </c>
      <c r="Z219" t="str">
        <f t="shared" si="74"/>
        <v>"Core._CO2Emissions"</v>
      </c>
      <c r="AA219" t="str">
        <f t="shared" si="75"/>
        <v>"_calculationFor"</v>
      </c>
      <c r="AB219" t="str">
        <f t="shared" si="76"/>
        <v>"Distribution._Ratings"</v>
      </c>
      <c r="AC219" t="str">
        <f t="shared" si="77"/>
        <v>""</v>
      </c>
      <c r="AD219" t="str">
        <f t="shared" si="78"/>
        <v>"hasOne"</v>
      </c>
      <c r="AE219" t="str">
        <f t="shared" si="79"/>
        <v>"Core._CO2Emissions","_calculationFor","Distribution._Ratings","","hasOne"</v>
      </c>
    </row>
    <row r="220" spans="1:31" x14ac:dyDescent="0.2">
      <c r="A220" t="s">
        <v>1354</v>
      </c>
      <c r="B220" t="s">
        <v>20</v>
      </c>
      <c r="C220" t="s">
        <v>932</v>
      </c>
      <c r="D220" t="s">
        <v>1275</v>
      </c>
      <c r="E220" t="s">
        <v>20</v>
      </c>
      <c r="F220" t="s">
        <v>157</v>
      </c>
      <c r="G220">
        <v>1</v>
      </c>
      <c r="I220" s="5" t="s">
        <v>1315</v>
      </c>
      <c r="J220" s="5" t="s">
        <v>1317</v>
      </c>
      <c r="K220" t="str">
        <f t="shared" si="60"/>
        <v>_CO2Emissions</v>
      </c>
      <c r="L220" t="str">
        <f t="shared" si="61"/>
        <v>_calculationFor</v>
      </c>
      <c r="M220" t="str">
        <f t="shared" si="62"/>
        <v>_SecurityDeclaration</v>
      </c>
      <c r="N220" t="str">
        <f t="shared" si="63"/>
        <v/>
      </c>
      <c r="O220" t="str">
        <f t="shared" si="64"/>
        <v>Object</v>
      </c>
      <c r="P220" t="str">
        <f t="shared" si="65"/>
        <v/>
      </c>
      <c r="Q220" t="str">
        <f t="shared" si="66"/>
        <v/>
      </c>
      <c r="R220" t="str">
        <f t="shared" si="67"/>
        <v/>
      </c>
      <c r="S220" t="str">
        <f t="shared" si="68"/>
        <v/>
      </c>
      <c r="T220" t="str">
        <f>IF($A220="Implicit","",COUNTIFS($C$8:C220,C220,$A$8:A220,"Explicit"))</f>
        <v/>
      </c>
      <c r="U220" t="str">
        <f t="shared" si="69"/>
        <v/>
      </c>
      <c r="V220" t="str">
        <f t="shared" si="70"/>
        <v/>
      </c>
      <c r="W220" t="str">
        <f t="shared" si="71"/>
        <v/>
      </c>
      <c r="X220" t="str">
        <f t="shared" si="72"/>
        <v/>
      </c>
      <c r="Y220" t="str">
        <f t="shared" si="73"/>
        <v/>
      </c>
      <c r="Z220" t="str">
        <f t="shared" si="74"/>
        <v>"Core._CO2Emissions"</v>
      </c>
      <c r="AA220" t="str">
        <f t="shared" si="75"/>
        <v>"_calculationFor"</v>
      </c>
      <c r="AB220" t="str">
        <f t="shared" si="76"/>
        <v>"Core._SecurityDeclaration"</v>
      </c>
      <c r="AC220" t="str">
        <f t="shared" si="77"/>
        <v>""</v>
      </c>
      <c r="AD220" t="str">
        <f t="shared" si="78"/>
        <v>"hasOne"</v>
      </c>
      <c r="AE220" t="str">
        <f t="shared" si="79"/>
        <v>"Core._CO2Emissions","_calculationFor","Core._SecurityDeclaration","","hasOne"</v>
      </c>
    </row>
    <row r="221" spans="1:31" x14ac:dyDescent="0.2">
      <c r="A221" t="s">
        <v>1354</v>
      </c>
      <c r="B221" t="s">
        <v>20</v>
      </c>
      <c r="C221" t="s">
        <v>932</v>
      </c>
      <c r="D221" t="s">
        <v>1275</v>
      </c>
      <c r="E221" t="s">
        <v>1290</v>
      </c>
      <c r="F221" t="s">
        <v>36</v>
      </c>
      <c r="G221">
        <v>1</v>
      </c>
      <c r="I221" s="5" t="s">
        <v>1315</v>
      </c>
      <c r="J221" s="5" t="s">
        <v>1317</v>
      </c>
      <c r="K221" t="str">
        <f t="shared" si="60"/>
        <v>_CO2Emissions</v>
      </c>
      <c r="L221" t="str">
        <f t="shared" si="61"/>
        <v>_calculationFor</v>
      </c>
      <c r="M221" t="str">
        <f t="shared" si="62"/>
        <v>_LogisticsService</v>
      </c>
      <c r="N221" t="str">
        <f t="shared" si="63"/>
        <v/>
      </c>
      <c r="O221" t="str">
        <f t="shared" si="64"/>
        <v>Object</v>
      </c>
      <c r="P221" t="str">
        <f t="shared" si="65"/>
        <v/>
      </c>
      <c r="Q221" t="str">
        <f t="shared" si="66"/>
        <v/>
      </c>
      <c r="R221" t="str">
        <f t="shared" si="67"/>
        <v/>
      </c>
      <c r="S221" t="str">
        <f t="shared" si="68"/>
        <v/>
      </c>
      <c r="T221" t="str">
        <f>IF($A221="Implicit","",COUNTIFS($C$8:C221,C221,$A$8:A221,"Explicit"))</f>
        <v/>
      </c>
      <c r="U221" t="str">
        <f t="shared" si="69"/>
        <v/>
      </c>
      <c r="V221" t="str">
        <f t="shared" si="70"/>
        <v/>
      </c>
      <c r="W221" t="str">
        <f t="shared" si="71"/>
        <v/>
      </c>
      <c r="X221" t="str">
        <f t="shared" si="72"/>
        <v/>
      </c>
      <c r="Y221" t="str">
        <f t="shared" si="73"/>
        <v/>
      </c>
      <c r="Z221" t="str">
        <f t="shared" si="74"/>
        <v>"Core._CO2Emissions"</v>
      </c>
      <c r="AA221" t="str">
        <f t="shared" si="75"/>
        <v>"_calculationFor"</v>
      </c>
      <c r="AB221" t="str">
        <f t="shared" si="76"/>
        <v>"Abstract._LogisticsService"</v>
      </c>
      <c r="AC221" t="str">
        <f t="shared" si="77"/>
        <v>""</v>
      </c>
      <c r="AD221" t="str">
        <f t="shared" si="78"/>
        <v>"hasOne"</v>
      </c>
      <c r="AE221" t="str">
        <f t="shared" si="79"/>
        <v>"Core._CO2Emissions","_calculationFor","Abstract._LogisticsService","","hasOne"</v>
      </c>
    </row>
    <row r="222" spans="1:31" x14ac:dyDescent="0.2">
      <c r="A222" t="s">
        <v>1354</v>
      </c>
      <c r="B222" t="s">
        <v>20</v>
      </c>
      <c r="C222" t="s">
        <v>932</v>
      </c>
      <c r="D222" t="s">
        <v>1275</v>
      </c>
      <c r="E222" t="s">
        <v>1293</v>
      </c>
      <c r="F222" t="s">
        <v>713</v>
      </c>
      <c r="G222">
        <v>1</v>
      </c>
      <c r="I222" s="5" t="s">
        <v>1315</v>
      </c>
      <c r="J222" s="5" t="s">
        <v>1317</v>
      </c>
      <c r="K222" t="str">
        <f t="shared" si="60"/>
        <v>_CO2Emissions</v>
      </c>
      <c r="L222" t="str">
        <f t="shared" si="61"/>
        <v>_calculationFor</v>
      </c>
      <c r="M222" t="str">
        <f t="shared" si="62"/>
        <v>_EpermitSignature</v>
      </c>
      <c r="N222" t="str">
        <f t="shared" si="63"/>
        <v/>
      </c>
      <c r="O222" t="str">
        <f t="shared" si="64"/>
        <v>Object</v>
      </c>
      <c r="P222" t="str">
        <f t="shared" si="65"/>
        <v/>
      </c>
      <c r="Q222" t="str">
        <f t="shared" si="66"/>
        <v/>
      </c>
      <c r="R222" t="str">
        <f t="shared" si="67"/>
        <v/>
      </c>
      <c r="S222" t="str">
        <f t="shared" si="68"/>
        <v/>
      </c>
      <c r="T222" t="str">
        <f>IF($A222="Implicit","",COUNTIFS($C$8:C222,C222,$A$8:A222,"Explicit"))</f>
        <v/>
      </c>
      <c r="U222" t="str">
        <f t="shared" si="69"/>
        <v/>
      </c>
      <c r="V222" t="str">
        <f t="shared" si="70"/>
        <v/>
      </c>
      <c r="W222" t="str">
        <f t="shared" si="71"/>
        <v/>
      </c>
      <c r="X222" t="str">
        <f t="shared" si="72"/>
        <v/>
      </c>
      <c r="Y222" t="str">
        <f t="shared" si="73"/>
        <v/>
      </c>
      <c r="Z222" t="str">
        <f t="shared" si="74"/>
        <v>"Core._CO2Emissions"</v>
      </c>
      <c r="AA222" t="str">
        <f t="shared" si="75"/>
        <v>"_calculationFor"</v>
      </c>
      <c r="AB222" t="str">
        <f t="shared" si="76"/>
        <v>"LiveAnimals._EpermitSignature"</v>
      </c>
      <c r="AC222" t="str">
        <f t="shared" si="77"/>
        <v>""</v>
      </c>
      <c r="AD222" t="str">
        <f t="shared" si="78"/>
        <v>"hasOne"</v>
      </c>
      <c r="AE222" t="str">
        <f t="shared" si="79"/>
        <v>"Core._CO2Emissions","_calculationFor","LiveAnimals._EpermitSignature","","hasOne"</v>
      </c>
    </row>
    <row r="223" spans="1:31" x14ac:dyDescent="0.2">
      <c r="A223" t="s">
        <v>1354</v>
      </c>
      <c r="B223" t="s">
        <v>20</v>
      </c>
      <c r="C223" t="s">
        <v>932</v>
      </c>
      <c r="D223" t="s">
        <v>1275</v>
      </c>
      <c r="E223" t="s">
        <v>1303</v>
      </c>
      <c r="F223" t="s">
        <v>1100</v>
      </c>
      <c r="G223">
        <v>1</v>
      </c>
      <c r="I223" s="5" t="s">
        <v>1315</v>
      </c>
      <c r="J223" s="5" t="s">
        <v>1317</v>
      </c>
      <c r="K223" t="str">
        <f t="shared" si="60"/>
        <v>_CO2Emissions</v>
      </c>
      <c r="L223" t="str">
        <f t="shared" si="61"/>
        <v>_calculationFor</v>
      </c>
      <c r="M223" t="str">
        <f t="shared" si="62"/>
        <v>_Storing</v>
      </c>
      <c r="N223" t="str">
        <f t="shared" si="63"/>
        <v/>
      </c>
      <c r="O223" t="str">
        <f t="shared" si="64"/>
        <v>Object</v>
      </c>
      <c r="P223" t="str">
        <f t="shared" si="65"/>
        <v/>
      </c>
      <c r="Q223" t="str">
        <f t="shared" si="66"/>
        <v/>
      </c>
      <c r="R223" t="str">
        <f t="shared" si="67"/>
        <v/>
      </c>
      <c r="S223" t="str">
        <f t="shared" si="68"/>
        <v/>
      </c>
      <c r="T223" t="str">
        <f>IF($A223="Implicit","",COUNTIFS($C$8:C223,C223,$A$8:A223,"Explicit"))</f>
        <v/>
      </c>
      <c r="U223" t="str">
        <f t="shared" si="69"/>
        <v/>
      </c>
      <c r="V223" t="str">
        <f t="shared" si="70"/>
        <v/>
      </c>
      <c r="W223" t="str">
        <f t="shared" si="71"/>
        <v/>
      </c>
      <c r="X223" t="str">
        <f t="shared" si="72"/>
        <v/>
      </c>
      <c r="Y223" t="str">
        <f t="shared" si="73"/>
        <v/>
      </c>
      <c r="Z223" t="str">
        <f t="shared" si="74"/>
        <v>"Core._CO2Emissions"</v>
      </c>
      <c r="AA223" t="str">
        <f t="shared" si="75"/>
        <v>"_calculationFor"</v>
      </c>
      <c r="AB223" t="str">
        <f t="shared" si="76"/>
        <v>"Action._Storing"</v>
      </c>
      <c r="AC223" t="str">
        <f t="shared" si="77"/>
        <v>""</v>
      </c>
      <c r="AD223" t="str">
        <f t="shared" si="78"/>
        <v>"hasOne"</v>
      </c>
      <c r="AE223" t="str">
        <f t="shared" si="79"/>
        <v>"Core._CO2Emissions","_calculationFor","Action._Storing","","hasOne"</v>
      </c>
    </row>
    <row r="224" spans="1:31" x14ac:dyDescent="0.2">
      <c r="A224" t="s">
        <v>1354</v>
      </c>
      <c r="B224" t="s">
        <v>20</v>
      </c>
      <c r="C224" t="s">
        <v>932</v>
      </c>
      <c r="D224" t="s">
        <v>1275</v>
      </c>
      <c r="E224" t="s">
        <v>1301</v>
      </c>
      <c r="F224" t="s">
        <v>657</v>
      </c>
      <c r="G224">
        <v>1</v>
      </c>
      <c r="I224" s="5" t="s">
        <v>1315</v>
      </c>
      <c r="J224" s="5" t="s">
        <v>1317</v>
      </c>
      <c r="K224" t="str">
        <f t="shared" si="60"/>
        <v>_CO2Emissions</v>
      </c>
      <c r="L224" t="str">
        <f t="shared" si="61"/>
        <v>_calculationFor</v>
      </c>
      <c r="M224" t="str">
        <f t="shared" si="62"/>
        <v>_PieceDg</v>
      </c>
      <c r="N224" t="str">
        <f t="shared" si="63"/>
        <v/>
      </c>
      <c r="O224" t="str">
        <f t="shared" si="64"/>
        <v>Object</v>
      </c>
      <c r="P224" t="str">
        <f t="shared" si="65"/>
        <v/>
      </c>
      <c r="Q224" t="str">
        <f t="shared" si="66"/>
        <v/>
      </c>
      <c r="R224" t="str">
        <f t="shared" si="67"/>
        <v/>
      </c>
      <c r="S224" t="str">
        <f t="shared" si="68"/>
        <v/>
      </c>
      <c r="T224" t="str">
        <f>IF($A224="Implicit","",COUNTIFS($C$8:C224,C224,$A$8:A224,"Explicit"))</f>
        <v/>
      </c>
      <c r="U224" t="str">
        <f t="shared" si="69"/>
        <v/>
      </c>
      <c r="V224" t="str">
        <f t="shared" si="70"/>
        <v/>
      </c>
      <c r="W224" t="str">
        <f t="shared" si="71"/>
        <v/>
      </c>
      <c r="X224" t="str">
        <f t="shared" si="72"/>
        <v/>
      </c>
      <c r="Y224" t="str">
        <f t="shared" si="73"/>
        <v/>
      </c>
      <c r="Z224" t="str">
        <f t="shared" si="74"/>
        <v>"Core._CO2Emissions"</v>
      </c>
      <c r="AA224" t="str">
        <f t="shared" si="75"/>
        <v>"_calculationFor"</v>
      </c>
      <c r="AB224" t="str">
        <f t="shared" si="76"/>
        <v>"DG._PieceDg"</v>
      </c>
      <c r="AC224" t="str">
        <f t="shared" si="77"/>
        <v>""</v>
      </c>
      <c r="AD224" t="str">
        <f t="shared" si="78"/>
        <v>"hasOne"</v>
      </c>
      <c r="AE224" t="str">
        <f t="shared" si="79"/>
        <v>"Core._CO2Emissions","_calculationFor","DG._PieceDg","","hasOne"</v>
      </c>
    </row>
    <row r="225" spans="1:31" x14ac:dyDescent="0.2">
      <c r="A225" t="s">
        <v>1354</v>
      </c>
      <c r="B225" t="s">
        <v>20</v>
      </c>
      <c r="C225" t="s">
        <v>932</v>
      </c>
      <c r="D225" t="s">
        <v>1275</v>
      </c>
      <c r="E225" t="s">
        <v>1301</v>
      </c>
      <c r="F225" t="s">
        <v>1196</v>
      </c>
      <c r="G225">
        <v>1</v>
      </c>
      <c r="I225" s="5" t="s">
        <v>1315</v>
      </c>
      <c r="J225" s="5" t="s">
        <v>1317</v>
      </c>
      <c r="K225" t="str">
        <f t="shared" si="60"/>
        <v>_CO2Emissions</v>
      </c>
      <c r="L225" t="str">
        <f t="shared" si="61"/>
        <v>_calculationFor</v>
      </c>
      <c r="M225" t="str">
        <f t="shared" si="62"/>
        <v>_ItemDg</v>
      </c>
      <c r="N225" t="str">
        <f t="shared" si="63"/>
        <v/>
      </c>
      <c r="O225" t="str">
        <f t="shared" si="64"/>
        <v>Object</v>
      </c>
      <c r="P225" t="str">
        <f t="shared" si="65"/>
        <v/>
      </c>
      <c r="Q225" t="str">
        <f t="shared" si="66"/>
        <v/>
      </c>
      <c r="R225" t="str">
        <f t="shared" si="67"/>
        <v/>
      </c>
      <c r="S225" t="str">
        <f t="shared" si="68"/>
        <v/>
      </c>
      <c r="T225" t="str">
        <f>IF($A225="Implicit","",COUNTIFS($C$8:C225,C225,$A$8:A225,"Explicit"))</f>
        <v/>
      </c>
      <c r="U225" t="str">
        <f t="shared" si="69"/>
        <v/>
      </c>
      <c r="V225" t="str">
        <f t="shared" si="70"/>
        <v/>
      </c>
      <c r="W225" t="str">
        <f t="shared" si="71"/>
        <v/>
      </c>
      <c r="X225" t="str">
        <f t="shared" si="72"/>
        <v/>
      </c>
      <c r="Y225" t="str">
        <f t="shared" si="73"/>
        <v/>
      </c>
      <c r="Z225" t="str">
        <f t="shared" si="74"/>
        <v>"Core._CO2Emissions"</v>
      </c>
      <c r="AA225" t="str">
        <f t="shared" si="75"/>
        <v>"_calculationFor"</v>
      </c>
      <c r="AB225" t="str">
        <f t="shared" si="76"/>
        <v>"DG._ItemDg"</v>
      </c>
      <c r="AC225" t="str">
        <f t="shared" si="77"/>
        <v>""</v>
      </c>
      <c r="AD225" t="str">
        <f t="shared" si="78"/>
        <v>"hasOne"</v>
      </c>
      <c r="AE225" t="str">
        <f t="shared" si="79"/>
        <v>"Core._CO2Emissions","_calculationFor","DG._ItemDg","","hasOne"</v>
      </c>
    </row>
    <row r="226" spans="1:31" x14ac:dyDescent="0.2">
      <c r="A226" t="s">
        <v>1354</v>
      </c>
      <c r="B226" t="s">
        <v>20</v>
      </c>
      <c r="C226" t="s">
        <v>932</v>
      </c>
      <c r="D226" t="s">
        <v>1275</v>
      </c>
      <c r="E226" t="s">
        <v>1292</v>
      </c>
      <c r="F226" t="s">
        <v>1218</v>
      </c>
      <c r="G226">
        <v>1</v>
      </c>
      <c r="I226" s="5" t="s">
        <v>1315</v>
      </c>
      <c r="J226" s="5" t="s">
        <v>1317</v>
      </c>
      <c r="K226" t="str">
        <f t="shared" si="60"/>
        <v>_CO2Emissions</v>
      </c>
      <c r="L226" t="str">
        <f t="shared" si="61"/>
        <v>_calculationFor</v>
      </c>
      <c r="M226" t="str">
        <f t="shared" si="62"/>
        <v>_NonHumanActor</v>
      </c>
      <c r="N226" t="str">
        <f t="shared" si="63"/>
        <v/>
      </c>
      <c r="O226" t="str">
        <f t="shared" si="64"/>
        <v>Object</v>
      </c>
      <c r="P226" t="str">
        <f t="shared" si="65"/>
        <v/>
      </c>
      <c r="Q226" t="str">
        <f t="shared" si="66"/>
        <v/>
      </c>
      <c r="R226" t="str">
        <f t="shared" si="67"/>
        <v/>
      </c>
      <c r="S226" t="str">
        <f t="shared" si="68"/>
        <v/>
      </c>
      <c r="T226" t="str">
        <f>IF($A226="Implicit","",COUNTIFS($C$8:C226,C226,$A$8:A226,"Explicit"))</f>
        <v/>
      </c>
      <c r="U226" t="str">
        <f t="shared" si="69"/>
        <v/>
      </c>
      <c r="V226" t="str">
        <f t="shared" si="70"/>
        <v/>
      </c>
      <c r="W226" t="str">
        <f t="shared" si="71"/>
        <v/>
      </c>
      <c r="X226" t="str">
        <f t="shared" si="72"/>
        <v/>
      </c>
      <c r="Y226" t="str">
        <f t="shared" si="73"/>
        <v/>
      </c>
      <c r="Z226" t="str">
        <f t="shared" si="74"/>
        <v>"Core._CO2Emissions"</v>
      </c>
      <c r="AA226" t="str">
        <f t="shared" si="75"/>
        <v>"_calculationFor"</v>
      </c>
      <c r="AB226" t="str">
        <f t="shared" si="76"/>
        <v>"Common._NonHumanActor"</v>
      </c>
      <c r="AC226" t="str">
        <f t="shared" si="77"/>
        <v>""</v>
      </c>
      <c r="AD226" t="str">
        <f t="shared" si="78"/>
        <v>"hasOne"</v>
      </c>
      <c r="AE226" t="str">
        <f t="shared" si="79"/>
        <v>"Core._CO2Emissions","_calculationFor","Common._NonHumanActor","","hasOne"</v>
      </c>
    </row>
    <row r="227" spans="1:31" x14ac:dyDescent="0.2">
      <c r="A227" t="s">
        <v>1354</v>
      </c>
      <c r="B227" t="s">
        <v>20</v>
      </c>
      <c r="C227" t="s">
        <v>932</v>
      </c>
      <c r="D227" t="s">
        <v>1275</v>
      </c>
      <c r="E227" t="s">
        <v>1292</v>
      </c>
      <c r="F227" t="s">
        <v>1220</v>
      </c>
      <c r="G227">
        <v>1</v>
      </c>
      <c r="I227" s="5" t="s">
        <v>1315</v>
      </c>
      <c r="J227" s="5" t="s">
        <v>1317</v>
      </c>
      <c r="K227" t="str">
        <f t="shared" si="60"/>
        <v>_CO2Emissions</v>
      </c>
      <c r="L227" t="str">
        <f t="shared" si="61"/>
        <v>_calculationFor</v>
      </c>
      <c r="M227" t="str">
        <f t="shared" si="62"/>
        <v>_PublicAuthority</v>
      </c>
      <c r="N227" t="str">
        <f t="shared" si="63"/>
        <v/>
      </c>
      <c r="O227" t="str">
        <f t="shared" si="64"/>
        <v>Object</v>
      </c>
      <c r="P227" t="str">
        <f t="shared" si="65"/>
        <v/>
      </c>
      <c r="Q227" t="str">
        <f t="shared" si="66"/>
        <v/>
      </c>
      <c r="R227" t="str">
        <f t="shared" si="67"/>
        <v/>
      </c>
      <c r="S227" t="str">
        <f t="shared" si="68"/>
        <v/>
      </c>
      <c r="T227" t="str">
        <f>IF($A227="Implicit","",COUNTIFS($C$8:C227,C227,$A$8:A227,"Explicit"))</f>
        <v/>
      </c>
      <c r="U227" t="str">
        <f t="shared" si="69"/>
        <v/>
      </c>
      <c r="V227" t="str">
        <f t="shared" si="70"/>
        <v/>
      </c>
      <c r="W227" t="str">
        <f t="shared" si="71"/>
        <v/>
      </c>
      <c r="X227" t="str">
        <f t="shared" si="72"/>
        <v/>
      </c>
      <c r="Y227" t="str">
        <f t="shared" si="73"/>
        <v/>
      </c>
      <c r="Z227" t="str">
        <f t="shared" si="74"/>
        <v>"Core._CO2Emissions"</v>
      </c>
      <c r="AA227" t="str">
        <f t="shared" si="75"/>
        <v>"_calculationFor"</v>
      </c>
      <c r="AB227" t="str">
        <f t="shared" si="76"/>
        <v>"Common._PublicAuthority"</v>
      </c>
      <c r="AC227" t="str">
        <f t="shared" si="77"/>
        <v>""</v>
      </c>
      <c r="AD227" t="str">
        <f t="shared" si="78"/>
        <v>"hasOne"</v>
      </c>
      <c r="AE227" t="str">
        <f t="shared" si="79"/>
        <v>"Core._CO2Emissions","_calculationFor","Common._PublicAuthority","","hasOne"</v>
      </c>
    </row>
    <row r="228" spans="1:31" x14ac:dyDescent="0.2">
      <c r="A228" t="s">
        <v>1354</v>
      </c>
      <c r="B228" t="s">
        <v>20</v>
      </c>
      <c r="C228" t="s">
        <v>932</v>
      </c>
      <c r="D228" t="s">
        <v>1275</v>
      </c>
      <c r="E228" t="s">
        <v>1304</v>
      </c>
      <c r="F228" t="s">
        <v>1222</v>
      </c>
      <c r="G228">
        <v>1</v>
      </c>
      <c r="I228" s="5" t="s">
        <v>1315</v>
      </c>
      <c r="J228" s="5" t="s">
        <v>1317</v>
      </c>
      <c r="K228" t="str">
        <f t="shared" si="60"/>
        <v>_CO2Emissions</v>
      </c>
      <c r="L228" t="str">
        <f t="shared" si="61"/>
        <v>_calculationFor</v>
      </c>
      <c r="M228" t="str">
        <f t="shared" si="62"/>
        <v>_Storage</v>
      </c>
      <c r="N228" t="str">
        <f t="shared" si="63"/>
        <v/>
      </c>
      <c r="O228" t="str">
        <f t="shared" si="64"/>
        <v>Object</v>
      </c>
      <c r="P228" t="str">
        <f t="shared" si="65"/>
        <v/>
      </c>
      <c r="Q228" t="str">
        <f t="shared" si="66"/>
        <v/>
      </c>
      <c r="R228" t="str">
        <f t="shared" si="67"/>
        <v/>
      </c>
      <c r="S228" t="str">
        <f t="shared" si="68"/>
        <v/>
      </c>
      <c r="T228" t="str">
        <f>IF($A228="Implicit","",COUNTIFS($C$8:C228,C228,$A$8:A228,"Explicit"))</f>
        <v/>
      </c>
      <c r="U228" t="str">
        <f t="shared" si="69"/>
        <v/>
      </c>
      <c r="V228" t="str">
        <f t="shared" si="70"/>
        <v/>
      </c>
      <c r="W228" t="str">
        <f t="shared" si="71"/>
        <v/>
      </c>
      <c r="X228" t="str">
        <f t="shared" si="72"/>
        <v/>
      </c>
      <c r="Y228" t="str">
        <f t="shared" si="73"/>
        <v/>
      </c>
      <c r="Z228" t="str">
        <f t="shared" si="74"/>
        <v>"Core._CO2Emissions"</v>
      </c>
      <c r="AA228" t="str">
        <f t="shared" si="75"/>
        <v>"_calculationFor"</v>
      </c>
      <c r="AB228" t="str">
        <f t="shared" si="76"/>
        <v>"Activity._Storage"</v>
      </c>
      <c r="AC228" t="str">
        <f t="shared" si="77"/>
        <v>""</v>
      </c>
      <c r="AD228" t="str">
        <f t="shared" si="78"/>
        <v>"hasOne"</v>
      </c>
      <c r="AE228" t="str">
        <f t="shared" si="79"/>
        <v>"Core._CO2Emissions","_calculationFor","Activity._Storage","","hasOne"</v>
      </c>
    </row>
    <row r="229" spans="1:31" x14ac:dyDescent="0.2">
      <c r="A229" t="s">
        <v>1354</v>
      </c>
      <c r="B229" t="s">
        <v>20</v>
      </c>
      <c r="C229" t="s">
        <v>932</v>
      </c>
      <c r="D229" t="s">
        <v>1275</v>
      </c>
      <c r="E229" t="s">
        <v>20</v>
      </c>
      <c r="F229" t="s">
        <v>1227</v>
      </c>
      <c r="G229">
        <v>1</v>
      </c>
      <c r="I229" s="5" t="s">
        <v>1315</v>
      </c>
      <c r="J229" s="5" t="s">
        <v>1317</v>
      </c>
      <c r="K229" t="str">
        <f t="shared" si="60"/>
        <v>_CO2Emissions</v>
      </c>
      <c r="L229" t="str">
        <f t="shared" si="61"/>
        <v>_calculationFor</v>
      </c>
      <c r="M229" t="str">
        <f t="shared" si="62"/>
        <v>_ULD</v>
      </c>
      <c r="N229" t="str">
        <f t="shared" si="63"/>
        <v/>
      </c>
      <c r="O229" t="str">
        <f t="shared" si="64"/>
        <v>Object</v>
      </c>
      <c r="P229" t="str">
        <f t="shared" si="65"/>
        <v/>
      </c>
      <c r="Q229" t="str">
        <f t="shared" si="66"/>
        <v/>
      </c>
      <c r="R229" t="str">
        <f t="shared" si="67"/>
        <v/>
      </c>
      <c r="S229" t="str">
        <f t="shared" si="68"/>
        <v/>
      </c>
      <c r="T229" t="str">
        <f>IF($A229="Implicit","",COUNTIFS($C$8:C229,C229,$A$8:A229,"Explicit"))</f>
        <v/>
      </c>
      <c r="U229" t="str">
        <f t="shared" si="69"/>
        <v/>
      </c>
      <c r="V229" t="str">
        <f t="shared" si="70"/>
        <v/>
      </c>
      <c r="W229" t="str">
        <f t="shared" si="71"/>
        <v/>
      </c>
      <c r="X229" t="str">
        <f t="shared" si="72"/>
        <v/>
      </c>
      <c r="Y229" t="str">
        <f t="shared" si="73"/>
        <v/>
      </c>
      <c r="Z229" t="str">
        <f t="shared" si="74"/>
        <v>"Core._CO2Emissions"</v>
      </c>
      <c r="AA229" t="str">
        <f t="shared" si="75"/>
        <v>"_calculationFor"</v>
      </c>
      <c r="AB229" t="str">
        <f t="shared" si="76"/>
        <v>"Core._ULD"</v>
      </c>
      <c r="AC229" t="str">
        <f t="shared" si="77"/>
        <v>""</v>
      </c>
      <c r="AD229" t="str">
        <f t="shared" si="78"/>
        <v>"hasOne"</v>
      </c>
      <c r="AE229" t="str">
        <f t="shared" si="79"/>
        <v>"Core._CO2Emissions","_calculationFor","Core._ULD","","hasOne"</v>
      </c>
    </row>
    <row r="230" spans="1:31" x14ac:dyDescent="0.2">
      <c r="A230" t="s">
        <v>1353</v>
      </c>
      <c r="B230" t="s">
        <v>20</v>
      </c>
      <c r="C230" t="s">
        <v>932</v>
      </c>
      <c r="D230" t="s">
        <v>1277</v>
      </c>
      <c r="F230" t="s">
        <v>6</v>
      </c>
      <c r="G230">
        <v>1</v>
      </c>
      <c r="I230" s="5" t="s">
        <v>1315</v>
      </c>
      <c r="J230" s="5" t="s">
        <v>1318</v>
      </c>
      <c r="K230" t="str">
        <f t="shared" si="60"/>
        <v>_CO2Emissions</v>
      </c>
      <c r="L230" t="str">
        <f t="shared" si="61"/>
        <v>_methodName</v>
      </c>
      <c r="M230" t="str">
        <f t="shared" si="62"/>
        <v>xsd_string</v>
      </c>
      <c r="N230" t="str">
        <f t="shared" si="63"/>
        <v/>
      </c>
      <c r="O230" t="str">
        <f t="shared" si="64"/>
        <v>Data</v>
      </c>
      <c r="P230" t="str">
        <f t="shared" si="65"/>
        <v>"Core"</v>
      </c>
      <c r="Q230" t="str">
        <f t="shared" si="66"/>
        <v>"_CO2Emissions"</v>
      </c>
      <c r="R230" t="str">
        <f t="shared" si="67"/>
        <v>"_methodName"</v>
      </c>
      <c r="S230" t="str">
        <f t="shared" si="68"/>
        <v>"xsd_string"</v>
      </c>
      <c r="T230">
        <f>IF($A230="Implicit","",COUNTIFS($C$8:C230,C230,$A$8:A230,"Explicit"))</f>
        <v>5</v>
      </c>
      <c r="U230" t="str">
        <f t="shared" si="69"/>
        <v>"CO2 Calculation"</v>
      </c>
      <c r="V230" t="str">
        <f t="shared" si="70"/>
        <v>"Name of the CO2 calculation method"</v>
      </c>
      <c r="W230" t="str">
        <f t="shared" si="71"/>
        <v>"false"</v>
      </c>
      <c r="X230" t="str">
        <f t="shared" si="72"/>
        <v>"true"</v>
      </c>
      <c r="Y230" t="str">
        <f t="shared" si="73"/>
        <v>"Core","_CO2Emissions","_methodName","xsd_string",5,"CO2 Calculation","Name of the CO2 calculation method","false","true"</v>
      </c>
      <c r="Z230" t="str">
        <f t="shared" si="74"/>
        <v/>
      </c>
      <c r="AA230" t="str">
        <f t="shared" si="75"/>
        <v/>
      </c>
      <c r="AB230" t="str">
        <f t="shared" si="76"/>
        <v/>
      </c>
      <c r="AC230" t="str">
        <f t="shared" si="77"/>
        <v/>
      </c>
      <c r="AD230" t="str">
        <f t="shared" si="78"/>
        <v/>
      </c>
      <c r="AE230" t="str">
        <f t="shared" si="79"/>
        <v/>
      </c>
    </row>
    <row r="231" spans="1:31" x14ac:dyDescent="0.2">
      <c r="A231" t="s">
        <v>1353</v>
      </c>
      <c r="B231" t="s">
        <v>20</v>
      </c>
      <c r="C231" t="s">
        <v>932</v>
      </c>
      <c r="D231" t="s">
        <v>1278</v>
      </c>
      <c r="F231" t="s">
        <v>6</v>
      </c>
      <c r="G231">
        <v>1</v>
      </c>
      <c r="I231" s="5" t="s">
        <v>1315</v>
      </c>
      <c r="J231" s="5" t="s">
        <v>1319</v>
      </c>
      <c r="K231" t="str">
        <f t="shared" si="60"/>
        <v>_CO2Emissions</v>
      </c>
      <c r="L231" t="str">
        <f t="shared" si="61"/>
        <v>_methodVersion</v>
      </c>
      <c r="M231" t="str">
        <f t="shared" si="62"/>
        <v>xsd_string</v>
      </c>
      <c r="N231" t="str">
        <f t="shared" si="63"/>
        <v/>
      </c>
      <c r="O231" t="str">
        <f t="shared" si="64"/>
        <v>Data</v>
      </c>
      <c r="P231" t="str">
        <f t="shared" si="65"/>
        <v>"Core"</v>
      </c>
      <c r="Q231" t="str">
        <f t="shared" si="66"/>
        <v>"_CO2Emissions"</v>
      </c>
      <c r="R231" t="str">
        <f t="shared" si="67"/>
        <v>"_methodVersion"</v>
      </c>
      <c r="S231" t="str">
        <f t="shared" si="68"/>
        <v>"xsd_string"</v>
      </c>
      <c r="T231">
        <f>IF($A231="Implicit","",COUNTIFS($C$8:C231,C231,$A$8:A231,"Explicit"))</f>
        <v>6</v>
      </c>
      <c r="U231" t="str">
        <f t="shared" si="69"/>
        <v>"CO2 Calculation"</v>
      </c>
      <c r="V231" t="str">
        <f t="shared" si="70"/>
        <v>"Version used for the calculation"</v>
      </c>
      <c r="W231" t="str">
        <f t="shared" si="71"/>
        <v>"false"</v>
      </c>
      <c r="X231" t="str">
        <f t="shared" si="72"/>
        <v>"true"</v>
      </c>
      <c r="Y231" t="str">
        <f t="shared" si="73"/>
        <v>"Core","_CO2Emissions","_methodVersion","xsd_string",6,"CO2 Calculation","Version used for the calculation","false","true"</v>
      </c>
      <c r="Z231" t="str">
        <f t="shared" si="74"/>
        <v/>
      </c>
      <c r="AA231" t="str">
        <f t="shared" si="75"/>
        <v/>
      </c>
      <c r="AB231" t="str">
        <f t="shared" si="76"/>
        <v/>
      </c>
      <c r="AC231" t="str">
        <f t="shared" si="77"/>
        <v/>
      </c>
      <c r="AD231" t="str">
        <f t="shared" si="78"/>
        <v/>
      </c>
      <c r="AE231" t="str">
        <f t="shared" si="79"/>
        <v/>
      </c>
    </row>
    <row r="232" spans="1:31" x14ac:dyDescent="0.2">
      <c r="A232" t="s">
        <v>1353</v>
      </c>
      <c r="B232" t="s">
        <v>20</v>
      </c>
      <c r="C232" t="s">
        <v>932</v>
      </c>
      <c r="D232" t="s">
        <v>40</v>
      </c>
      <c r="E232" t="s">
        <v>1306</v>
      </c>
      <c r="F232" t="s">
        <v>41</v>
      </c>
      <c r="I232" s="5" t="s">
        <v>1315</v>
      </c>
      <c r="J232" s="5" t="s">
        <v>42</v>
      </c>
      <c r="K232" t="str">
        <f t="shared" si="60"/>
        <v>_CO2Emissions</v>
      </c>
      <c r="L232" t="str">
        <f t="shared" si="61"/>
        <v>_events</v>
      </c>
      <c r="M232" t="str">
        <f t="shared" si="62"/>
        <v>_LogisticsEvent</v>
      </c>
      <c r="N232" t="str">
        <f t="shared" si="63"/>
        <v/>
      </c>
      <c r="O232" t="str">
        <f t="shared" si="64"/>
        <v>Object</v>
      </c>
      <c r="P232" t="str">
        <f t="shared" si="65"/>
        <v>"Core"</v>
      </c>
      <c r="Q232" t="str">
        <f t="shared" si="66"/>
        <v>"_CO2Emissions"</v>
      </c>
      <c r="R232" t="str">
        <f t="shared" si="67"/>
        <v>"_events"</v>
      </c>
      <c r="S232" t="str">
        <f t="shared" si="68"/>
        <v>"_LogisticsEvent"</v>
      </c>
      <c r="T232">
        <f>IF($A232="Implicit","",COUNTIFS($C$8:C232,C232,$A$8:A232,"Explicit"))</f>
        <v>7</v>
      </c>
      <c r="U232" t="str">
        <f t="shared" si="69"/>
        <v>"CO2 Calculation"</v>
      </c>
      <c r="V232" t="str">
        <f t="shared" si="70"/>
        <v>"Events object"</v>
      </c>
      <c r="W232" t="str">
        <f t="shared" si="71"/>
        <v>"true"</v>
      </c>
      <c r="X232" t="str">
        <f t="shared" si="72"/>
        <v>"true"</v>
      </c>
      <c r="Y232" t="str">
        <f t="shared" si="73"/>
        <v>"Core","_CO2Emissions","_events","_LogisticsEvent",7,"CO2 Calculation","Events object","true","true"</v>
      </c>
      <c r="Z232" t="str">
        <f t="shared" si="74"/>
        <v>"Core._CO2Emissions"</v>
      </c>
      <c r="AA232" t="str">
        <f t="shared" si="75"/>
        <v>"_events"</v>
      </c>
      <c r="AB232" t="str">
        <f t="shared" si="76"/>
        <v>"Event._LogisticsEvent"</v>
      </c>
      <c r="AC232" t="str">
        <f t="shared" si="77"/>
        <v>""</v>
      </c>
      <c r="AD232" t="str">
        <f t="shared" si="78"/>
        <v>"hasMany"</v>
      </c>
      <c r="AE232" t="str">
        <f t="shared" si="79"/>
        <v>"Core._CO2Emissions","_events","Event._LogisticsEvent","","hasMany"</v>
      </c>
    </row>
    <row r="233" spans="1:31" x14ac:dyDescent="0.2">
      <c r="A233" t="s">
        <v>1353</v>
      </c>
      <c r="B233" t="s">
        <v>20</v>
      </c>
      <c r="C233" t="s">
        <v>932</v>
      </c>
      <c r="D233" t="s">
        <v>46</v>
      </c>
      <c r="F233" t="s">
        <v>47</v>
      </c>
      <c r="G233">
        <v>1</v>
      </c>
      <c r="I233" s="5" t="s">
        <v>1315</v>
      </c>
      <c r="J233" s="5" t="s">
        <v>48</v>
      </c>
      <c r="K233" t="str">
        <f t="shared" si="60"/>
        <v>_CO2Emissions</v>
      </c>
      <c r="L233" t="str">
        <f t="shared" si="61"/>
        <v>_skeletonIndicator</v>
      </c>
      <c r="M233" t="str">
        <f t="shared" si="62"/>
        <v>xsd_boolean</v>
      </c>
      <c r="N233" t="str">
        <f t="shared" si="63"/>
        <v/>
      </c>
      <c r="O233" t="str">
        <f t="shared" si="64"/>
        <v>Data</v>
      </c>
      <c r="P233" t="str">
        <f t="shared" si="65"/>
        <v>"Core"</v>
      </c>
      <c r="Q233" t="str">
        <f t="shared" si="66"/>
        <v>"_CO2Emissions"</v>
      </c>
      <c r="R233" t="str">
        <f t="shared" si="67"/>
        <v>"_skeletonIndicator"</v>
      </c>
      <c r="S233" t="str">
        <f t="shared" si="68"/>
        <v>"xsd_boolean"</v>
      </c>
      <c r="T233">
        <f>IF($A233="Implicit","",COUNTIFS($C$8:C233,C233,$A$8:A233,"Explicit"))</f>
        <v>8</v>
      </c>
      <c r="U233" t="str">
        <f t="shared" si="69"/>
        <v>"CO2 Calculation"</v>
      </c>
      <c r="V233" t="str">
        <f t="shared" si="70"/>
        <v>"Indicator whether a logistics object is a skeleton object"</v>
      </c>
      <c r="W233" t="str">
        <f t="shared" si="71"/>
        <v>"false"</v>
      </c>
      <c r="X233" t="str">
        <f t="shared" si="72"/>
        <v>"true"</v>
      </c>
      <c r="Y233" t="str">
        <f t="shared" si="73"/>
        <v>"Core","_CO2Emissions","_skeletonIndicator","xsd_boolean",8,"CO2 Calculation","Indicator whether a logistics object is a skeleton object","false","true"</v>
      </c>
      <c r="Z233" t="str">
        <f t="shared" si="74"/>
        <v/>
      </c>
      <c r="AA233" t="str">
        <f t="shared" si="75"/>
        <v/>
      </c>
      <c r="AB233" t="str">
        <f t="shared" si="76"/>
        <v/>
      </c>
      <c r="AC233" t="str">
        <f t="shared" si="77"/>
        <v/>
      </c>
      <c r="AD233" t="str">
        <f t="shared" si="78"/>
        <v/>
      </c>
      <c r="AE233" t="str">
        <f t="shared" si="79"/>
        <v/>
      </c>
    </row>
    <row r="234" spans="1:31" x14ac:dyDescent="0.2">
      <c r="A234" t="s">
        <v>1353</v>
      </c>
      <c r="B234" t="s">
        <v>1292</v>
      </c>
      <c r="C234" t="s">
        <v>309</v>
      </c>
      <c r="D234" t="s">
        <v>222</v>
      </c>
      <c r="E234" t="s">
        <v>1290</v>
      </c>
      <c r="F234" t="s">
        <v>101</v>
      </c>
      <c r="G234">
        <v>1</v>
      </c>
      <c r="H234" t="s">
        <v>224</v>
      </c>
      <c r="I234" s="5" t="s">
        <v>392</v>
      </c>
      <c r="J234" s="5" t="s">
        <v>223</v>
      </c>
      <c r="K234" t="str">
        <f t="shared" si="60"/>
        <v>_Carrier</v>
      </c>
      <c r="L234" t="str">
        <f t="shared" si="61"/>
        <v>_parentOrganization</v>
      </c>
      <c r="M234" t="str">
        <f t="shared" si="62"/>
        <v>_Organization</v>
      </c>
      <c r="N234" t="str">
        <f t="shared" si="63"/>
        <v>_subOrganization</v>
      </c>
      <c r="O234" t="str">
        <f t="shared" si="64"/>
        <v>Object</v>
      </c>
      <c r="P234" t="str">
        <f t="shared" si="65"/>
        <v>"Common"</v>
      </c>
      <c r="Q234" t="str">
        <f t="shared" si="66"/>
        <v>"_Carrier"</v>
      </c>
      <c r="R234" t="str">
        <f t="shared" si="67"/>
        <v>"_parentOrganization"</v>
      </c>
      <c r="S234" t="str">
        <f t="shared" si="68"/>
        <v>"_Organization"</v>
      </c>
      <c r="T234">
        <f>IF($A234="Implicit","",COUNTIFS($C$8:C234,C234,$A$8:A234,"Explicit"))</f>
        <v>1</v>
      </c>
      <c r="U234" t="str">
        <f t="shared" si="69"/>
        <v>"Company details of carriers"</v>
      </c>
      <c r="V234" t="str">
        <f t="shared" si="70"/>
        <v>"Reference to the parent Organization"</v>
      </c>
      <c r="W234" t="str">
        <f t="shared" si="71"/>
        <v>"false"</v>
      </c>
      <c r="X234" t="str">
        <f t="shared" si="72"/>
        <v>"true"</v>
      </c>
      <c r="Y234" t="str">
        <f t="shared" si="73"/>
        <v>"Common","_Carrier","_parentOrganization","_Organization",1,"Company details of carriers","Reference to the parent Organization","false","true"</v>
      </c>
      <c r="Z234" t="str">
        <f t="shared" si="74"/>
        <v>"Common._Carrier"</v>
      </c>
      <c r="AA234" t="str">
        <f t="shared" si="75"/>
        <v>"_parentOrganization"</v>
      </c>
      <c r="AB234" t="str">
        <f t="shared" si="76"/>
        <v>"Abstract._Organization"</v>
      </c>
      <c r="AC234" t="str">
        <f t="shared" si="77"/>
        <v>"_subOrganization"</v>
      </c>
      <c r="AD234" t="str">
        <f t="shared" si="78"/>
        <v>"hasOne"</v>
      </c>
      <c r="AE234" t="str">
        <f t="shared" si="79"/>
        <v>"Common._Carrier","_parentOrganization","Abstract._Organization","_subOrganization","hasOne"</v>
      </c>
    </row>
    <row r="235" spans="1:31" x14ac:dyDescent="0.2">
      <c r="A235" t="s">
        <v>1354</v>
      </c>
      <c r="B235" t="s">
        <v>1292</v>
      </c>
      <c r="C235" t="s">
        <v>309</v>
      </c>
      <c r="D235" t="s">
        <v>222</v>
      </c>
      <c r="E235" t="s">
        <v>1292</v>
      </c>
      <c r="F235" t="s">
        <v>309</v>
      </c>
      <c r="G235">
        <v>1</v>
      </c>
      <c r="H235" t="s">
        <v>224</v>
      </c>
      <c r="I235" s="5" t="s">
        <v>392</v>
      </c>
      <c r="J235" s="5" t="s">
        <v>223</v>
      </c>
      <c r="K235" t="str">
        <f t="shared" si="60"/>
        <v>_Carrier</v>
      </c>
      <c r="L235" t="str">
        <f t="shared" si="61"/>
        <v>_parentOrganization</v>
      </c>
      <c r="M235" t="str">
        <f t="shared" si="62"/>
        <v>_Carrier</v>
      </c>
      <c r="N235" t="str">
        <f t="shared" si="63"/>
        <v>_subOrganization</v>
      </c>
      <c r="O235" t="str">
        <f t="shared" si="64"/>
        <v>Object</v>
      </c>
      <c r="P235" t="str">
        <f t="shared" si="65"/>
        <v/>
      </c>
      <c r="Q235" t="str">
        <f t="shared" si="66"/>
        <v/>
      </c>
      <c r="R235" t="str">
        <f t="shared" si="67"/>
        <v/>
      </c>
      <c r="S235" t="str">
        <f t="shared" si="68"/>
        <v/>
      </c>
      <c r="T235" t="str">
        <f>IF($A235="Implicit","",COUNTIFS($C$8:C235,C235,$A$8:A235,"Explicit"))</f>
        <v/>
      </c>
      <c r="U235" t="str">
        <f t="shared" si="69"/>
        <v/>
      </c>
      <c r="V235" t="str">
        <f t="shared" si="70"/>
        <v/>
      </c>
      <c r="W235" t="str">
        <f t="shared" si="71"/>
        <v/>
      </c>
      <c r="X235" t="str">
        <f t="shared" si="72"/>
        <v/>
      </c>
      <c r="Y235" t="str">
        <f t="shared" si="73"/>
        <v/>
      </c>
      <c r="Z235" t="str">
        <f t="shared" si="74"/>
        <v>"Common._Carrier"</v>
      </c>
      <c r="AA235" t="str">
        <f t="shared" si="75"/>
        <v>"_parentOrganization"</v>
      </c>
      <c r="AB235" t="str">
        <f t="shared" si="76"/>
        <v>"Common._Carrier"</v>
      </c>
      <c r="AC235" t="str">
        <f t="shared" si="77"/>
        <v>"_subOrganization"</v>
      </c>
      <c r="AD235" t="str">
        <f t="shared" si="78"/>
        <v>"hasOne"</v>
      </c>
      <c r="AE235" t="str">
        <f t="shared" si="79"/>
        <v>"Common._Carrier","_parentOrganization","Common._Carrier","_subOrganization","hasOne"</v>
      </c>
    </row>
    <row r="236" spans="1:31" x14ac:dyDescent="0.2">
      <c r="A236" t="s">
        <v>1354</v>
      </c>
      <c r="B236" t="s">
        <v>1292</v>
      </c>
      <c r="C236" t="s">
        <v>309</v>
      </c>
      <c r="D236" t="s">
        <v>222</v>
      </c>
      <c r="E236" t="s">
        <v>1292</v>
      </c>
      <c r="F236" t="s">
        <v>238</v>
      </c>
      <c r="G236">
        <v>1</v>
      </c>
      <c r="H236" t="s">
        <v>224</v>
      </c>
      <c r="I236" s="5" t="s">
        <v>392</v>
      </c>
      <c r="J236" s="5" t="s">
        <v>223</v>
      </c>
      <c r="K236" t="str">
        <f t="shared" si="60"/>
        <v>_Carrier</v>
      </c>
      <c r="L236" t="str">
        <f t="shared" si="61"/>
        <v>_parentOrganization</v>
      </c>
      <c r="M236" t="str">
        <f t="shared" si="62"/>
        <v>_Company</v>
      </c>
      <c r="N236" t="str">
        <f t="shared" si="63"/>
        <v>_subOrganization</v>
      </c>
      <c r="O236" t="str">
        <f t="shared" si="64"/>
        <v>Object</v>
      </c>
      <c r="P236" t="str">
        <f t="shared" si="65"/>
        <v/>
      </c>
      <c r="Q236" t="str">
        <f t="shared" si="66"/>
        <v/>
      </c>
      <c r="R236" t="str">
        <f t="shared" si="67"/>
        <v/>
      </c>
      <c r="S236" t="str">
        <f t="shared" si="68"/>
        <v/>
      </c>
      <c r="T236" t="str">
        <f>IF($A236="Implicit","",COUNTIFS($C$8:C236,C236,$A$8:A236,"Explicit"))</f>
        <v/>
      </c>
      <c r="U236" t="str">
        <f t="shared" si="69"/>
        <v/>
      </c>
      <c r="V236" t="str">
        <f t="shared" si="70"/>
        <v/>
      </c>
      <c r="W236" t="str">
        <f t="shared" si="71"/>
        <v/>
      </c>
      <c r="X236" t="str">
        <f t="shared" si="72"/>
        <v/>
      </c>
      <c r="Y236" t="str">
        <f t="shared" si="73"/>
        <v/>
      </c>
      <c r="Z236" t="str">
        <f t="shared" si="74"/>
        <v>"Common._Carrier"</v>
      </c>
      <c r="AA236" t="str">
        <f t="shared" si="75"/>
        <v>"_parentOrganization"</v>
      </c>
      <c r="AB236" t="str">
        <f t="shared" si="76"/>
        <v>"Common._Company"</v>
      </c>
      <c r="AC236" t="str">
        <f t="shared" si="77"/>
        <v>"_subOrganization"</v>
      </c>
      <c r="AD236" t="str">
        <f t="shared" si="78"/>
        <v>"hasOne"</v>
      </c>
      <c r="AE236" t="str">
        <f t="shared" si="79"/>
        <v>"Common._Carrier","_parentOrganization","Common._Company","_subOrganization","hasOne"</v>
      </c>
    </row>
    <row r="237" spans="1:31" x14ac:dyDescent="0.2">
      <c r="A237" t="s">
        <v>1354</v>
      </c>
      <c r="B237" t="s">
        <v>1292</v>
      </c>
      <c r="C237" t="s">
        <v>309</v>
      </c>
      <c r="D237" t="s">
        <v>222</v>
      </c>
      <c r="E237" t="s">
        <v>1292</v>
      </c>
      <c r="F237" t="s">
        <v>1220</v>
      </c>
      <c r="G237">
        <v>1</v>
      </c>
      <c r="H237" t="s">
        <v>224</v>
      </c>
      <c r="I237" s="5" t="s">
        <v>392</v>
      </c>
      <c r="J237" s="5" t="s">
        <v>223</v>
      </c>
      <c r="K237" t="str">
        <f t="shared" si="60"/>
        <v>_Carrier</v>
      </c>
      <c r="L237" t="str">
        <f t="shared" si="61"/>
        <v>_parentOrganization</v>
      </c>
      <c r="M237" t="str">
        <f t="shared" si="62"/>
        <v>_PublicAuthority</v>
      </c>
      <c r="N237" t="str">
        <f t="shared" si="63"/>
        <v>_subOrganization</v>
      </c>
      <c r="O237" t="str">
        <f t="shared" si="64"/>
        <v>Object</v>
      </c>
      <c r="P237" t="str">
        <f t="shared" si="65"/>
        <v/>
      </c>
      <c r="Q237" t="str">
        <f t="shared" si="66"/>
        <v/>
      </c>
      <c r="R237" t="str">
        <f t="shared" si="67"/>
        <v/>
      </c>
      <c r="S237" t="str">
        <f t="shared" si="68"/>
        <v/>
      </c>
      <c r="T237" t="str">
        <f>IF($A237="Implicit","",COUNTIFS($C$8:C237,C237,$A$8:A237,"Explicit"))</f>
        <v/>
      </c>
      <c r="U237" t="str">
        <f t="shared" si="69"/>
        <v/>
      </c>
      <c r="V237" t="str">
        <f t="shared" si="70"/>
        <v/>
      </c>
      <c r="W237" t="str">
        <f t="shared" si="71"/>
        <v/>
      </c>
      <c r="X237" t="str">
        <f t="shared" si="72"/>
        <v/>
      </c>
      <c r="Y237" t="str">
        <f t="shared" si="73"/>
        <v/>
      </c>
      <c r="Z237" t="str">
        <f t="shared" si="74"/>
        <v>"Common._Carrier"</v>
      </c>
      <c r="AA237" t="str">
        <f t="shared" si="75"/>
        <v>"_parentOrganization"</v>
      </c>
      <c r="AB237" t="str">
        <f t="shared" si="76"/>
        <v>"Common._PublicAuthority"</v>
      </c>
      <c r="AC237" t="str">
        <f t="shared" si="77"/>
        <v>"_subOrganization"</v>
      </c>
      <c r="AD237" t="str">
        <f t="shared" si="78"/>
        <v>"hasOne"</v>
      </c>
      <c r="AE237" t="str">
        <f t="shared" si="79"/>
        <v>"Common._Carrier","_parentOrganization","Common._PublicAuthority","_subOrganization","hasOne"</v>
      </c>
    </row>
    <row r="238" spans="1:31" x14ac:dyDescent="0.2">
      <c r="A238" t="s">
        <v>1353</v>
      </c>
      <c r="B238" t="s">
        <v>1292</v>
      </c>
      <c r="C238" t="s">
        <v>309</v>
      </c>
      <c r="D238" t="s">
        <v>38</v>
      </c>
      <c r="E238" t="s">
        <v>1303</v>
      </c>
      <c r="F238" t="s">
        <v>23</v>
      </c>
      <c r="H238" t="s">
        <v>434</v>
      </c>
      <c r="I238" s="5" t="s">
        <v>392</v>
      </c>
      <c r="J238" s="5" t="s">
        <v>39</v>
      </c>
      <c r="K238" t="str">
        <f t="shared" si="60"/>
        <v>_Carrier</v>
      </c>
      <c r="L238" t="str">
        <f t="shared" si="61"/>
        <v>_checks</v>
      </c>
      <c r="M238" t="str">
        <f t="shared" si="62"/>
        <v>_Check</v>
      </c>
      <c r="N238" t="str">
        <f t="shared" si="63"/>
        <v>_checkedObject</v>
      </c>
      <c r="O238" t="str">
        <f t="shared" si="64"/>
        <v>Object</v>
      </c>
      <c r="P238" t="str">
        <f t="shared" si="65"/>
        <v>"Common"</v>
      </c>
      <c r="Q238" t="str">
        <f t="shared" si="66"/>
        <v>"_Carrier"</v>
      </c>
      <c r="R238" t="str">
        <f t="shared" si="67"/>
        <v>"_checks"</v>
      </c>
      <c r="S238" t="str">
        <f t="shared" si="68"/>
        <v>"_Check"</v>
      </c>
      <c r="T238">
        <f>IF($A238="Implicit","",COUNTIFS($C$8:C238,C238,$A$8:A238,"Explicit"))</f>
        <v>2</v>
      </c>
      <c r="U238" t="str">
        <f t="shared" si="69"/>
        <v>"Company details of carriers"</v>
      </c>
      <c r="V238" t="str">
        <f t="shared" si="70"/>
        <v>"References to the CheckActions performed on the object"</v>
      </c>
      <c r="W238" t="str">
        <f t="shared" si="71"/>
        <v>"true"</v>
      </c>
      <c r="X238" t="str">
        <f t="shared" si="72"/>
        <v>"true"</v>
      </c>
      <c r="Y238" t="str">
        <f t="shared" si="73"/>
        <v>"Common","_Carrier","_checks","_Check",2,"Company details of carriers","References to the CheckActions performed on the object","true","true"</v>
      </c>
      <c r="Z238" t="str">
        <f t="shared" si="74"/>
        <v>"Common._Carrier"</v>
      </c>
      <c r="AA238" t="str">
        <f t="shared" si="75"/>
        <v>"_checks"</v>
      </c>
      <c r="AB238" t="str">
        <f t="shared" si="76"/>
        <v>"Action._Check"</v>
      </c>
      <c r="AC238" t="str">
        <f t="shared" si="77"/>
        <v>"_checkedObject"</v>
      </c>
      <c r="AD238" t="str">
        <f t="shared" si="78"/>
        <v>"hasMany"</v>
      </c>
      <c r="AE238" t="str">
        <f t="shared" si="79"/>
        <v>"Common._Carrier","_checks","Action._Check","_checkedObject","hasMany"</v>
      </c>
    </row>
    <row r="239" spans="1:31" x14ac:dyDescent="0.2">
      <c r="A239" t="s">
        <v>1353</v>
      </c>
      <c r="B239" t="s">
        <v>1292</v>
      </c>
      <c r="C239" t="s">
        <v>309</v>
      </c>
      <c r="D239" t="s">
        <v>43</v>
      </c>
      <c r="E239" t="s">
        <v>1292</v>
      </c>
      <c r="F239" t="s">
        <v>44</v>
      </c>
      <c r="H239" t="s">
        <v>686</v>
      </c>
      <c r="I239" s="5" t="s">
        <v>392</v>
      </c>
      <c r="J239" s="5" t="s">
        <v>45</v>
      </c>
      <c r="K239" t="str">
        <f t="shared" si="60"/>
        <v>_Carrier</v>
      </c>
      <c r="L239" t="str">
        <f t="shared" si="61"/>
        <v>_externalReferences</v>
      </c>
      <c r="M239" t="str">
        <f t="shared" si="62"/>
        <v>_ExternalReference</v>
      </c>
      <c r="N239" t="str">
        <f t="shared" si="63"/>
        <v>_referenceForObjects</v>
      </c>
      <c r="O239" t="str">
        <f t="shared" si="64"/>
        <v>Object</v>
      </c>
      <c r="P239" t="str">
        <f t="shared" si="65"/>
        <v>"Common"</v>
      </c>
      <c r="Q239" t="str">
        <f t="shared" si="66"/>
        <v>"_Carrier"</v>
      </c>
      <c r="R239" t="str">
        <f t="shared" si="67"/>
        <v>"_externalReferences"</v>
      </c>
      <c r="S239" t="str">
        <f t="shared" si="68"/>
        <v>"_ExternalReference"</v>
      </c>
      <c r="T239">
        <f>IF($A239="Implicit","",COUNTIFS($C$8:C239,C239,$A$8:A239,"Explicit"))</f>
        <v>3</v>
      </c>
      <c r="U239" t="str">
        <f t="shared" si="69"/>
        <v>"Company details of carriers"</v>
      </c>
      <c r="V239" t="str">
        <f t="shared" si="70"/>
        <v>"References to all associated ExternalReferences"</v>
      </c>
      <c r="W239" t="str">
        <f t="shared" si="71"/>
        <v>"true"</v>
      </c>
      <c r="X239" t="str">
        <f t="shared" si="72"/>
        <v>"true"</v>
      </c>
      <c r="Y239" t="str">
        <f t="shared" si="73"/>
        <v>"Common","_Carrier","_externalReferences","_ExternalReference",3,"Company details of carriers","References to all associated ExternalReferences","true","true"</v>
      </c>
      <c r="Z239" t="str">
        <f t="shared" si="74"/>
        <v>"Common._Carrier"</v>
      </c>
      <c r="AA239" t="str">
        <f t="shared" si="75"/>
        <v>"_externalReferences"</v>
      </c>
      <c r="AB239" t="str">
        <f t="shared" si="76"/>
        <v>"Common._ExternalReference"</v>
      </c>
      <c r="AC239" t="str">
        <f t="shared" si="77"/>
        <v>"_referenceForObjects"</v>
      </c>
      <c r="AD239" t="str">
        <f t="shared" si="78"/>
        <v>"hasMany"</v>
      </c>
      <c r="AE239" t="str">
        <f t="shared" si="79"/>
        <v>"Common._Carrier","_externalReferences","Common._ExternalReference","_referenceForObjects","hasMany"</v>
      </c>
    </row>
    <row r="240" spans="1:31" x14ac:dyDescent="0.2">
      <c r="A240" t="s">
        <v>1353</v>
      </c>
      <c r="B240" t="s">
        <v>1292</v>
      </c>
      <c r="C240" t="s">
        <v>309</v>
      </c>
      <c r="D240" t="s">
        <v>220</v>
      </c>
      <c r="E240" t="s">
        <v>1292</v>
      </c>
      <c r="F240" t="s">
        <v>90</v>
      </c>
      <c r="G240">
        <v>1</v>
      </c>
      <c r="I240" s="5" t="s">
        <v>392</v>
      </c>
      <c r="J240" s="5" t="s">
        <v>221</v>
      </c>
      <c r="K240" t="str">
        <f t="shared" si="60"/>
        <v>_Carrier</v>
      </c>
      <c r="L240" t="str">
        <f t="shared" si="61"/>
        <v>_basedAtLocation</v>
      </c>
      <c r="M240" t="str">
        <f t="shared" si="62"/>
        <v>_Location</v>
      </c>
      <c r="N240" t="str">
        <f t="shared" si="63"/>
        <v/>
      </c>
      <c r="O240" t="str">
        <f t="shared" si="64"/>
        <v>Object</v>
      </c>
      <c r="P240" t="str">
        <f t="shared" si="65"/>
        <v>"Common"</v>
      </c>
      <c r="Q240" t="str">
        <f t="shared" si="66"/>
        <v>"_Carrier"</v>
      </c>
      <c r="R240" t="str">
        <f t="shared" si="67"/>
        <v>"_basedAtLocation"</v>
      </c>
      <c r="S240" t="str">
        <f t="shared" si="68"/>
        <v>"_Location"</v>
      </c>
      <c r="T240">
        <f>IF($A240="Implicit","",COUNTIFS($C$8:C240,C240,$A$8:A240,"Explicit"))</f>
        <v>4</v>
      </c>
      <c r="U240" t="str">
        <f t="shared" si="69"/>
        <v>"Company details of carriers"</v>
      </c>
      <c r="V240" t="str">
        <f t="shared" si="70"/>
        <v>"Reference to the Location where the Organization is based at or headquartered"</v>
      </c>
      <c r="W240" t="str">
        <f t="shared" si="71"/>
        <v>"false"</v>
      </c>
      <c r="X240" t="str">
        <f t="shared" si="72"/>
        <v>"true"</v>
      </c>
      <c r="Y240" t="str">
        <f t="shared" si="73"/>
        <v>"Common","_Carrier","_basedAtLocation","_Location",4,"Company details of carriers","Reference to the Location where the Organization is based at or headquartered","false","true"</v>
      </c>
      <c r="Z240" t="str">
        <f t="shared" si="74"/>
        <v>"Common._Carrier"</v>
      </c>
      <c r="AA240" t="str">
        <f t="shared" si="75"/>
        <v>"_basedAtLocation"</v>
      </c>
      <c r="AB240" t="str">
        <f t="shared" si="76"/>
        <v>"Common._Location"</v>
      </c>
      <c r="AC240" t="str">
        <f t="shared" si="77"/>
        <v>""</v>
      </c>
      <c r="AD240" t="str">
        <f t="shared" si="78"/>
        <v>"hasOne"</v>
      </c>
      <c r="AE240" t="str">
        <f t="shared" si="79"/>
        <v>"Common._Carrier","_basedAtLocation","Common._Location","","hasOne"</v>
      </c>
    </row>
    <row r="241" spans="1:31" x14ac:dyDescent="0.2">
      <c r="A241" t="s">
        <v>1353</v>
      </c>
      <c r="B241" t="s">
        <v>1292</v>
      </c>
      <c r="C241" t="s">
        <v>309</v>
      </c>
      <c r="D241" t="s">
        <v>29</v>
      </c>
      <c r="E241" t="s">
        <v>1290</v>
      </c>
      <c r="F241" t="s">
        <v>30</v>
      </c>
      <c r="H241" t="s">
        <v>100</v>
      </c>
      <c r="I241" s="5" t="s">
        <v>392</v>
      </c>
      <c r="J241" s="5" t="s">
        <v>31</v>
      </c>
      <c r="K241" t="str">
        <f t="shared" si="60"/>
        <v>_Carrier</v>
      </c>
      <c r="L241" t="str">
        <f t="shared" si="61"/>
        <v>_contactPersons</v>
      </c>
      <c r="M241" t="str">
        <f t="shared" si="62"/>
        <v>_Actor</v>
      </c>
      <c r="N241" t="str">
        <f t="shared" si="63"/>
        <v>_associatedOrganization</v>
      </c>
      <c r="O241" t="str">
        <f t="shared" si="64"/>
        <v>Object</v>
      </c>
      <c r="P241" t="str">
        <f t="shared" si="65"/>
        <v>"Common"</v>
      </c>
      <c r="Q241" t="str">
        <f t="shared" si="66"/>
        <v>"_Carrier"</v>
      </c>
      <c r="R241" t="str">
        <f t="shared" si="67"/>
        <v>"_contactPersons"</v>
      </c>
      <c r="S241" t="str">
        <f t="shared" si="68"/>
        <v>"_Actor"</v>
      </c>
      <c r="T241">
        <f>IF($A241="Implicit","",COUNTIFS($C$8:C241,C241,$A$8:A241,"Explicit"))</f>
        <v>5</v>
      </c>
      <c r="U241" t="str">
        <f t="shared" si="69"/>
        <v>"Company details of carriers"</v>
      </c>
      <c r="V241" t="str">
        <f t="shared" si="70"/>
        <v>"References to Actors (Person; NonHumanActor) acting as contacts"</v>
      </c>
      <c r="W241" t="str">
        <f t="shared" si="71"/>
        <v>"true"</v>
      </c>
      <c r="X241" t="str">
        <f t="shared" si="72"/>
        <v>"true"</v>
      </c>
      <c r="Y241" t="str">
        <f t="shared" si="73"/>
        <v>"Common","_Carrier","_contactPersons","_Actor",5,"Company details of carriers","References to Actors (Person; NonHumanActor) acting as contacts","true","true"</v>
      </c>
      <c r="Z241" t="str">
        <f t="shared" si="74"/>
        <v>"Common._Carrier"</v>
      </c>
      <c r="AA241" t="str">
        <f t="shared" si="75"/>
        <v>"_contactPersons"</v>
      </c>
      <c r="AB241" t="str">
        <f t="shared" si="76"/>
        <v>"Abstract._Actor"</v>
      </c>
      <c r="AC241" t="str">
        <f t="shared" si="77"/>
        <v>"_associatedOrganization"</v>
      </c>
      <c r="AD241" t="str">
        <f t="shared" si="78"/>
        <v>"hasMany"</v>
      </c>
      <c r="AE241" t="str">
        <f t="shared" si="79"/>
        <v>"Common._Carrier","_contactPersons","Abstract._Actor","_associatedOrganization","hasMany"</v>
      </c>
    </row>
    <row r="242" spans="1:31" x14ac:dyDescent="0.2">
      <c r="A242" t="s">
        <v>1353</v>
      </c>
      <c r="B242" t="s">
        <v>1292</v>
      </c>
      <c r="C242" t="s">
        <v>309</v>
      </c>
      <c r="D242" t="s">
        <v>224</v>
      </c>
      <c r="E242" t="s">
        <v>1290</v>
      </c>
      <c r="F242" t="s">
        <v>101</v>
      </c>
      <c r="H242" t="s">
        <v>222</v>
      </c>
      <c r="I242" s="5" t="s">
        <v>392</v>
      </c>
      <c r="J242" s="5" t="s">
        <v>225</v>
      </c>
      <c r="K242" t="str">
        <f t="shared" si="60"/>
        <v>_Carrier</v>
      </c>
      <c r="L242" t="str">
        <f t="shared" si="61"/>
        <v>_subOrganization</v>
      </c>
      <c r="M242" t="str">
        <f t="shared" si="62"/>
        <v>_Organization</v>
      </c>
      <c r="N242" t="str">
        <f t="shared" si="63"/>
        <v>_parentOrganization</v>
      </c>
      <c r="O242" t="str">
        <f t="shared" si="64"/>
        <v>Object</v>
      </c>
      <c r="P242" t="str">
        <f t="shared" si="65"/>
        <v>"Common"</v>
      </c>
      <c r="Q242" t="str">
        <f t="shared" si="66"/>
        <v>"_Carrier"</v>
      </c>
      <c r="R242" t="str">
        <f t="shared" si="67"/>
        <v>"_subOrganization"</v>
      </c>
      <c r="S242" t="str">
        <f t="shared" si="68"/>
        <v>"_Organization"</v>
      </c>
      <c r="T242">
        <f>IF($A242="Implicit","",COUNTIFS($C$8:C242,C242,$A$8:A242,"Explicit"))</f>
        <v>6</v>
      </c>
      <c r="U242" t="str">
        <f t="shared" si="69"/>
        <v>"Company details of carriers"</v>
      </c>
      <c r="V242" t="str">
        <f t="shared" si="70"/>
        <v>"References to all sub-Organizations"</v>
      </c>
      <c r="W242" t="str">
        <f t="shared" si="71"/>
        <v>"true"</v>
      </c>
      <c r="X242" t="str">
        <f t="shared" si="72"/>
        <v>"true"</v>
      </c>
      <c r="Y242" t="str">
        <f t="shared" si="73"/>
        <v>"Common","_Carrier","_subOrganization","_Organization",6,"Company details of carriers","References to all sub-Organizations","true","true"</v>
      </c>
      <c r="Z242" t="str">
        <f t="shared" si="74"/>
        <v>"Common._Carrier"</v>
      </c>
      <c r="AA242" t="str">
        <f t="shared" si="75"/>
        <v>"_subOrganization"</v>
      </c>
      <c r="AB242" t="str">
        <f t="shared" si="76"/>
        <v>"Abstract._Organization"</v>
      </c>
      <c r="AC242" t="str">
        <f t="shared" si="77"/>
        <v>"_parentOrganization"</v>
      </c>
      <c r="AD242" t="str">
        <f t="shared" si="78"/>
        <v>"hasMany"</v>
      </c>
      <c r="AE242" t="str">
        <f t="shared" si="79"/>
        <v>"Common._Carrier","_subOrganization","Abstract._Organization","_parentOrganization","hasMany"</v>
      </c>
    </row>
    <row r="243" spans="1:31" x14ac:dyDescent="0.2">
      <c r="A243" t="s">
        <v>1354</v>
      </c>
      <c r="B243" t="s">
        <v>1292</v>
      </c>
      <c r="C243" t="s">
        <v>309</v>
      </c>
      <c r="D243" t="s">
        <v>29</v>
      </c>
      <c r="E243" t="s">
        <v>1292</v>
      </c>
      <c r="F243" t="s">
        <v>408</v>
      </c>
      <c r="H243" t="s">
        <v>100</v>
      </c>
      <c r="I243" s="5" t="s">
        <v>392</v>
      </c>
      <c r="J243" s="5" t="s">
        <v>31</v>
      </c>
      <c r="K243" t="str">
        <f t="shared" si="60"/>
        <v>_Carrier</v>
      </c>
      <c r="L243" t="str">
        <f t="shared" si="61"/>
        <v>_contactPersons</v>
      </c>
      <c r="M243" t="str">
        <f t="shared" si="62"/>
        <v>_Person</v>
      </c>
      <c r="N243" t="str">
        <f t="shared" si="63"/>
        <v>_associatedOrganization</v>
      </c>
      <c r="O243" t="str">
        <f t="shared" si="64"/>
        <v>Object</v>
      </c>
      <c r="P243" t="str">
        <f t="shared" si="65"/>
        <v/>
      </c>
      <c r="Q243" t="str">
        <f t="shared" si="66"/>
        <v/>
      </c>
      <c r="R243" t="str">
        <f t="shared" si="67"/>
        <v/>
      </c>
      <c r="S243" t="str">
        <f t="shared" si="68"/>
        <v/>
      </c>
      <c r="T243" t="str">
        <f>IF($A243="Implicit","",COUNTIFS($C$8:C243,C243,$A$8:A243,"Explicit"))</f>
        <v/>
      </c>
      <c r="U243" t="str">
        <f t="shared" si="69"/>
        <v/>
      </c>
      <c r="V243" t="str">
        <f t="shared" si="70"/>
        <v/>
      </c>
      <c r="W243" t="str">
        <f t="shared" si="71"/>
        <v/>
      </c>
      <c r="X243" t="str">
        <f t="shared" si="72"/>
        <v/>
      </c>
      <c r="Y243" t="str">
        <f t="shared" si="73"/>
        <v/>
      </c>
      <c r="Z243" t="str">
        <f t="shared" si="74"/>
        <v>"Common._Carrier"</v>
      </c>
      <c r="AA243" t="str">
        <f t="shared" si="75"/>
        <v>"_contactPersons"</v>
      </c>
      <c r="AB243" t="str">
        <f t="shared" si="76"/>
        <v>"Common._Person"</v>
      </c>
      <c r="AC243" t="str">
        <f t="shared" si="77"/>
        <v>"_associatedOrganization"</v>
      </c>
      <c r="AD243" t="str">
        <f t="shared" si="78"/>
        <v>"hasMany"</v>
      </c>
      <c r="AE243" t="str">
        <f t="shared" si="79"/>
        <v>"Common._Carrier","_contactPersons","Common._Person","_associatedOrganization","hasMany"</v>
      </c>
    </row>
    <row r="244" spans="1:31" x14ac:dyDescent="0.2">
      <c r="A244" t="s">
        <v>1354</v>
      </c>
      <c r="B244" t="s">
        <v>1292</v>
      </c>
      <c r="C244" t="s">
        <v>309</v>
      </c>
      <c r="D244" t="s">
        <v>29</v>
      </c>
      <c r="E244" t="s">
        <v>1292</v>
      </c>
      <c r="F244" t="s">
        <v>1218</v>
      </c>
      <c r="H244" t="s">
        <v>100</v>
      </c>
      <c r="I244" s="5" t="s">
        <v>392</v>
      </c>
      <c r="J244" s="5" t="s">
        <v>31</v>
      </c>
      <c r="K244" t="str">
        <f t="shared" si="60"/>
        <v>_Carrier</v>
      </c>
      <c r="L244" t="str">
        <f t="shared" si="61"/>
        <v>_contactPersons</v>
      </c>
      <c r="M244" t="str">
        <f t="shared" si="62"/>
        <v>_NonHumanActor</v>
      </c>
      <c r="N244" t="str">
        <f t="shared" si="63"/>
        <v>_associatedOrganization</v>
      </c>
      <c r="O244" t="str">
        <f t="shared" si="64"/>
        <v>Object</v>
      </c>
      <c r="P244" t="str">
        <f t="shared" si="65"/>
        <v/>
      </c>
      <c r="Q244" t="str">
        <f t="shared" si="66"/>
        <v/>
      </c>
      <c r="R244" t="str">
        <f t="shared" si="67"/>
        <v/>
      </c>
      <c r="S244" t="str">
        <f t="shared" si="68"/>
        <v/>
      </c>
      <c r="T244" t="str">
        <f>IF($A244="Implicit","",COUNTIFS($C$8:C244,C244,$A$8:A244,"Explicit"))</f>
        <v/>
      </c>
      <c r="U244" t="str">
        <f t="shared" si="69"/>
        <v/>
      </c>
      <c r="V244" t="str">
        <f t="shared" si="70"/>
        <v/>
      </c>
      <c r="W244" t="str">
        <f t="shared" si="71"/>
        <v/>
      </c>
      <c r="X244" t="str">
        <f t="shared" si="72"/>
        <v/>
      </c>
      <c r="Y244" t="str">
        <f t="shared" si="73"/>
        <v/>
      </c>
      <c r="Z244" t="str">
        <f t="shared" si="74"/>
        <v>"Common._Carrier"</v>
      </c>
      <c r="AA244" t="str">
        <f t="shared" si="75"/>
        <v>"_contactPersons"</v>
      </c>
      <c r="AB244" t="str">
        <f t="shared" si="76"/>
        <v>"Common._NonHumanActor"</v>
      </c>
      <c r="AC244" t="str">
        <f t="shared" si="77"/>
        <v>"_associatedOrganization"</v>
      </c>
      <c r="AD244" t="str">
        <f t="shared" si="78"/>
        <v>"hasMany"</v>
      </c>
      <c r="AE244" t="str">
        <f t="shared" si="79"/>
        <v>"Common._Carrier","_contactPersons","Common._NonHumanActor","_associatedOrganization","hasMany"</v>
      </c>
    </row>
    <row r="245" spans="1:31" x14ac:dyDescent="0.2">
      <c r="A245" t="s">
        <v>1354</v>
      </c>
      <c r="B245" t="s">
        <v>1292</v>
      </c>
      <c r="C245" t="s">
        <v>309</v>
      </c>
      <c r="D245" t="s">
        <v>224</v>
      </c>
      <c r="E245" t="s">
        <v>1292</v>
      </c>
      <c r="F245" t="s">
        <v>309</v>
      </c>
      <c r="H245" t="s">
        <v>222</v>
      </c>
      <c r="I245" s="5" t="s">
        <v>392</v>
      </c>
      <c r="J245" s="5" t="s">
        <v>225</v>
      </c>
      <c r="K245" t="str">
        <f t="shared" si="60"/>
        <v>_Carrier</v>
      </c>
      <c r="L245" t="str">
        <f t="shared" si="61"/>
        <v>_subOrganization</v>
      </c>
      <c r="M245" t="str">
        <f t="shared" si="62"/>
        <v>_Carrier</v>
      </c>
      <c r="N245" t="str">
        <f t="shared" si="63"/>
        <v>_parentOrganization</v>
      </c>
      <c r="O245" t="str">
        <f t="shared" si="64"/>
        <v>Object</v>
      </c>
      <c r="P245" t="str">
        <f t="shared" si="65"/>
        <v/>
      </c>
      <c r="Q245" t="str">
        <f t="shared" si="66"/>
        <v/>
      </c>
      <c r="R245" t="str">
        <f t="shared" si="67"/>
        <v/>
      </c>
      <c r="S245" t="str">
        <f t="shared" si="68"/>
        <v/>
      </c>
      <c r="T245" t="str">
        <f>IF($A245="Implicit","",COUNTIFS($C$8:C245,C245,$A$8:A245,"Explicit"))</f>
        <v/>
      </c>
      <c r="U245" t="str">
        <f t="shared" si="69"/>
        <v/>
      </c>
      <c r="V245" t="str">
        <f t="shared" si="70"/>
        <v/>
      </c>
      <c r="W245" t="str">
        <f t="shared" si="71"/>
        <v/>
      </c>
      <c r="X245" t="str">
        <f t="shared" si="72"/>
        <v/>
      </c>
      <c r="Y245" t="str">
        <f t="shared" si="73"/>
        <v/>
      </c>
      <c r="Z245" t="str">
        <f t="shared" si="74"/>
        <v>"Common._Carrier"</v>
      </c>
      <c r="AA245" t="str">
        <f t="shared" si="75"/>
        <v>"_subOrganization"</v>
      </c>
      <c r="AB245" t="str">
        <f t="shared" si="76"/>
        <v>"Common._Carrier"</v>
      </c>
      <c r="AC245" t="str">
        <f t="shared" si="77"/>
        <v>"_parentOrganization"</v>
      </c>
      <c r="AD245" t="str">
        <f t="shared" si="78"/>
        <v>"hasMany"</v>
      </c>
      <c r="AE245" t="str">
        <f t="shared" si="79"/>
        <v>"Common._Carrier","_subOrganization","Common._Carrier","_parentOrganization","hasMany"</v>
      </c>
    </row>
    <row r="246" spans="1:31" x14ac:dyDescent="0.2">
      <c r="A246" t="s">
        <v>1354</v>
      </c>
      <c r="B246" t="s">
        <v>1292</v>
      </c>
      <c r="C246" t="s">
        <v>309</v>
      </c>
      <c r="D246" t="s">
        <v>224</v>
      </c>
      <c r="E246" t="s">
        <v>1292</v>
      </c>
      <c r="F246" t="s">
        <v>238</v>
      </c>
      <c r="H246" t="s">
        <v>222</v>
      </c>
      <c r="I246" s="5" t="s">
        <v>392</v>
      </c>
      <c r="J246" s="5" t="s">
        <v>225</v>
      </c>
      <c r="K246" t="str">
        <f t="shared" si="60"/>
        <v>_Carrier</v>
      </c>
      <c r="L246" t="str">
        <f t="shared" si="61"/>
        <v>_subOrganization</v>
      </c>
      <c r="M246" t="str">
        <f t="shared" si="62"/>
        <v>_Company</v>
      </c>
      <c r="N246" t="str">
        <f t="shared" si="63"/>
        <v>_parentOrganization</v>
      </c>
      <c r="O246" t="str">
        <f t="shared" si="64"/>
        <v>Object</v>
      </c>
      <c r="P246" t="str">
        <f t="shared" si="65"/>
        <v/>
      </c>
      <c r="Q246" t="str">
        <f t="shared" si="66"/>
        <v/>
      </c>
      <c r="R246" t="str">
        <f t="shared" si="67"/>
        <v/>
      </c>
      <c r="S246" t="str">
        <f t="shared" si="68"/>
        <v/>
      </c>
      <c r="T246" t="str">
        <f>IF($A246="Implicit","",COUNTIFS($C$8:C246,C246,$A$8:A246,"Explicit"))</f>
        <v/>
      </c>
      <c r="U246" t="str">
        <f t="shared" si="69"/>
        <v/>
      </c>
      <c r="V246" t="str">
        <f t="shared" si="70"/>
        <v/>
      </c>
      <c r="W246" t="str">
        <f t="shared" si="71"/>
        <v/>
      </c>
      <c r="X246" t="str">
        <f t="shared" si="72"/>
        <v/>
      </c>
      <c r="Y246" t="str">
        <f t="shared" si="73"/>
        <v/>
      </c>
      <c r="Z246" t="str">
        <f t="shared" si="74"/>
        <v>"Common._Carrier"</v>
      </c>
      <c r="AA246" t="str">
        <f t="shared" si="75"/>
        <v>"_subOrganization"</v>
      </c>
      <c r="AB246" t="str">
        <f t="shared" si="76"/>
        <v>"Common._Company"</v>
      </c>
      <c r="AC246" t="str">
        <f t="shared" si="77"/>
        <v>"_parentOrganization"</v>
      </c>
      <c r="AD246" t="str">
        <f t="shared" si="78"/>
        <v>"hasMany"</v>
      </c>
      <c r="AE246" t="str">
        <f t="shared" si="79"/>
        <v>"Common._Carrier","_subOrganization","Common._Company","_parentOrganization","hasMany"</v>
      </c>
    </row>
    <row r="247" spans="1:31" x14ac:dyDescent="0.2">
      <c r="A247" t="s">
        <v>1354</v>
      </c>
      <c r="B247" t="s">
        <v>1292</v>
      </c>
      <c r="C247" t="s">
        <v>309</v>
      </c>
      <c r="D247" t="s">
        <v>224</v>
      </c>
      <c r="E247" t="s">
        <v>1292</v>
      </c>
      <c r="F247" t="s">
        <v>1220</v>
      </c>
      <c r="H247" t="s">
        <v>222</v>
      </c>
      <c r="I247" s="5" t="s">
        <v>392</v>
      </c>
      <c r="J247" s="5" t="s">
        <v>225</v>
      </c>
      <c r="K247" t="str">
        <f t="shared" si="60"/>
        <v>_Carrier</v>
      </c>
      <c r="L247" t="str">
        <f t="shared" si="61"/>
        <v>_subOrganization</v>
      </c>
      <c r="M247" t="str">
        <f t="shared" si="62"/>
        <v>_PublicAuthority</v>
      </c>
      <c r="N247" t="str">
        <f t="shared" si="63"/>
        <v>_parentOrganization</v>
      </c>
      <c r="O247" t="str">
        <f t="shared" si="64"/>
        <v>Object</v>
      </c>
      <c r="P247" t="str">
        <f t="shared" si="65"/>
        <v/>
      </c>
      <c r="Q247" t="str">
        <f t="shared" si="66"/>
        <v/>
      </c>
      <c r="R247" t="str">
        <f t="shared" si="67"/>
        <v/>
      </c>
      <c r="S247" t="str">
        <f t="shared" si="68"/>
        <v/>
      </c>
      <c r="T247" t="str">
        <f>IF($A247="Implicit","",COUNTIFS($C$8:C247,C247,$A$8:A247,"Explicit"))</f>
        <v/>
      </c>
      <c r="U247" t="str">
        <f t="shared" si="69"/>
        <v/>
      </c>
      <c r="V247" t="str">
        <f t="shared" si="70"/>
        <v/>
      </c>
      <c r="W247" t="str">
        <f t="shared" si="71"/>
        <v/>
      </c>
      <c r="X247" t="str">
        <f t="shared" si="72"/>
        <v/>
      </c>
      <c r="Y247" t="str">
        <f t="shared" si="73"/>
        <v/>
      </c>
      <c r="Z247" t="str">
        <f t="shared" si="74"/>
        <v>"Common._Carrier"</v>
      </c>
      <c r="AA247" t="str">
        <f t="shared" si="75"/>
        <v>"_subOrganization"</v>
      </c>
      <c r="AB247" t="str">
        <f t="shared" si="76"/>
        <v>"Common._PublicAuthority"</v>
      </c>
      <c r="AC247" t="str">
        <f t="shared" si="77"/>
        <v>"_parentOrganization"</v>
      </c>
      <c r="AD247" t="str">
        <f t="shared" si="78"/>
        <v>"hasMany"</v>
      </c>
      <c r="AE247" t="str">
        <f t="shared" si="79"/>
        <v>"Common._Carrier","_subOrganization","Common._PublicAuthority","_parentOrganization","hasMany"</v>
      </c>
    </row>
    <row r="248" spans="1:31" x14ac:dyDescent="0.2">
      <c r="A248" t="s">
        <v>1353</v>
      </c>
      <c r="B248" t="s">
        <v>1292</v>
      </c>
      <c r="C248" t="s">
        <v>309</v>
      </c>
      <c r="D248" t="s">
        <v>391</v>
      </c>
      <c r="F248" t="s">
        <v>6</v>
      </c>
      <c r="G248">
        <v>1</v>
      </c>
      <c r="I248" s="5" t="s">
        <v>392</v>
      </c>
      <c r="J248" s="5" t="s">
        <v>393</v>
      </c>
      <c r="K248" t="str">
        <f t="shared" si="60"/>
        <v>_Carrier</v>
      </c>
      <c r="L248" t="str">
        <f t="shared" si="61"/>
        <v>_airlineCode</v>
      </c>
      <c r="M248" t="str">
        <f t="shared" si="62"/>
        <v>xsd_string</v>
      </c>
      <c r="N248" t="str">
        <f t="shared" si="63"/>
        <v/>
      </c>
      <c r="O248" t="str">
        <f t="shared" si="64"/>
        <v>Data</v>
      </c>
      <c r="P248" t="str">
        <f t="shared" si="65"/>
        <v>"Common"</v>
      </c>
      <c r="Q248" t="str">
        <f t="shared" si="66"/>
        <v>"_Carrier"</v>
      </c>
      <c r="R248" t="str">
        <f t="shared" si="67"/>
        <v>"_airlineCode"</v>
      </c>
      <c r="S248" t="str">
        <f t="shared" si="68"/>
        <v>"xsd_string"</v>
      </c>
      <c r="T248">
        <f>IF($A248="Implicit","",COUNTIFS($C$8:C248,C248,$A$8:A248,"Explicit"))</f>
        <v>7</v>
      </c>
      <c r="U248" t="str">
        <f t="shared" si="69"/>
        <v>"Company details of carriers"</v>
      </c>
      <c r="V248" t="str">
        <f t="shared" si="70"/>
        <v>"IATA two-character airline code"</v>
      </c>
      <c r="W248" t="str">
        <f t="shared" si="71"/>
        <v>"false"</v>
      </c>
      <c r="X248" t="str">
        <f t="shared" si="72"/>
        <v>"true"</v>
      </c>
      <c r="Y248" t="str">
        <f t="shared" si="73"/>
        <v>"Common","_Carrier","_airlineCode","xsd_string",7,"Company details of carriers","IATA two-character airline code","false","true"</v>
      </c>
      <c r="Z248" t="str">
        <f t="shared" si="74"/>
        <v/>
      </c>
      <c r="AA248" t="str">
        <f t="shared" si="75"/>
        <v/>
      </c>
      <c r="AB248" t="str">
        <f t="shared" si="76"/>
        <v/>
      </c>
      <c r="AC248" t="str">
        <f t="shared" si="77"/>
        <v/>
      </c>
      <c r="AD248" t="str">
        <f t="shared" si="78"/>
        <v/>
      </c>
      <c r="AE248" t="str">
        <f t="shared" si="79"/>
        <v/>
      </c>
    </row>
    <row r="249" spans="1:31" x14ac:dyDescent="0.2">
      <c r="A249" t="s">
        <v>1353</v>
      </c>
      <c r="B249" t="s">
        <v>1292</v>
      </c>
      <c r="C249" t="s">
        <v>309</v>
      </c>
      <c r="D249" t="s">
        <v>394</v>
      </c>
      <c r="F249" t="s">
        <v>6</v>
      </c>
      <c r="G249">
        <v>1</v>
      </c>
      <c r="I249" s="5" t="s">
        <v>392</v>
      </c>
      <c r="J249" s="5" t="s">
        <v>395</v>
      </c>
      <c r="K249" t="str">
        <f t="shared" si="60"/>
        <v>_Carrier</v>
      </c>
      <c r="L249" t="str">
        <f t="shared" si="61"/>
        <v>_prefix</v>
      </c>
      <c r="M249" t="str">
        <f t="shared" si="62"/>
        <v>xsd_string</v>
      </c>
      <c r="N249" t="str">
        <f t="shared" si="63"/>
        <v/>
      </c>
      <c r="O249" t="str">
        <f t="shared" si="64"/>
        <v>Data</v>
      </c>
      <c r="P249" t="str">
        <f t="shared" si="65"/>
        <v>"Common"</v>
      </c>
      <c r="Q249" t="str">
        <f t="shared" si="66"/>
        <v>"_Carrier"</v>
      </c>
      <c r="R249" t="str">
        <f t="shared" si="67"/>
        <v>"_prefix"</v>
      </c>
      <c r="S249" t="str">
        <f t="shared" si="68"/>
        <v>"xsd_string"</v>
      </c>
      <c r="T249">
        <f>IF($A249="Implicit","",COUNTIFS($C$8:C249,C249,$A$8:A249,"Explicit"))</f>
        <v>8</v>
      </c>
      <c r="U249" t="str">
        <f t="shared" si="69"/>
        <v>"Company details of carriers"</v>
      </c>
      <c r="V249" t="str">
        <f t="shared" si="70"/>
        <v>"IATA three-numeric airline prefix number"</v>
      </c>
      <c r="W249" t="str">
        <f t="shared" si="71"/>
        <v>"false"</v>
      </c>
      <c r="X249" t="str">
        <f t="shared" si="72"/>
        <v>"true"</v>
      </c>
      <c r="Y249" t="str">
        <f t="shared" si="73"/>
        <v>"Common","_Carrier","_prefix","xsd_string",8,"Company details of carriers","IATA three-numeric airline prefix number","false","true"</v>
      </c>
      <c r="Z249" t="str">
        <f t="shared" si="74"/>
        <v/>
      </c>
      <c r="AA249" t="str">
        <f t="shared" si="75"/>
        <v/>
      </c>
      <c r="AB249" t="str">
        <f t="shared" si="76"/>
        <v/>
      </c>
      <c r="AC249" t="str">
        <f t="shared" si="77"/>
        <v/>
      </c>
      <c r="AD249" t="str">
        <f t="shared" si="78"/>
        <v/>
      </c>
      <c r="AE249" t="str">
        <f t="shared" si="79"/>
        <v/>
      </c>
    </row>
    <row r="250" spans="1:31" x14ac:dyDescent="0.2">
      <c r="A250" t="s">
        <v>1353</v>
      </c>
      <c r="B250" t="s">
        <v>1292</v>
      </c>
      <c r="C250" t="s">
        <v>309</v>
      </c>
      <c r="D250" t="s">
        <v>396</v>
      </c>
      <c r="F250" t="s">
        <v>6</v>
      </c>
      <c r="G250">
        <v>1</v>
      </c>
      <c r="I250" s="5" t="s">
        <v>392</v>
      </c>
      <c r="J250" s="5" t="s">
        <v>397</v>
      </c>
      <c r="K250" t="str">
        <f t="shared" si="60"/>
        <v>_Carrier</v>
      </c>
      <c r="L250" t="str">
        <f t="shared" si="61"/>
        <v>_iataCargoAgentCode</v>
      </c>
      <c r="M250" t="str">
        <f t="shared" si="62"/>
        <v>xsd_string</v>
      </c>
      <c r="N250" t="str">
        <f t="shared" si="63"/>
        <v/>
      </c>
      <c r="O250" t="str">
        <f t="shared" si="64"/>
        <v>Data</v>
      </c>
      <c r="P250" t="str">
        <f t="shared" si="65"/>
        <v>"Common"</v>
      </c>
      <c r="Q250" t="str">
        <f t="shared" si="66"/>
        <v>"_Carrier"</v>
      </c>
      <c r="R250" t="str">
        <f t="shared" si="67"/>
        <v>"_iataCargoAgentCode"</v>
      </c>
      <c r="S250" t="str">
        <f t="shared" si="68"/>
        <v>"xsd_string"</v>
      </c>
      <c r="T250">
        <f>IF($A250="Implicit","",COUNTIFS($C$8:C250,C250,$A$8:A250,"Explicit"))</f>
        <v>9</v>
      </c>
      <c r="U250" t="str">
        <f t="shared" si="69"/>
        <v>"Company details of carriers"</v>
      </c>
      <c r="V250" t="str">
        <f t="shared" si="70"/>
        <v>"IATA accredited cargo agent 7 digit number"</v>
      </c>
      <c r="W250" t="str">
        <f t="shared" si="71"/>
        <v>"false"</v>
      </c>
      <c r="X250" t="str">
        <f t="shared" si="72"/>
        <v>"true"</v>
      </c>
      <c r="Y250" t="str">
        <f t="shared" si="73"/>
        <v>"Common","_Carrier","_iataCargoAgentCode","xsd_string",9,"Company details of carriers","IATA accredited cargo agent 7 digit number","false","true"</v>
      </c>
      <c r="Z250" t="str">
        <f t="shared" si="74"/>
        <v/>
      </c>
      <c r="AA250" t="str">
        <f t="shared" si="75"/>
        <v/>
      </c>
      <c r="AB250" t="str">
        <f t="shared" si="76"/>
        <v/>
      </c>
      <c r="AC250" t="str">
        <f t="shared" si="77"/>
        <v/>
      </c>
      <c r="AD250" t="str">
        <f t="shared" si="78"/>
        <v/>
      </c>
      <c r="AE250" t="str">
        <f t="shared" si="79"/>
        <v/>
      </c>
    </row>
    <row r="251" spans="1:31" x14ac:dyDescent="0.2">
      <c r="A251" t="s">
        <v>1353</v>
      </c>
      <c r="B251" t="s">
        <v>1292</v>
      </c>
      <c r="C251" t="s">
        <v>309</v>
      </c>
      <c r="D251" t="s">
        <v>398</v>
      </c>
      <c r="F251" t="s">
        <v>6</v>
      </c>
      <c r="G251">
        <v>1</v>
      </c>
      <c r="I251" s="5" t="s">
        <v>392</v>
      </c>
      <c r="J251" s="5" t="s">
        <v>399</v>
      </c>
      <c r="K251" t="str">
        <f t="shared" si="60"/>
        <v>_Carrier</v>
      </c>
      <c r="L251" t="str">
        <f t="shared" si="61"/>
        <v>_iataCargoAgentLocationIdentifier</v>
      </c>
      <c r="M251" t="str">
        <f t="shared" si="62"/>
        <v>xsd_string</v>
      </c>
      <c r="N251" t="str">
        <f t="shared" si="63"/>
        <v/>
      </c>
      <c r="O251" t="str">
        <f t="shared" si="64"/>
        <v>Data</v>
      </c>
      <c r="P251" t="str">
        <f t="shared" si="65"/>
        <v>"Common"</v>
      </c>
      <c r="Q251" t="str">
        <f t="shared" si="66"/>
        <v>"_Carrier"</v>
      </c>
      <c r="R251" t="str">
        <f t="shared" si="67"/>
        <v>"_iataCargoAgentLocationIdentifier"</v>
      </c>
      <c r="S251" t="str">
        <f t="shared" si="68"/>
        <v>"xsd_string"</v>
      </c>
      <c r="T251">
        <f>IF($A251="Implicit","",COUNTIFS($C$8:C251,C251,$A$8:A251,"Explicit"))</f>
        <v>10</v>
      </c>
      <c r="U251" t="str">
        <f t="shared" si="69"/>
        <v>"Company details of carriers"</v>
      </c>
      <c r="V251" t="str">
        <f t="shared" si="70"/>
        <v>"IATA CASS cargo agent 4 digit branch number / location identifier"</v>
      </c>
      <c r="W251" t="str">
        <f t="shared" si="71"/>
        <v>"false"</v>
      </c>
      <c r="X251" t="str">
        <f t="shared" si="72"/>
        <v>"true"</v>
      </c>
      <c r="Y251" t="str">
        <f t="shared" si="73"/>
        <v>"Common","_Carrier","_iataCargoAgentLocationIdentifier","xsd_string",10,"Company details of carriers","IATA CASS cargo agent 4 digit branch number / location identifier","false","true"</v>
      </c>
      <c r="Z251" t="str">
        <f t="shared" si="74"/>
        <v/>
      </c>
      <c r="AA251" t="str">
        <f t="shared" si="75"/>
        <v/>
      </c>
      <c r="AB251" t="str">
        <f t="shared" si="76"/>
        <v/>
      </c>
      <c r="AC251" t="str">
        <f t="shared" si="77"/>
        <v/>
      </c>
      <c r="AD251" t="str">
        <f t="shared" si="78"/>
        <v/>
      </c>
      <c r="AE251" t="str">
        <f t="shared" si="79"/>
        <v/>
      </c>
    </row>
    <row r="252" spans="1:31" x14ac:dyDescent="0.2">
      <c r="A252" t="s">
        <v>1353</v>
      </c>
      <c r="B252" t="s">
        <v>1292</v>
      </c>
      <c r="C252" t="s">
        <v>309</v>
      </c>
      <c r="D252" t="s">
        <v>40</v>
      </c>
      <c r="E252" t="s">
        <v>1306</v>
      </c>
      <c r="F252" t="s">
        <v>41</v>
      </c>
      <c r="I252" s="5" t="s">
        <v>392</v>
      </c>
      <c r="J252" s="5" t="s">
        <v>42</v>
      </c>
      <c r="K252" t="str">
        <f t="shared" si="60"/>
        <v>_Carrier</v>
      </c>
      <c r="L252" t="str">
        <f t="shared" si="61"/>
        <v>_events</v>
      </c>
      <c r="M252" t="str">
        <f t="shared" si="62"/>
        <v>_LogisticsEvent</v>
      </c>
      <c r="N252" t="str">
        <f t="shared" si="63"/>
        <v/>
      </c>
      <c r="O252" t="str">
        <f t="shared" si="64"/>
        <v>Object</v>
      </c>
      <c r="P252" t="str">
        <f t="shared" si="65"/>
        <v>"Common"</v>
      </c>
      <c r="Q252" t="str">
        <f t="shared" si="66"/>
        <v>"_Carrier"</v>
      </c>
      <c r="R252" t="str">
        <f t="shared" si="67"/>
        <v>"_events"</v>
      </c>
      <c r="S252" t="str">
        <f t="shared" si="68"/>
        <v>"_LogisticsEvent"</v>
      </c>
      <c r="T252">
        <f>IF($A252="Implicit","",COUNTIFS($C$8:C252,C252,$A$8:A252,"Explicit"))</f>
        <v>11</v>
      </c>
      <c r="U252" t="str">
        <f t="shared" si="69"/>
        <v>"Company details of carriers"</v>
      </c>
      <c r="V252" t="str">
        <f t="shared" si="70"/>
        <v>"Events object"</v>
      </c>
      <c r="W252" t="str">
        <f t="shared" si="71"/>
        <v>"true"</v>
      </c>
      <c r="X252" t="str">
        <f t="shared" si="72"/>
        <v>"true"</v>
      </c>
      <c r="Y252" t="str">
        <f t="shared" si="73"/>
        <v>"Common","_Carrier","_events","_LogisticsEvent",11,"Company details of carriers","Events object","true","true"</v>
      </c>
      <c r="Z252" t="str">
        <f t="shared" si="74"/>
        <v>"Common._Carrier"</v>
      </c>
      <c r="AA252" t="str">
        <f t="shared" si="75"/>
        <v>"_events"</v>
      </c>
      <c r="AB252" t="str">
        <f t="shared" si="76"/>
        <v>"Event._LogisticsEvent"</v>
      </c>
      <c r="AC252" t="str">
        <f t="shared" si="77"/>
        <v>""</v>
      </c>
      <c r="AD252" t="str">
        <f t="shared" si="78"/>
        <v>"hasMany"</v>
      </c>
      <c r="AE252" t="str">
        <f t="shared" si="79"/>
        <v>"Common._Carrier","_events","Event._LogisticsEvent","","hasMany"</v>
      </c>
    </row>
    <row r="253" spans="1:31" x14ac:dyDescent="0.2">
      <c r="A253" t="s">
        <v>1353</v>
      </c>
      <c r="B253" t="s">
        <v>1292</v>
      </c>
      <c r="C253" t="s">
        <v>309</v>
      </c>
      <c r="D253" t="s">
        <v>46</v>
      </c>
      <c r="F253" t="s">
        <v>47</v>
      </c>
      <c r="G253">
        <v>1</v>
      </c>
      <c r="I253" s="5" t="s">
        <v>392</v>
      </c>
      <c r="J253" s="5" t="s">
        <v>48</v>
      </c>
      <c r="K253" t="str">
        <f t="shared" si="60"/>
        <v>_Carrier</v>
      </c>
      <c r="L253" t="str">
        <f t="shared" si="61"/>
        <v>_skeletonIndicator</v>
      </c>
      <c r="M253" t="str">
        <f t="shared" si="62"/>
        <v>xsd_boolean</v>
      </c>
      <c r="N253" t="str">
        <f t="shared" si="63"/>
        <v/>
      </c>
      <c r="O253" t="str">
        <f t="shared" si="64"/>
        <v>Data</v>
      </c>
      <c r="P253" t="str">
        <f t="shared" si="65"/>
        <v>"Common"</v>
      </c>
      <c r="Q253" t="str">
        <f t="shared" si="66"/>
        <v>"_Carrier"</v>
      </c>
      <c r="R253" t="str">
        <f t="shared" si="67"/>
        <v>"_skeletonIndicator"</v>
      </c>
      <c r="S253" t="str">
        <f t="shared" si="68"/>
        <v>"xsd_boolean"</v>
      </c>
      <c r="T253">
        <f>IF($A253="Implicit","",COUNTIFS($C$8:C253,C253,$A$8:A253,"Explicit"))</f>
        <v>12</v>
      </c>
      <c r="U253" t="str">
        <f t="shared" si="69"/>
        <v>"Company details of carriers"</v>
      </c>
      <c r="V253" t="str">
        <f t="shared" si="70"/>
        <v>"Indicator whether a logistics object is a skeleton object"</v>
      </c>
      <c r="W253" t="str">
        <f t="shared" si="71"/>
        <v>"false"</v>
      </c>
      <c r="X253" t="str">
        <f t="shared" si="72"/>
        <v>"true"</v>
      </c>
      <c r="Y253" t="str">
        <f t="shared" si="73"/>
        <v>"Common","_Carrier","_skeletonIndicator","xsd_boolean",12,"Company details of carriers","Indicator whether a logistics object is a skeleton object","false","true"</v>
      </c>
      <c r="Z253" t="str">
        <f t="shared" si="74"/>
        <v/>
      </c>
      <c r="AA253" t="str">
        <f t="shared" si="75"/>
        <v/>
      </c>
      <c r="AB253" t="str">
        <f t="shared" si="76"/>
        <v/>
      </c>
      <c r="AC253" t="str">
        <f t="shared" si="77"/>
        <v/>
      </c>
      <c r="AD253" t="str">
        <f t="shared" si="78"/>
        <v/>
      </c>
      <c r="AE253" t="str">
        <f t="shared" si="79"/>
        <v/>
      </c>
    </row>
    <row r="254" spans="1:31" x14ac:dyDescent="0.2">
      <c r="A254" t="s">
        <v>1353</v>
      </c>
      <c r="B254" t="s">
        <v>1292</v>
      </c>
      <c r="C254" t="s">
        <v>309</v>
      </c>
      <c r="D254" t="s">
        <v>147</v>
      </c>
      <c r="E254" t="s">
        <v>49</v>
      </c>
      <c r="F254" t="s">
        <v>148</v>
      </c>
      <c r="I254" s="5" t="s">
        <v>392</v>
      </c>
      <c r="J254" s="5" t="s">
        <v>149</v>
      </c>
      <c r="K254" t="str">
        <f t="shared" si="60"/>
        <v>_Carrier</v>
      </c>
      <c r="L254" t="str">
        <f t="shared" si="61"/>
        <v>_otherIdentifiers</v>
      </c>
      <c r="M254" t="str">
        <f t="shared" si="62"/>
        <v>_OtherIdentifier</v>
      </c>
      <c r="N254" t="str">
        <f t="shared" si="63"/>
        <v/>
      </c>
      <c r="O254" t="str">
        <f t="shared" si="64"/>
        <v>Object</v>
      </c>
      <c r="P254" t="str">
        <f t="shared" si="65"/>
        <v>"Common"</v>
      </c>
      <c r="Q254" t="str">
        <f t="shared" si="66"/>
        <v>"_Carrier"</v>
      </c>
      <c r="R254" t="str">
        <f t="shared" si="67"/>
        <v>"_otherIdentifiers"</v>
      </c>
      <c r="S254" t="str">
        <f t="shared" si="68"/>
        <v>"_OtherIdentifier"</v>
      </c>
      <c r="T254">
        <f>IF($A254="Implicit","",COUNTIFS($C$8:C254,C254,$A$8:A254,"Explicit"))</f>
        <v>13</v>
      </c>
      <c r="U254" t="str">
        <f t="shared" si="69"/>
        <v>"Company details of carriers"</v>
      </c>
      <c r="V254" t="str">
        <f t="shared" si="70"/>
        <v>"Details about any other identifier; depending on the context of use"</v>
      </c>
      <c r="W254" t="str">
        <f t="shared" si="71"/>
        <v>"true"</v>
      </c>
      <c r="X254" t="str">
        <f t="shared" si="72"/>
        <v>"true"</v>
      </c>
      <c r="Y254" t="str">
        <f t="shared" si="73"/>
        <v>"Common","_Carrier","_otherIdentifiers","_OtherIdentifier",13,"Company details of carriers","Details about any other identifier; depending on the context of use","true","true"</v>
      </c>
      <c r="Z254" t="str">
        <f t="shared" si="74"/>
        <v>"Common._Carrier"</v>
      </c>
      <c r="AA254" t="str">
        <f t="shared" si="75"/>
        <v>"_otherIdentifiers"</v>
      </c>
      <c r="AB254" t="str">
        <f t="shared" si="76"/>
        <v>"Embedded._OtherIdentifier"</v>
      </c>
      <c r="AC254" t="str">
        <f t="shared" si="77"/>
        <v>""</v>
      </c>
      <c r="AD254" t="str">
        <f t="shared" si="78"/>
        <v>"hasMany"</v>
      </c>
      <c r="AE254" t="str">
        <f t="shared" si="79"/>
        <v>"Common._Carrier","_otherIdentifiers","Embedded._OtherIdentifier","","hasMany"</v>
      </c>
    </row>
    <row r="255" spans="1:31" x14ac:dyDescent="0.2">
      <c r="A255" t="s">
        <v>1353</v>
      </c>
      <c r="B255" t="s">
        <v>1292</v>
      </c>
      <c r="C255" t="s">
        <v>309</v>
      </c>
      <c r="D255" t="s">
        <v>226</v>
      </c>
      <c r="F255" t="s">
        <v>6</v>
      </c>
      <c r="G255">
        <v>1</v>
      </c>
      <c r="I255" s="5" t="s">
        <v>392</v>
      </c>
      <c r="J255" s="5" t="s">
        <v>227</v>
      </c>
      <c r="K255" t="str">
        <f t="shared" si="60"/>
        <v>_Carrier</v>
      </c>
      <c r="L255" t="str">
        <f t="shared" si="61"/>
        <v>_name</v>
      </c>
      <c r="M255" t="str">
        <f t="shared" si="62"/>
        <v>xsd_string</v>
      </c>
      <c r="N255" t="str">
        <f t="shared" si="63"/>
        <v/>
      </c>
      <c r="O255" t="str">
        <f t="shared" si="64"/>
        <v>Data</v>
      </c>
      <c r="P255" t="str">
        <f t="shared" si="65"/>
        <v>"Common"</v>
      </c>
      <c r="Q255" t="str">
        <f t="shared" si="66"/>
        <v>"_Carrier"</v>
      </c>
      <c r="R255" t="str">
        <f t="shared" si="67"/>
        <v>"_name"</v>
      </c>
      <c r="S255" t="str">
        <f t="shared" si="68"/>
        <v>"xsd_string"</v>
      </c>
      <c r="T255">
        <f>IF($A255="Implicit","",COUNTIFS($C$8:C255,C255,$A$8:A255,"Explicit"))</f>
        <v>14</v>
      </c>
      <c r="U255" t="str">
        <f t="shared" si="69"/>
        <v>"Company details of carriers"</v>
      </c>
      <c r="V255" t="str">
        <f t="shared" si="70"/>
        <v>"Human-understandable name of object depending on the context"</v>
      </c>
      <c r="W255" t="str">
        <f t="shared" si="71"/>
        <v>"false"</v>
      </c>
      <c r="X255" t="str">
        <f t="shared" si="72"/>
        <v>"true"</v>
      </c>
      <c r="Y255" t="str">
        <f t="shared" si="73"/>
        <v>"Common","_Carrier","_name","xsd_string",14,"Company details of carriers","Human-understandable name of object depending on the context","false","true"</v>
      </c>
      <c r="Z255" t="str">
        <f t="shared" si="74"/>
        <v/>
      </c>
      <c r="AA255" t="str">
        <f t="shared" si="75"/>
        <v/>
      </c>
      <c r="AB255" t="str">
        <f t="shared" si="76"/>
        <v/>
      </c>
      <c r="AC255" t="str">
        <f t="shared" si="77"/>
        <v/>
      </c>
      <c r="AD255" t="str">
        <f t="shared" si="78"/>
        <v/>
      </c>
      <c r="AE255" t="str">
        <f t="shared" si="79"/>
        <v/>
      </c>
    </row>
    <row r="256" spans="1:31" x14ac:dyDescent="0.2">
      <c r="A256" t="s">
        <v>1353</v>
      </c>
      <c r="B256" t="s">
        <v>1292</v>
      </c>
      <c r="C256" t="s">
        <v>309</v>
      </c>
      <c r="D256" t="s">
        <v>228</v>
      </c>
      <c r="F256" t="s">
        <v>6</v>
      </c>
      <c r="G256">
        <v>1</v>
      </c>
      <c r="I256" s="5" t="s">
        <v>392</v>
      </c>
      <c r="J256" s="5" t="s">
        <v>229</v>
      </c>
      <c r="K256" t="str">
        <f t="shared" si="60"/>
        <v>_Carrier</v>
      </c>
      <c r="L256" t="str">
        <f t="shared" si="61"/>
        <v>_shortName</v>
      </c>
      <c r="M256" t="str">
        <f t="shared" si="62"/>
        <v>xsd_string</v>
      </c>
      <c r="N256" t="str">
        <f t="shared" si="63"/>
        <v/>
      </c>
      <c r="O256" t="str">
        <f t="shared" si="64"/>
        <v>Data</v>
      </c>
      <c r="P256" t="str">
        <f t="shared" si="65"/>
        <v>"Common"</v>
      </c>
      <c r="Q256" t="str">
        <f t="shared" si="66"/>
        <v>"_Carrier"</v>
      </c>
      <c r="R256" t="str">
        <f t="shared" si="67"/>
        <v>"_shortName"</v>
      </c>
      <c r="S256" t="str">
        <f t="shared" si="68"/>
        <v>"xsd_string"</v>
      </c>
      <c r="T256">
        <f>IF($A256="Implicit","",COUNTIFS($C$8:C256,C256,$A$8:A256,"Explicit"))</f>
        <v>15</v>
      </c>
      <c r="U256" t="str">
        <f t="shared" si="69"/>
        <v>"Company details of carriers"</v>
      </c>
      <c r="V256" t="str">
        <f t="shared" si="70"/>
        <v>"Short name of the Organization if any"</v>
      </c>
      <c r="W256" t="str">
        <f t="shared" si="71"/>
        <v>"false"</v>
      </c>
      <c r="X256" t="str">
        <f t="shared" si="72"/>
        <v>"true"</v>
      </c>
      <c r="Y256" t="str">
        <f t="shared" si="73"/>
        <v>"Common","_Carrier","_shortName","xsd_string",15,"Company details of carriers","Short name of the Organization if any","false","true"</v>
      </c>
      <c r="Z256" t="str">
        <f t="shared" si="74"/>
        <v/>
      </c>
      <c r="AA256" t="str">
        <f t="shared" si="75"/>
        <v/>
      </c>
      <c r="AB256" t="str">
        <f t="shared" si="76"/>
        <v/>
      </c>
      <c r="AC256" t="str">
        <f t="shared" si="77"/>
        <v/>
      </c>
      <c r="AD256" t="str">
        <f t="shared" si="78"/>
        <v/>
      </c>
      <c r="AE256" t="str">
        <f t="shared" si="79"/>
        <v/>
      </c>
    </row>
    <row r="257" spans="1:31" x14ac:dyDescent="0.2">
      <c r="A257" t="s">
        <v>1353</v>
      </c>
      <c r="B257" t="s">
        <v>49</v>
      </c>
      <c r="C257" t="s">
        <v>312</v>
      </c>
      <c r="D257" t="s">
        <v>401</v>
      </c>
      <c r="E257" t="s">
        <v>49</v>
      </c>
      <c r="F257" t="s">
        <v>58</v>
      </c>
      <c r="G257">
        <v>1</v>
      </c>
      <c r="I257" s="5" t="s">
        <v>402</v>
      </c>
      <c r="J257" s="5" t="s">
        <v>403</v>
      </c>
      <c r="K257" t="str">
        <f t="shared" si="60"/>
        <v>_CarrierProduct</v>
      </c>
      <c r="L257" t="str">
        <f t="shared" si="61"/>
        <v>_productCode</v>
      </c>
      <c r="M257" t="str">
        <f t="shared" si="62"/>
        <v>_CodeListElement</v>
      </c>
      <c r="N257" t="str">
        <f t="shared" si="63"/>
        <v/>
      </c>
      <c r="O257" t="str">
        <f t="shared" si="64"/>
        <v>Object</v>
      </c>
      <c r="P257" t="str">
        <f t="shared" si="65"/>
        <v>"Embedded"</v>
      </c>
      <c r="Q257" t="str">
        <f t="shared" si="66"/>
        <v>"_CarrierProduct"</v>
      </c>
      <c r="R257" t="str">
        <f t="shared" si="67"/>
        <v>"_productCode"</v>
      </c>
      <c r="S257" t="str">
        <f t="shared" si="68"/>
        <v>"_CodeListElement"</v>
      </c>
      <c r="T257">
        <f>IF($A257="Implicit","",COUNTIFS($C$8:C257,C257,$A$8:A257,"Explicit"))</f>
        <v>1</v>
      </c>
      <c r="U257" t="str">
        <f t="shared" si="69"/>
        <v>"Carrier product details"</v>
      </c>
      <c r="V257" t="str">
        <f t="shared" si="70"/>
        <v>"Carrier's product code"</v>
      </c>
      <c r="W257" t="str">
        <f t="shared" si="71"/>
        <v>"false"</v>
      </c>
      <c r="X257" t="str">
        <f t="shared" si="72"/>
        <v>"true"</v>
      </c>
      <c r="Y257" t="str">
        <f t="shared" si="73"/>
        <v>"Embedded","_CarrierProduct","_productCode","_CodeListElement",1,"Carrier product details","Carrier's product code","false","true"</v>
      </c>
      <c r="Z257" t="str">
        <f t="shared" si="74"/>
        <v>"Embedded._CarrierProduct"</v>
      </c>
      <c r="AA257" t="str">
        <f t="shared" si="75"/>
        <v>"_productCode"</v>
      </c>
      <c r="AB257" t="str">
        <f t="shared" si="76"/>
        <v>"Embedded._CodeListElement"</v>
      </c>
      <c r="AC257" t="str">
        <f t="shared" si="77"/>
        <v>""</v>
      </c>
      <c r="AD257" t="str">
        <f t="shared" si="78"/>
        <v>"hasOne"</v>
      </c>
      <c r="AE257" t="str">
        <f t="shared" si="79"/>
        <v>"Embedded._CarrierProduct","_productCode","Embedded._CodeListElement","","hasOne"</v>
      </c>
    </row>
    <row r="258" spans="1:31" x14ac:dyDescent="0.2">
      <c r="A258" t="s">
        <v>1353</v>
      </c>
      <c r="B258" t="s">
        <v>49</v>
      </c>
      <c r="C258" t="s">
        <v>312</v>
      </c>
      <c r="D258" t="s">
        <v>404</v>
      </c>
      <c r="E258" t="s">
        <v>49</v>
      </c>
      <c r="F258" t="s">
        <v>58</v>
      </c>
      <c r="G258">
        <v>1</v>
      </c>
      <c r="I258" s="5" t="s">
        <v>402</v>
      </c>
      <c r="J258" s="5" t="s">
        <v>405</v>
      </c>
      <c r="K258" t="str">
        <f t="shared" si="60"/>
        <v>_CarrierProduct</v>
      </c>
      <c r="L258" t="str">
        <f t="shared" si="61"/>
        <v>_serviceLevelCode</v>
      </c>
      <c r="M258" t="str">
        <f t="shared" si="62"/>
        <v>_CodeListElement</v>
      </c>
      <c r="N258" t="str">
        <f t="shared" si="63"/>
        <v/>
      </c>
      <c r="O258" t="str">
        <f t="shared" si="64"/>
        <v>Object</v>
      </c>
      <c r="P258" t="str">
        <f t="shared" si="65"/>
        <v>"Embedded"</v>
      </c>
      <c r="Q258" t="str">
        <f t="shared" si="66"/>
        <v>"_CarrierProduct"</v>
      </c>
      <c r="R258" t="str">
        <f t="shared" si="67"/>
        <v>"_serviceLevelCode"</v>
      </c>
      <c r="S258" t="str">
        <f t="shared" si="68"/>
        <v>"_CodeListElement"</v>
      </c>
      <c r="T258">
        <f>IF($A258="Implicit","",COUNTIFS($C$8:C258,C258,$A$8:A258,"Explicit"))</f>
        <v>2</v>
      </c>
      <c r="U258" t="str">
        <f t="shared" si="69"/>
        <v>"Carrier product details"</v>
      </c>
      <c r="V258" t="str">
        <f t="shared" si="70"/>
        <v>"Service level code"</v>
      </c>
      <c r="W258" t="str">
        <f t="shared" si="71"/>
        <v>"false"</v>
      </c>
      <c r="X258" t="str">
        <f t="shared" si="72"/>
        <v>"true"</v>
      </c>
      <c r="Y258" t="str">
        <f t="shared" si="73"/>
        <v>"Embedded","_CarrierProduct","_serviceLevelCode","_CodeListElement",2,"Carrier product details","Service level code","false","true"</v>
      </c>
      <c r="Z258" t="str">
        <f t="shared" si="74"/>
        <v>"Embedded._CarrierProduct"</v>
      </c>
      <c r="AA258" t="str">
        <f t="shared" si="75"/>
        <v>"_serviceLevelCode"</v>
      </c>
      <c r="AB258" t="str">
        <f t="shared" si="76"/>
        <v>"Embedded._CodeListElement"</v>
      </c>
      <c r="AC258" t="str">
        <f t="shared" si="77"/>
        <v>""</v>
      </c>
      <c r="AD258" t="str">
        <f t="shared" si="78"/>
        <v>"hasOne"</v>
      </c>
      <c r="AE258" t="str">
        <f t="shared" si="79"/>
        <v>"Embedded._CarrierProduct","_serviceLevelCode","Embedded._CodeListElement","","hasOne"</v>
      </c>
    </row>
    <row r="259" spans="1:31" x14ac:dyDescent="0.2">
      <c r="A259" t="s">
        <v>1353</v>
      </c>
      <c r="B259" t="s">
        <v>49</v>
      </c>
      <c r="C259" t="s">
        <v>312</v>
      </c>
      <c r="D259" t="s">
        <v>406</v>
      </c>
      <c r="F259" t="s">
        <v>6</v>
      </c>
      <c r="G259">
        <v>1</v>
      </c>
      <c r="I259" s="5" t="s">
        <v>402</v>
      </c>
      <c r="J259" s="5" t="s">
        <v>407</v>
      </c>
      <c r="K259" t="str">
        <f t="shared" si="60"/>
        <v>_CarrierProduct</v>
      </c>
      <c r="L259" t="str">
        <f t="shared" si="61"/>
        <v>_productDescription</v>
      </c>
      <c r="M259" t="str">
        <f t="shared" si="62"/>
        <v>xsd_string</v>
      </c>
      <c r="N259" t="str">
        <f t="shared" si="63"/>
        <v/>
      </c>
      <c r="O259" t="str">
        <f t="shared" si="64"/>
        <v>Data</v>
      </c>
      <c r="P259" t="str">
        <f t="shared" si="65"/>
        <v>"Embedded"</v>
      </c>
      <c r="Q259" t="str">
        <f t="shared" si="66"/>
        <v>"_CarrierProduct"</v>
      </c>
      <c r="R259" t="str">
        <f t="shared" si="67"/>
        <v>"_productDescription"</v>
      </c>
      <c r="S259" t="str">
        <f t="shared" si="68"/>
        <v>"xsd_string"</v>
      </c>
      <c r="T259">
        <f>IF($A259="Implicit","",COUNTIFS($C$8:C259,C259,$A$8:A259,"Explicit"))</f>
        <v>3</v>
      </c>
      <c r="U259" t="str">
        <f t="shared" si="69"/>
        <v>"Carrier product details"</v>
      </c>
      <c r="V259" t="str">
        <f t="shared" si="70"/>
        <v>"Carrier's product description"</v>
      </c>
      <c r="W259" t="str">
        <f t="shared" si="71"/>
        <v>"false"</v>
      </c>
      <c r="X259" t="str">
        <f t="shared" si="72"/>
        <v>"true"</v>
      </c>
      <c r="Y259" t="str">
        <f t="shared" si="73"/>
        <v>"Embedded","_CarrierProduct","_productDescription","xsd_string",3,"Carrier product details","Carrier's product description","false","true"</v>
      </c>
      <c r="Z259" t="str">
        <f t="shared" si="74"/>
        <v/>
      </c>
      <c r="AA259" t="str">
        <f t="shared" si="75"/>
        <v/>
      </c>
      <c r="AB259" t="str">
        <f t="shared" si="76"/>
        <v/>
      </c>
      <c r="AC259" t="str">
        <f t="shared" si="77"/>
        <v/>
      </c>
      <c r="AD259" t="str">
        <f t="shared" si="78"/>
        <v/>
      </c>
      <c r="AE259" t="str">
        <f t="shared" si="79"/>
        <v/>
      </c>
    </row>
    <row r="260" spans="1:31" x14ac:dyDescent="0.2">
      <c r="A260" t="s">
        <v>1353</v>
      </c>
      <c r="B260" t="s">
        <v>49</v>
      </c>
      <c r="C260" t="s">
        <v>567</v>
      </c>
      <c r="D260" t="s">
        <v>959</v>
      </c>
      <c r="F260" t="s">
        <v>6</v>
      </c>
      <c r="G260">
        <v>1</v>
      </c>
      <c r="I260" s="5" t="s">
        <v>960</v>
      </c>
      <c r="J260" s="5" t="s">
        <v>961</v>
      </c>
      <c r="K260" t="str">
        <f t="shared" si="60"/>
        <v>_Characteristic</v>
      </c>
      <c r="L260" t="str">
        <f t="shared" si="61"/>
        <v>_characteristicType</v>
      </c>
      <c r="M260" t="str">
        <f t="shared" si="62"/>
        <v>xsd_string</v>
      </c>
      <c r="N260" t="str">
        <f t="shared" si="63"/>
        <v/>
      </c>
      <c r="O260" t="str">
        <f t="shared" si="64"/>
        <v>Data</v>
      </c>
      <c r="P260" t="str">
        <f t="shared" si="65"/>
        <v>"Embedded"</v>
      </c>
      <c r="Q260" t="str">
        <f t="shared" si="66"/>
        <v>"_Characteristic"</v>
      </c>
      <c r="R260" t="str">
        <f t="shared" si="67"/>
        <v>"_characteristicType"</v>
      </c>
      <c r="S260" t="str">
        <f t="shared" si="68"/>
        <v>"xsd_string"</v>
      </c>
      <c r="T260">
        <f>IF($A260="Implicit","",COUNTIFS($C$8:C260,C260,$A$8:A260,"Explicit"))</f>
        <v>1</v>
      </c>
      <c r="U260" t="str">
        <f t="shared" si="69"/>
        <v>"Product additional details"</v>
      </c>
      <c r="V260" t="str">
        <f t="shared" si="70"/>
        <v>"Product characteristics code - e.g. CLR - Color. Not restricted to a list."</v>
      </c>
      <c r="W260" t="str">
        <f t="shared" si="71"/>
        <v>"false"</v>
      </c>
      <c r="X260" t="str">
        <f t="shared" si="72"/>
        <v>"true"</v>
      </c>
      <c r="Y260" t="str">
        <f t="shared" si="73"/>
        <v>"Embedded","_Characteristic","_characteristicType","xsd_string",1,"Product additional details","Product characteristics code - e.g. CLR - Color. Not restricted to a list.","false","true"</v>
      </c>
      <c r="Z260" t="str">
        <f t="shared" si="74"/>
        <v/>
      </c>
      <c r="AA260" t="str">
        <f t="shared" si="75"/>
        <v/>
      </c>
      <c r="AB260" t="str">
        <f t="shared" si="76"/>
        <v/>
      </c>
      <c r="AC260" t="str">
        <f t="shared" si="77"/>
        <v/>
      </c>
      <c r="AD260" t="str">
        <f t="shared" si="78"/>
        <v/>
      </c>
      <c r="AE260" t="str">
        <f t="shared" si="79"/>
        <v/>
      </c>
    </row>
    <row r="261" spans="1:31" x14ac:dyDescent="0.2">
      <c r="A261" t="s">
        <v>1353</v>
      </c>
      <c r="B261" t="s">
        <v>49</v>
      </c>
      <c r="C261" t="s">
        <v>567</v>
      </c>
      <c r="D261" t="s">
        <v>518</v>
      </c>
      <c r="F261" t="s">
        <v>6</v>
      </c>
      <c r="G261">
        <v>1</v>
      </c>
      <c r="I261" s="5" t="s">
        <v>960</v>
      </c>
      <c r="J261" s="5" t="s">
        <v>519</v>
      </c>
      <c r="K261" t="str">
        <f t="shared" si="60"/>
        <v>_Characteristic</v>
      </c>
      <c r="L261" t="str">
        <f t="shared" si="61"/>
        <v>_textualValue</v>
      </c>
      <c r="M261" t="str">
        <f t="shared" si="62"/>
        <v>xsd_string</v>
      </c>
      <c r="N261" t="str">
        <f t="shared" si="63"/>
        <v/>
      </c>
      <c r="O261" t="str">
        <f t="shared" si="64"/>
        <v>Data</v>
      </c>
      <c r="P261" t="str">
        <f t="shared" si="65"/>
        <v>"Embedded"</v>
      </c>
      <c r="Q261" t="str">
        <f t="shared" si="66"/>
        <v>"_Characteristic"</v>
      </c>
      <c r="R261" t="str">
        <f t="shared" si="67"/>
        <v>"_textualValue"</v>
      </c>
      <c r="S261" t="str">
        <f t="shared" si="68"/>
        <v>"xsd_string"</v>
      </c>
      <c r="T261">
        <f>IF($A261="Implicit","",COUNTIFS($C$8:C261,C261,$A$8:A261,"Explicit"))</f>
        <v>2</v>
      </c>
      <c r="U261" t="str">
        <f t="shared" si="69"/>
        <v>"Product additional details"</v>
      </c>
      <c r="V261" t="str">
        <f t="shared" si="70"/>
        <v>"Textual value filled on use context (eg. characteristic colour; contactDetail mail adress; etc.)"</v>
      </c>
      <c r="W261" t="str">
        <f t="shared" si="71"/>
        <v>"false"</v>
      </c>
      <c r="X261" t="str">
        <f t="shared" si="72"/>
        <v>"true"</v>
      </c>
      <c r="Y261" t="str">
        <f t="shared" si="73"/>
        <v>"Embedded","_Characteristic","_textualValue","xsd_string",2,"Product additional details","Textual value filled on use context (eg. characteristic colour; contactDetail mail adress; etc.)","false","true"</v>
      </c>
      <c r="Z261" t="str">
        <f t="shared" si="74"/>
        <v/>
      </c>
      <c r="AA261" t="str">
        <f t="shared" si="75"/>
        <v/>
      </c>
      <c r="AB261" t="str">
        <f t="shared" si="76"/>
        <v/>
      </c>
      <c r="AC261" t="str">
        <f t="shared" si="77"/>
        <v/>
      </c>
      <c r="AD261" t="str">
        <f t="shared" si="78"/>
        <v/>
      </c>
      <c r="AE261" t="str">
        <f t="shared" si="79"/>
        <v/>
      </c>
    </row>
    <row r="262" spans="1:31" x14ac:dyDescent="0.2">
      <c r="A262" t="s">
        <v>1353</v>
      </c>
      <c r="B262" t="s">
        <v>1303</v>
      </c>
      <c r="C262" t="s">
        <v>23</v>
      </c>
      <c r="D262" t="s">
        <v>430</v>
      </c>
      <c r="E262" t="s">
        <v>1292</v>
      </c>
      <c r="F262" t="s">
        <v>431</v>
      </c>
      <c r="G262">
        <v>1</v>
      </c>
      <c r="H262" t="s">
        <v>1279</v>
      </c>
      <c r="I262" s="5" t="s">
        <v>432</v>
      </c>
      <c r="J262" s="5" t="s">
        <v>433</v>
      </c>
      <c r="K262" t="str">
        <f t="shared" si="60"/>
        <v>_Check</v>
      </c>
      <c r="L262" t="str">
        <f t="shared" si="61"/>
        <v>_checkTotalResult</v>
      </c>
      <c r="M262" t="str">
        <f t="shared" si="62"/>
        <v>_CheckTotalResult</v>
      </c>
      <c r="N262" t="str">
        <f t="shared" si="63"/>
        <v>_resultOfCheck</v>
      </c>
      <c r="O262" t="str">
        <f t="shared" si="64"/>
        <v>Object</v>
      </c>
      <c r="P262" t="str">
        <f t="shared" si="65"/>
        <v>"Action"</v>
      </c>
      <c r="Q262" t="str">
        <f t="shared" si="66"/>
        <v>"_Check"</v>
      </c>
      <c r="R262" t="str">
        <f t="shared" si="67"/>
        <v>"_checkTotalResult"</v>
      </c>
      <c r="S262" t="str">
        <f t="shared" si="68"/>
        <v>"_CheckTotalResult"</v>
      </c>
      <c r="T262">
        <f>IF($A262="Implicit","",COUNTIFS($C$8:C262,C262,$A$8:A262,"Explicit"))</f>
        <v>1</v>
      </c>
      <c r="U262" t="str">
        <f t="shared" si="69"/>
        <v>"Action to describe a check"</v>
      </c>
      <c r="V262" t="str">
        <f t="shared" si="70"/>
        <v>"Reference to the result of the Check"</v>
      </c>
      <c r="W262" t="str">
        <f t="shared" si="71"/>
        <v>"false"</v>
      </c>
      <c r="X262" t="str">
        <f t="shared" si="72"/>
        <v>"true"</v>
      </c>
      <c r="Y262" t="str">
        <f t="shared" si="73"/>
        <v>"Action","_Check","_checkTotalResult","_CheckTotalResult",1,"Action to describe a check","Reference to the result of the Check","false","true"</v>
      </c>
      <c r="Z262" t="str">
        <f t="shared" si="74"/>
        <v>"Action._Check"</v>
      </c>
      <c r="AA262" t="str">
        <f t="shared" si="75"/>
        <v>"_checkTotalResult"</v>
      </c>
      <c r="AB262" t="str">
        <f t="shared" si="76"/>
        <v>"Common._CheckTotalResult"</v>
      </c>
      <c r="AC262" t="str">
        <f t="shared" si="77"/>
        <v>"_resultOfCheck"</v>
      </c>
      <c r="AD262" t="str">
        <f t="shared" si="78"/>
        <v>"hasOne"</v>
      </c>
      <c r="AE262" t="str">
        <f t="shared" si="79"/>
        <v>"Action._Check","_checkTotalResult","Common._CheckTotalResult","_resultOfCheck","hasOne"</v>
      </c>
    </row>
    <row r="263" spans="1:31" x14ac:dyDescent="0.2">
      <c r="A263" t="s">
        <v>1353</v>
      </c>
      <c r="B263" t="s">
        <v>1303</v>
      </c>
      <c r="C263" t="s">
        <v>23</v>
      </c>
      <c r="D263" t="s">
        <v>434</v>
      </c>
      <c r="E263" t="s">
        <v>1290</v>
      </c>
      <c r="F263" t="s">
        <v>389</v>
      </c>
      <c r="G263">
        <v>1</v>
      </c>
      <c r="H263" t="s">
        <v>38</v>
      </c>
      <c r="I263" s="5" t="s">
        <v>432</v>
      </c>
      <c r="J263" s="5" t="s">
        <v>435</v>
      </c>
      <c r="K263" t="str">
        <f t="shared" si="60"/>
        <v>_Check</v>
      </c>
      <c r="L263" t="str">
        <f t="shared" si="61"/>
        <v>_checkedObject</v>
      </c>
      <c r="M263" t="str">
        <f t="shared" si="62"/>
        <v>_LogisticsObject</v>
      </c>
      <c r="N263" t="str">
        <f t="shared" si="63"/>
        <v>_checks</v>
      </c>
      <c r="O263" t="str">
        <f t="shared" si="64"/>
        <v>Object</v>
      </c>
      <c r="P263" t="str">
        <f t="shared" si="65"/>
        <v>"Action"</v>
      </c>
      <c r="Q263" t="str">
        <f t="shared" si="66"/>
        <v>"_Check"</v>
      </c>
      <c r="R263" t="str">
        <f t="shared" si="67"/>
        <v>"_checkedObject"</v>
      </c>
      <c r="S263" t="str">
        <f t="shared" si="68"/>
        <v>"_LogisticsObject"</v>
      </c>
      <c r="T263">
        <f>IF($A263="Implicit","",COUNTIFS($C$8:C263,C263,$A$8:A263,"Explicit"))</f>
        <v>2</v>
      </c>
      <c r="U263" t="str">
        <f t="shared" si="69"/>
        <v>"Action to describe a check"</v>
      </c>
      <c r="V263" t="str">
        <f t="shared" si="70"/>
        <v>"Reference to the checked Object"</v>
      </c>
      <c r="W263" t="str">
        <f t="shared" si="71"/>
        <v>"false"</v>
      </c>
      <c r="X263" t="str">
        <f t="shared" si="72"/>
        <v>"true"</v>
      </c>
      <c r="Y263" t="str">
        <f t="shared" si="73"/>
        <v>"Action","_Check","_checkedObject","_LogisticsObject",2,"Action to describe a check","Reference to the checked Object","false","true"</v>
      </c>
      <c r="Z263" t="str">
        <f t="shared" si="74"/>
        <v>"Action._Check"</v>
      </c>
      <c r="AA263" t="str">
        <f t="shared" si="75"/>
        <v>"_checkedObject"</v>
      </c>
      <c r="AB263" t="str">
        <f t="shared" si="76"/>
        <v>"Abstract._LogisticsObject"</v>
      </c>
      <c r="AC263" t="str">
        <f t="shared" si="77"/>
        <v>"_checks"</v>
      </c>
      <c r="AD263" t="str">
        <f t="shared" si="78"/>
        <v>"hasOne"</v>
      </c>
      <c r="AE263" t="str">
        <f t="shared" si="79"/>
        <v>"Action._Check","_checkedObject","Abstract._LogisticsObject","_checks","hasOne"</v>
      </c>
    </row>
    <row r="264" spans="1:31" x14ac:dyDescent="0.2">
      <c r="A264" t="s">
        <v>1353</v>
      </c>
      <c r="B264" t="s">
        <v>1303</v>
      </c>
      <c r="C264" t="s">
        <v>23</v>
      </c>
      <c r="D264" t="s">
        <v>438</v>
      </c>
      <c r="E264" t="s">
        <v>1292</v>
      </c>
      <c r="F264" t="s">
        <v>439</v>
      </c>
      <c r="G264">
        <v>1</v>
      </c>
      <c r="H264" t="s">
        <v>1280</v>
      </c>
      <c r="I264" s="5" t="s">
        <v>432</v>
      </c>
      <c r="J264" s="5" t="s">
        <v>440</v>
      </c>
      <c r="K264" t="str">
        <f t="shared" si="60"/>
        <v>_Check</v>
      </c>
      <c r="L264" t="str">
        <f t="shared" si="61"/>
        <v>_usedTemplate</v>
      </c>
      <c r="M264" t="str">
        <f t="shared" si="62"/>
        <v>_CheckTemplate</v>
      </c>
      <c r="N264" t="str">
        <f t="shared" si="63"/>
        <v>_usedInCheck</v>
      </c>
      <c r="O264" t="str">
        <f t="shared" si="64"/>
        <v>Object</v>
      </c>
      <c r="P264" t="str">
        <f t="shared" si="65"/>
        <v>"Action"</v>
      </c>
      <c r="Q264" t="str">
        <f t="shared" si="66"/>
        <v>"_Check"</v>
      </c>
      <c r="R264" t="str">
        <f t="shared" si="67"/>
        <v>"_usedTemplate"</v>
      </c>
      <c r="S264" t="str">
        <f t="shared" si="68"/>
        <v>"_CheckTemplate"</v>
      </c>
      <c r="T264">
        <f>IF($A264="Implicit","",COUNTIFS($C$8:C264,C264,$A$8:A264,"Explicit"))</f>
        <v>3</v>
      </c>
      <c r="U264" t="str">
        <f t="shared" si="69"/>
        <v>"Action to describe a check"</v>
      </c>
      <c r="V264" t="str">
        <f t="shared" si="70"/>
        <v>"Reference to the Template used in the Check"</v>
      </c>
      <c r="W264" t="str">
        <f t="shared" si="71"/>
        <v>"false"</v>
      </c>
      <c r="X264" t="str">
        <f t="shared" si="72"/>
        <v>"true"</v>
      </c>
      <c r="Y264" t="str">
        <f t="shared" si="73"/>
        <v>"Action","_Check","_usedTemplate","_CheckTemplate",3,"Action to describe a check","Reference to the Template used in the Check","false","true"</v>
      </c>
      <c r="Z264" t="str">
        <f t="shared" si="74"/>
        <v>"Action._Check"</v>
      </c>
      <c r="AA264" t="str">
        <f t="shared" si="75"/>
        <v>"_usedTemplate"</v>
      </c>
      <c r="AB264" t="str">
        <f t="shared" si="76"/>
        <v>"Common._CheckTemplate"</v>
      </c>
      <c r="AC264" t="str">
        <f t="shared" si="77"/>
        <v>"_usedInCheck"</v>
      </c>
      <c r="AD264" t="str">
        <f t="shared" si="78"/>
        <v>"hasOne"</v>
      </c>
      <c r="AE264" t="str">
        <f t="shared" si="79"/>
        <v>"Action._Check","_usedTemplate","Common._CheckTemplate","_usedInCheck","hasOne"</v>
      </c>
    </row>
    <row r="265" spans="1:31" x14ac:dyDescent="0.2">
      <c r="A265" t="s">
        <v>1353</v>
      </c>
      <c r="B265" t="s">
        <v>1303</v>
      </c>
      <c r="C265" t="s">
        <v>23</v>
      </c>
      <c r="D265" t="s">
        <v>443</v>
      </c>
      <c r="E265" t="s">
        <v>1292</v>
      </c>
      <c r="F265" t="s">
        <v>90</v>
      </c>
      <c r="G265">
        <v>1</v>
      </c>
      <c r="H265" t="s">
        <v>197</v>
      </c>
      <c r="I265" s="5" t="s">
        <v>432</v>
      </c>
      <c r="J265" s="5" t="s">
        <v>444</v>
      </c>
      <c r="K265" t="str">
        <f t="shared" ref="K265:K328" si="80">SUBSTITUTE(SUBSTITUTE(SUBSTITUTE(C265,$B$2,$A$2),$B$3,$A$3),$B$4,$A$4)</f>
        <v>_Check</v>
      </c>
      <c r="L265" t="str">
        <f t="shared" ref="L265:L328" si="81">SUBSTITUTE(SUBSTITUTE(SUBSTITUTE(D265,$B$2,$A$2),$B$3,$A$3),$A$4,$B$4)</f>
        <v>_performedAt</v>
      </c>
      <c r="M265" t="str">
        <f t="shared" ref="M265:M328" si="82">SUBSTITUTE(SUBSTITUTE(SUBSTITUTE(F265,$B$2,$A$2),$B$3,$A$3),$B$4,$A$4)</f>
        <v>_Location</v>
      </c>
      <c r="N265" t="str">
        <f t="shared" ref="N265:N328" si="83">SUBSTITUTE(SUBSTITUTE(SUBSTITUTE(H265,$B$2,$A$2),$B$3,$A$3),$B$4,$A$4)</f>
        <v>_onsiteActions</v>
      </c>
      <c r="O265" t="str">
        <f t="shared" ref="O265:O328" si="84">IF(LEFT(M265,3)="xsd","Data","Object")</f>
        <v>Object</v>
      </c>
      <c r="P265" t="str">
        <f t="shared" ref="P265:P328" si="85">IF($A265="Implicit","",$F$1&amp;B265&amp;$F$1)</f>
        <v>"Action"</v>
      </c>
      <c r="Q265" t="str">
        <f t="shared" ref="Q265:Q328" si="86">IF($A265="Implicit","",$F$1&amp;K265&amp;$F$1)</f>
        <v>"_Check"</v>
      </c>
      <c r="R265" t="str">
        <f t="shared" ref="R265:R328" si="87">IF($A265="Implicit","",$F$1&amp;L265&amp;$F$1)</f>
        <v>"_performedAt"</v>
      </c>
      <c r="S265" t="str">
        <f t="shared" ref="S265:S328" si="88">IF($A265="Implicit","",$F$1&amp;M265&amp;$F$1)</f>
        <v>"_Location"</v>
      </c>
      <c r="T265">
        <f>IF($A265="Implicit","",COUNTIFS($C$8:C265,C265,$A$8:A265,"Explicit"))</f>
        <v>4</v>
      </c>
      <c r="U265" t="str">
        <f t="shared" ref="U265:U328" si="89">IF($A265="Implicit","",$F$1&amp;SUBSTITUTE(IF(I265=0,"",I265),",",";")&amp;$F$1)</f>
        <v>"Action to describe a check"</v>
      </c>
      <c r="V265" t="str">
        <f t="shared" ref="V265:V328" si="90">IF($A265="Implicit","",$F$1&amp;SUBSTITUTE(IF(J265=0,"",J265),",",";")&amp;$F$1)</f>
        <v>"Reference to the Location the Action was performed at"</v>
      </c>
      <c r="W265" t="str">
        <f t="shared" ref="W265:W328" si="91">IF($A265="Implicit","",$F$1&amp;IF(G265=1,"false","true")&amp;$F$1)</f>
        <v>"false"</v>
      </c>
      <c r="X265" t="str">
        <f t="shared" ref="X265:X328" si="92">IF($A265="Implicit","",$F$1&amp;IF(OR(B265="Enum",B265="CodeList"),"false","true")&amp;$F$1)</f>
        <v>"true"</v>
      </c>
      <c r="Y265" t="str">
        <f t="shared" ref="Y265:Y328" si="93">IF(A265="Implicit","",P265&amp;","&amp;Q265&amp;","&amp;R265&amp;","&amp;S265&amp;","&amp;T265&amp;","&amp;U265&amp;","&amp;V265&amp;","&amp;W265&amp;","&amp;X265)</f>
        <v>"Action","_Check","_performedAt","_Location",4,"Action to describe a check","Reference to the Location the Action was performed at","false","true"</v>
      </c>
      <c r="Z265" t="str">
        <f t="shared" ref="Z265:Z328" si="94">IF(O265="Data","",$F$1&amp;B265&amp;"."&amp;K265&amp;$F$1)</f>
        <v>"Action._Check"</v>
      </c>
      <c r="AA265" t="str">
        <f t="shared" ref="AA265:AA328" si="95">IF(O265="Data","",$F$1&amp;L265&amp;$F$1)</f>
        <v>"_performedAt"</v>
      </c>
      <c r="AB265" t="str">
        <f t="shared" ref="AB265:AB328" si="96">IF(O265="Data","",$F$1&amp;E265&amp;"."&amp;M265&amp;$F$1)</f>
        <v>"Common._Location"</v>
      </c>
      <c r="AC265" t="str">
        <f t="shared" ref="AC265:AC328" si="97">IF(O265="Data","",$F$1&amp;N265&amp;$F$1)</f>
        <v>"_onsiteActions"</v>
      </c>
      <c r="AD265" t="str">
        <f t="shared" ref="AD265:AD328" si="98">IF(O265="Data","",$F$1&amp;IF(G265=1,"hasOne","hasMany")&amp;$F$1)</f>
        <v>"hasOne"</v>
      </c>
      <c r="AE265" t="str">
        <f t="shared" ref="AE265:AE328" si="99">IF(O265="Data","",Z265&amp;","&amp;AA265&amp;","&amp;AB265&amp;","&amp;AC265&amp;","&amp;AD265)</f>
        <v>"Action._Check","_performedAt","Common._Location","_onsiteActions","hasOne"</v>
      </c>
    </row>
    <row r="266" spans="1:31" x14ac:dyDescent="0.2">
      <c r="A266" t="s">
        <v>1353</v>
      </c>
      <c r="B266" t="s">
        <v>1303</v>
      </c>
      <c r="C266" t="s">
        <v>23</v>
      </c>
      <c r="D266" t="s">
        <v>445</v>
      </c>
      <c r="E266" t="s">
        <v>1290</v>
      </c>
      <c r="F266" t="s">
        <v>21</v>
      </c>
      <c r="G266">
        <v>1</v>
      </c>
      <c r="H266" t="s">
        <v>22</v>
      </c>
      <c r="I266" s="5" t="s">
        <v>432</v>
      </c>
      <c r="J266" s="5" t="s">
        <v>446</v>
      </c>
      <c r="K266" t="str">
        <f t="shared" si="80"/>
        <v>_Check</v>
      </c>
      <c r="L266" t="str">
        <f t="shared" si="81"/>
        <v>_servedActivity</v>
      </c>
      <c r="M266" t="str">
        <f t="shared" si="82"/>
        <v>_LogisticsActivity</v>
      </c>
      <c r="N266" t="str">
        <f t="shared" si="83"/>
        <v>_checkActions</v>
      </c>
      <c r="O266" t="str">
        <f t="shared" si="84"/>
        <v>Object</v>
      </c>
      <c r="P266" t="str">
        <f t="shared" si="85"/>
        <v>"Action"</v>
      </c>
      <c r="Q266" t="str">
        <f t="shared" si="86"/>
        <v>"_Check"</v>
      </c>
      <c r="R266" t="str">
        <f t="shared" si="87"/>
        <v>"_servedActivity"</v>
      </c>
      <c r="S266" t="str">
        <f t="shared" si="88"/>
        <v>"_LogisticsActivity"</v>
      </c>
      <c r="T266">
        <f>IF($A266="Implicit","",COUNTIFS($C$8:C266,C266,$A$8:A266,"Explicit"))</f>
        <v>5</v>
      </c>
      <c r="U266" t="str">
        <f t="shared" si="89"/>
        <v>"Action to describe a check"</v>
      </c>
      <c r="V266" t="str">
        <f t="shared" si="90"/>
        <v>"Reference to the Activity the Action was performed for"</v>
      </c>
      <c r="W266" t="str">
        <f t="shared" si="91"/>
        <v>"false"</v>
      </c>
      <c r="X266" t="str">
        <f t="shared" si="92"/>
        <v>"true"</v>
      </c>
      <c r="Y266" t="str">
        <f t="shared" si="93"/>
        <v>"Action","_Check","_servedActivity","_LogisticsActivity",5,"Action to describe a check","Reference to the Activity the Action was performed for","false","true"</v>
      </c>
      <c r="Z266" t="str">
        <f t="shared" si="94"/>
        <v>"Action._Check"</v>
      </c>
      <c r="AA266" t="str">
        <f t="shared" si="95"/>
        <v>"_servedActivity"</v>
      </c>
      <c r="AB266" t="str">
        <f t="shared" si="96"/>
        <v>"Abstract._LogisticsActivity"</v>
      </c>
      <c r="AC266" t="str">
        <f t="shared" si="97"/>
        <v>"_checkActions"</v>
      </c>
      <c r="AD266" t="str">
        <f t="shared" si="98"/>
        <v>"hasOne"</v>
      </c>
      <c r="AE266" t="str">
        <f t="shared" si="99"/>
        <v>"Action._Check","_servedActivity","Abstract._LogisticsActivity","_checkActions","hasOne"</v>
      </c>
    </row>
    <row r="267" spans="1:31" x14ac:dyDescent="0.2">
      <c r="A267" t="s">
        <v>1354</v>
      </c>
      <c r="B267" t="s">
        <v>1303</v>
      </c>
      <c r="C267" t="s">
        <v>23</v>
      </c>
      <c r="D267" t="s">
        <v>445</v>
      </c>
      <c r="E267" t="s">
        <v>1304</v>
      </c>
      <c r="F267" t="s">
        <v>810</v>
      </c>
      <c r="G267">
        <v>1</v>
      </c>
      <c r="H267" t="s">
        <v>22</v>
      </c>
      <c r="I267" s="5" t="s">
        <v>432</v>
      </c>
      <c r="J267" s="5" t="s">
        <v>446</v>
      </c>
      <c r="K267" t="str">
        <f t="shared" si="80"/>
        <v>_Check</v>
      </c>
      <c r="L267" t="str">
        <f t="shared" si="81"/>
        <v>_servedActivity</v>
      </c>
      <c r="M267" t="str">
        <f t="shared" si="82"/>
        <v>_UnitComposition</v>
      </c>
      <c r="N267" t="str">
        <f t="shared" si="83"/>
        <v>_checkActions</v>
      </c>
      <c r="O267" t="str">
        <f t="shared" si="84"/>
        <v>Object</v>
      </c>
      <c r="P267" t="str">
        <f t="shared" si="85"/>
        <v/>
      </c>
      <c r="Q267" t="str">
        <f t="shared" si="86"/>
        <v/>
      </c>
      <c r="R267" t="str">
        <f t="shared" si="87"/>
        <v/>
      </c>
      <c r="S267" t="str">
        <f t="shared" si="88"/>
        <v/>
      </c>
      <c r="T267" t="str">
        <f>IF($A267="Implicit","",COUNTIFS($C$8:C267,C267,$A$8:A267,"Explicit"))</f>
        <v/>
      </c>
      <c r="U267" t="str">
        <f t="shared" si="89"/>
        <v/>
      </c>
      <c r="V267" t="str">
        <f t="shared" si="90"/>
        <v/>
      </c>
      <c r="W267" t="str">
        <f t="shared" si="91"/>
        <v/>
      </c>
      <c r="X267" t="str">
        <f t="shared" si="92"/>
        <v/>
      </c>
      <c r="Y267" t="str">
        <f t="shared" si="93"/>
        <v/>
      </c>
      <c r="Z267" t="str">
        <f t="shared" si="94"/>
        <v>"Action._Check"</v>
      </c>
      <c r="AA267" t="str">
        <f t="shared" si="95"/>
        <v>"_servedActivity"</v>
      </c>
      <c r="AB267" t="str">
        <f t="shared" si="96"/>
        <v>"Activity._UnitComposition"</v>
      </c>
      <c r="AC267" t="str">
        <f t="shared" si="97"/>
        <v>"_checkActions"</v>
      </c>
      <c r="AD267" t="str">
        <f t="shared" si="98"/>
        <v>"hasOne"</v>
      </c>
      <c r="AE267" t="str">
        <f t="shared" si="99"/>
        <v>"Action._Check","_servedActivity","Activity._UnitComposition","_checkActions","hasOne"</v>
      </c>
    </row>
    <row r="268" spans="1:31" x14ac:dyDescent="0.2">
      <c r="A268" t="s">
        <v>1354</v>
      </c>
      <c r="B268" t="s">
        <v>1303</v>
      </c>
      <c r="C268" t="s">
        <v>23</v>
      </c>
      <c r="D268" t="s">
        <v>445</v>
      </c>
      <c r="E268" t="s">
        <v>1304</v>
      </c>
      <c r="F268" t="s">
        <v>914</v>
      </c>
      <c r="G268">
        <v>1</v>
      </c>
      <c r="H268" t="s">
        <v>22</v>
      </c>
      <c r="I268" s="5" t="s">
        <v>432</v>
      </c>
      <c r="J268" s="5" t="s">
        <v>446</v>
      </c>
      <c r="K268" t="str">
        <f t="shared" si="80"/>
        <v>_Check</v>
      </c>
      <c r="L268" t="str">
        <f t="shared" si="81"/>
        <v>_servedActivity</v>
      </c>
      <c r="M268" t="str">
        <f t="shared" si="82"/>
        <v>_TransportMovement</v>
      </c>
      <c r="N268" t="str">
        <f t="shared" si="83"/>
        <v>_checkActions</v>
      </c>
      <c r="O268" t="str">
        <f t="shared" si="84"/>
        <v>Object</v>
      </c>
      <c r="P268" t="str">
        <f t="shared" si="85"/>
        <v/>
      </c>
      <c r="Q268" t="str">
        <f t="shared" si="86"/>
        <v/>
      </c>
      <c r="R268" t="str">
        <f t="shared" si="87"/>
        <v/>
      </c>
      <c r="S268" t="str">
        <f t="shared" si="88"/>
        <v/>
      </c>
      <c r="T268" t="str">
        <f>IF($A268="Implicit","",COUNTIFS($C$8:C268,C268,$A$8:A268,"Explicit"))</f>
        <v/>
      </c>
      <c r="U268" t="str">
        <f t="shared" si="89"/>
        <v/>
      </c>
      <c r="V268" t="str">
        <f t="shared" si="90"/>
        <v/>
      </c>
      <c r="W268" t="str">
        <f t="shared" si="91"/>
        <v/>
      </c>
      <c r="X268" t="str">
        <f t="shared" si="92"/>
        <v/>
      </c>
      <c r="Y268" t="str">
        <f t="shared" si="93"/>
        <v/>
      </c>
      <c r="Z268" t="str">
        <f t="shared" si="94"/>
        <v>"Action._Check"</v>
      </c>
      <c r="AA268" t="str">
        <f t="shared" si="95"/>
        <v>"_servedActivity"</v>
      </c>
      <c r="AB268" t="str">
        <f t="shared" si="96"/>
        <v>"Activity._TransportMovement"</v>
      </c>
      <c r="AC268" t="str">
        <f t="shared" si="97"/>
        <v>"_checkActions"</v>
      </c>
      <c r="AD268" t="str">
        <f t="shared" si="98"/>
        <v>"hasOne"</v>
      </c>
      <c r="AE268" t="str">
        <f t="shared" si="99"/>
        <v>"Action._Check","_servedActivity","Activity._TransportMovement","_checkActions","hasOne"</v>
      </c>
    </row>
    <row r="269" spans="1:31" x14ac:dyDescent="0.2">
      <c r="A269" t="s">
        <v>1354</v>
      </c>
      <c r="B269" t="s">
        <v>1303</v>
      </c>
      <c r="C269" t="s">
        <v>23</v>
      </c>
      <c r="D269" t="s">
        <v>445</v>
      </c>
      <c r="E269" t="s">
        <v>1304</v>
      </c>
      <c r="F269" t="s">
        <v>1222</v>
      </c>
      <c r="G269">
        <v>1</v>
      </c>
      <c r="H269" t="s">
        <v>22</v>
      </c>
      <c r="I269" s="5" t="s">
        <v>432</v>
      </c>
      <c r="J269" s="5" t="s">
        <v>446</v>
      </c>
      <c r="K269" t="str">
        <f t="shared" si="80"/>
        <v>_Check</v>
      </c>
      <c r="L269" t="str">
        <f t="shared" si="81"/>
        <v>_servedActivity</v>
      </c>
      <c r="M269" t="str">
        <f t="shared" si="82"/>
        <v>_Storage</v>
      </c>
      <c r="N269" t="str">
        <f t="shared" si="83"/>
        <v>_checkActions</v>
      </c>
      <c r="O269" t="str">
        <f t="shared" si="84"/>
        <v>Object</v>
      </c>
      <c r="P269" t="str">
        <f t="shared" si="85"/>
        <v/>
      </c>
      <c r="Q269" t="str">
        <f t="shared" si="86"/>
        <v/>
      </c>
      <c r="R269" t="str">
        <f t="shared" si="87"/>
        <v/>
      </c>
      <c r="S269" t="str">
        <f t="shared" si="88"/>
        <v/>
      </c>
      <c r="T269" t="str">
        <f>IF($A269="Implicit","",COUNTIFS($C$8:C269,C269,$A$8:A269,"Explicit"))</f>
        <v/>
      </c>
      <c r="U269" t="str">
        <f t="shared" si="89"/>
        <v/>
      </c>
      <c r="V269" t="str">
        <f t="shared" si="90"/>
        <v/>
      </c>
      <c r="W269" t="str">
        <f t="shared" si="91"/>
        <v/>
      </c>
      <c r="X269" t="str">
        <f t="shared" si="92"/>
        <v/>
      </c>
      <c r="Y269" t="str">
        <f t="shared" si="93"/>
        <v/>
      </c>
      <c r="Z269" t="str">
        <f t="shared" si="94"/>
        <v>"Action._Check"</v>
      </c>
      <c r="AA269" t="str">
        <f t="shared" si="95"/>
        <v>"_servedActivity"</v>
      </c>
      <c r="AB269" t="str">
        <f t="shared" si="96"/>
        <v>"Activity._Storage"</v>
      </c>
      <c r="AC269" t="str">
        <f t="shared" si="97"/>
        <v>"_checkActions"</v>
      </c>
      <c r="AD269" t="str">
        <f t="shared" si="98"/>
        <v>"hasOne"</v>
      </c>
      <c r="AE269" t="str">
        <f t="shared" si="99"/>
        <v>"Action._Check","_servedActivity","Activity._Storage","_checkActions","hasOne"</v>
      </c>
    </row>
    <row r="270" spans="1:31" x14ac:dyDescent="0.2">
      <c r="A270" t="s">
        <v>1354</v>
      </c>
      <c r="B270" t="s">
        <v>1303</v>
      </c>
      <c r="C270" t="s">
        <v>23</v>
      </c>
      <c r="D270" t="s">
        <v>434</v>
      </c>
      <c r="E270" t="s">
        <v>1290</v>
      </c>
      <c r="F270" t="s">
        <v>21</v>
      </c>
      <c r="G270">
        <v>1</v>
      </c>
      <c r="H270" t="s">
        <v>38</v>
      </c>
      <c r="I270" s="5" t="s">
        <v>432</v>
      </c>
      <c r="J270" s="5" t="s">
        <v>435</v>
      </c>
      <c r="K270" t="str">
        <f t="shared" si="80"/>
        <v>_Check</v>
      </c>
      <c r="L270" t="str">
        <f t="shared" si="81"/>
        <v>_checkedObject</v>
      </c>
      <c r="M270" t="str">
        <f t="shared" si="82"/>
        <v>_LogisticsActivity</v>
      </c>
      <c r="N270" t="str">
        <f t="shared" si="83"/>
        <v>_checks</v>
      </c>
      <c r="O270" t="str">
        <f t="shared" si="84"/>
        <v>Object</v>
      </c>
      <c r="P270" t="str">
        <f t="shared" si="85"/>
        <v/>
      </c>
      <c r="Q270" t="str">
        <f t="shared" si="86"/>
        <v/>
      </c>
      <c r="R270" t="str">
        <f t="shared" si="87"/>
        <v/>
      </c>
      <c r="S270" t="str">
        <f t="shared" si="88"/>
        <v/>
      </c>
      <c r="T270" t="str">
        <f>IF($A270="Implicit","",COUNTIFS($C$8:C270,C270,$A$8:A270,"Explicit"))</f>
        <v/>
      </c>
      <c r="U270" t="str">
        <f t="shared" si="89"/>
        <v/>
      </c>
      <c r="V270" t="str">
        <f t="shared" si="90"/>
        <v/>
      </c>
      <c r="W270" t="str">
        <f t="shared" si="91"/>
        <v/>
      </c>
      <c r="X270" t="str">
        <f t="shared" si="92"/>
        <v/>
      </c>
      <c r="Y270" t="str">
        <f t="shared" si="93"/>
        <v/>
      </c>
      <c r="Z270" t="str">
        <f t="shared" si="94"/>
        <v>"Action._Check"</v>
      </c>
      <c r="AA270" t="str">
        <f t="shared" si="95"/>
        <v>"_checkedObject"</v>
      </c>
      <c r="AB270" t="str">
        <f t="shared" si="96"/>
        <v>"Abstract._LogisticsActivity"</v>
      </c>
      <c r="AC270" t="str">
        <f t="shared" si="97"/>
        <v>"_checks"</v>
      </c>
      <c r="AD270" t="str">
        <f t="shared" si="98"/>
        <v>"hasOne"</v>
      </c>
      <c r="AE270" t="str">
        <f t="shared" si="99"/>
        <v>"Action._Check","_checkedObject","Abstract._LogisticsActivity","_checks","hasOne"</v>
      </c>
    </row>
    <row r="271" spans="1:31" x14ac:dyDescent="0.2">
      <c r="A271" t="s">
        <v>1354</v>
      </c>
      <c r="B271" t="s">
        <v>1303</v>
      </c>
      <c r="C271" t="s">
        <v>23</v>
      </c>
      <c r="D271" t="s">
        <v>434</v>
      </c>
      <c r="E271" t="s">
        <v>1292</v>
      </c>
      <c r="F271" t="s">
        <v>83</v>
      </c>
      <c r="G271">
        <v>1</v>
      </c>
      <c r="H271" t="s">
        <v>38</v>
      </c>
      <c r="I271" s="5" t="s">
        <v>432</v>
      </c>
      <c r="J271" s="5" t="s">
        <v>435</v>
      </c>
      <c r="K271" t="str">
        <f t="shared" si="80"/>
        <v>_Check</v>
      </c>
      <c r="L271" t="str">
        <f t="shared" si="81"/>
        <v>_checkedObject</v>
      </c>
      <c r="M271" t="str">
        <f t="shared" si="82"/>
        <v>_Answer</v>
      </c>
      <c r="N271" t="str">
        <f t="shared" si="83"/>
        <v>_checks</v>
      </c>
      <c r="O271" t="str">
        <f t="shared" si="84"/>
        <v>Object</v>
      </c>
      <c r="P271" t="str">
        <f t="shared" si="85"/>
        <v/>
      </c>
      <c r="Q271" t="str">
        <f t="shared" si="86"/>
        <v/>
      </c>
      <c r="R271" t="str">
        <f t="shared" si="87"/>
        <v/>
      </c>
      <c r="S271" t="str">
        <f t="shared" si="88"/>
        <v/>
      </c>
      <c r="T271" t="str">
        <f>IF($A271="Implicit","",COUNTIFS($C$8:C271,C271,$A$8:A271,"Explicit"))</f>
        <v/>
      </c>
      <c r="U271" t="str">
        <f t="shared" si="89"/>
        <v/>
      </c>
      <c r="V271" t="str">
        <f t="shared" si="90"/>
        <v/>
      </c>
      <c r="W271" t="str">
        <f t="shared" si="91"/>
        <v/>
      </c>
      <c r="X271" t="str">
        <f t="shared" si="92"/>
        <v/>
      </c>
      <c r="Y271" t="str">
        <f t="shared" si="93"/>
        <v/>
      </c>
      <c r="Z271" t="str">
        <f t="shared" si="94"/>
        <v>"Action._Check"</v>
      </c>
      <c r="AA271" t="str">
        <f t="shared" si="95"/>
        <v>"_checkedObject"</v>
      </c>
      <c r="AB271" t="str">
        <f t="shared" si="96"/>
        <v>"Common._Answer"</v>
      </c>
      <c r="AC271" t="str">
        <f t="shared" si="97"/>
        <v>"_checks"</v>
      </c>
      <c r="AD271" t="str">
        <f t="shared" si="98"/>
        <v>"hasOne"</v>
      </c>
      <c r="AE271" t="str">
        <f t="shared" si="99"/>
        <v>"Action._Check","_checkedObject","Common._Answer","_checks","hasOne"</v>
      </c>
    </row>
    <row r="272" spans="1:31" x14ac:dyDescent="0.2">
      <c r="A272" t="s">
        <v>1354</v>
      </c>
      <c r="B272" t="s">
        <v>1303</v>
      </c>
      <c r="C272" t="s">
        <v>23</v>
      </c>
      <c r="D272" t="s">
        <v>434</v>
      </c>
      <c r="E272" t="s">
        <v>1290</v>
      </c>
      <c r="F272" t="s">
        <v>30</v>
      </c>
      <c r="G272">
        <v>1</v>
      </c>
      <c r="H272" t="s">
        <v>38</v>
      </c>
      <c r="I272" s="5" t="s">
        <v>432</v>
      </c>
      <c r="J272" s="5" t="s">
        <v>435</v>
      </c>
      <c r="K272" t="str">
        <f t="shared" si="80"/>
        <v>_Check</v>
      </c>
      <c r="L272" t="str">
        <f t="shared" si="81"/>
        <v>_checkedObject</v>
      </c>
      <c r="M272" t="str">
        <f t="shared" si="82"/>
        <v>_Actor</v>
      </c>
      <c r="N272" t="str">
        <f t="shared" si="83"/>
        <v>_checks</v>
      </c>
      <c r="O272" t="str">
        <f t="shared" si="84"/>
        <v>Object</v>
      </c>
      <c r="P272" t="str">
        <f t="shared" si="85"/>
        <v/>
      </c>
      <c r="Q272" t="str">
        <f t="shared" si="86"/>
        <v/>
      </c>
      <c r="R272" t="str">
        <f t="shared" si="87"/>
        <v/>
      </c>
      <c r="S272" t="str">
        <f t="shared" si="88"/>
        <v/>
      </c>
      <c r="T272" t="str">
        <f>IF($A272="Implicit","",COUNTIFS($C$8:C272,C272,$A$8:A272,"Explicit"))</f>
        <v/>
      </c>
      <c r="U272" t="str">
        <f t="shared" si="89"/>
        <v/>
      </c>
      <c r="V272" t="str">
        <f t="shared" si="90"/>
        <v/>
      </c>
      <c r="W272" t="str">
        <f t="shared" si="91"/>
        <v/>
      </c>
      <c r="X272" t="str">
        <f t="shared" si="92"/>
        <v/>
      </c>
      <c r="Y272" t="str">
        <f t="shared" si="93"/>
        <v/>
      </c>
      <c r="Z272" t="str">
        <f t="shared" si="94"/>
        <v>"Action._Check"</v>
      </c>
      <c r="AA272" t="str">
        <f t="shared" si="95"/>
        <v>"_checkedObject"</v>
      </c>
      <c r="AB272" t="str">
        <f t="shared" si="96"/>
        <v>"Abstract._Actor"</v>
      </c>
      <c r="AC272" t="str">
        <f t="shared" si="97"/>
        <v>"_checks"</v>
      </c>
      <c r="AD272" t="str">
        <f t="shared" si="98"/>
        <v>"hasOne"</v>
      </c>
      <c r="AE272" t="str">
        <f t="shared" si="99"/>
        <v>"Action._Check","_checkedObject","Abstract._Actor","_checks","hasOne"</v>
      </c>
    </row>
    <row r="273" spans="1:31" x14ac:dyDescent="0.2">
      <c r="A273" t="s">
        <v>1354</v>
      </c>
      <c r="B273" t="s">
        <v>1303</v>
      </c>
      <c r="C273" t="s">
        <v>23</v>
      </c>
      <c r="D273" t="s">
        <v>434</v>
      </c>
      <c r="E273" t="s">
        <v>20</v>
      </c>
      <c r="F273" t="s">
        <v>111</v>
      </c>
      <c r="G273">
        <v>1</v>
      </c>
      <c r="H273" t="s">
        <v>38</v>
      </c>
      <c r="I273" s="5" t="s">
        <v>432</v>
      </c>
      <c r="J273" s="5" t="s">
        <v>435</v>
      </c>
      <c r="K273" t="str">
        <f t="shared" si="80"/>
        <v>_Check</v>
      </c>
      <c r="L273" t="str">
        <f t="shared" si="81"/>
        <v>_checkedObject</v>
      </c>
      <c r="M273" t="str">
        <f t="shared" si="82"/>
        <v>_Piece</v>
      </c>
      <c r="N273" t="str">
        <f t="shared" si="83"/>
        <v>_checks</v>
      </c>
      <c r="O273" t="str">
        <f t="shared" si="84"/>
        <v>Object</v>
      </c>
      <c r="P273" t="str">
        <f t="shared" si="85"/>
        <v/>
      </c>
      <c r="Q273" t="str">
        <f t="shared" si="86"/>
        <v/>
      </c>
      <c r="R273" t="str">
        <f t="shared" si="87"/>
        <v/>
      </c>
      <c r="S273" t="str">
        <f t="shared" si="88"/>
        <v/>
      </c>
      <c r="T273" t="str">
        <f>IF($A273="Implicit","",COUNTIFS($C$8:C273,C273,$A$8:A273,"Explicit"))</f>
        <v/>
      </c>
      <c r="U273" t="str">
        <f t="shared" si="89"/>
        <v/>
      </c>
      <c r="V273" t="str">
        <f t="shared" si="90"/>
        <v/>
      </c>
      <c r="W273" t="str">
        <f t="shared" si="91"/>
        <v/>
      </c>
      <c r="X273" t="str">
        <f t="shared" si="92"/>
        <v/>
      </c>
      <c r="Y273" t="str">
        <f t="shared" si="93"/>
        <v/>
      </c>
      <c r="Z273" t="str">
        <f t="shared" si="94"/>
        <v>"Action._Check"</v>
      </c>
      <c r="AA273" t="str">
        <f t="shared" si="95"/>
        <v>"_checkedObject"</v>
      </c>
      <c r="AB273" t="str">
        <f t="shared" si="96"/>
        <v>"Core._Piece"</v>
      </c>
      <c r="AC273" t="str">
        <f t="shared" si="97"/>
        <v>"_checks"</v>
      </c>
      <c r="AD273" t="str">
        <f t="shared" si="98"/>
        <v>"hasOne"</v>
      </c>
      <c r="AE273" t="str">
        <f t="shared" si="99"/>
        <v>"Action._Check","_checkedObject","Core._Piece","_checks","hasOne"</v>
      </c>
    </row>
    <row r="274" spans="1:31" x14ac:dyDescent="0.2">
      <c r="A274" t="s">
        <v>1354</v>
      </c>
      <c r="B274" t="s">
        <v>1303</v>
      </c>
      <c r="C274" t="s">
        <v>23</v>
      </c>
      <c r="D274" t="s">
        <v>434</v>
      </c>
      <c r="E274" t="s">
        <v>1292</v>
      </c>
      <c r="F274" t="s">
        <v>90</v>
      </c>
      <c r="G274">
        <v>1</v>
      </c>
      <c r="H274" t="s">
        <v>38</v>
      </c>
      <c r="I274" s="5" t="s">
        <v>432</v>
      </c>
      <c r="J274" s="5" t="s">
        <v>435</v>
      </c>
      <c r="K274" t="str">
        <f t="shared" si="80"/>
        <v>_Check</v>
      </c>
      <c r="L274" t="str">
        <f t="shared" si="81"/>
        <v>_checkedObject</v>
      </c>
      <c r="M274" t="str">
        <f t="shared" si="82"/>
        <v>_Location</v>
      </c>
      <c r="N274" t="str">
        <f t="shared" si="83"/>
        <v>_checks</v>
      </c>
      <c r="O274" t="str">
        <f t="shared" si="84"/>
        <v>Object</v>
      </c>
      <c r="P274" t="str">
        <f t="shared" si="85"/>
        <v/>
      </c>
      <c r="Q274" t="str">
        <f t="shared" si="86"/>
        <v/>
      </c>
      <c r="R274" t="str">
        <f t="shared" si="87"/>
        <v/>
      </c>
      <c r="S274" t="str">
        <f t="shared" si="88"/>
        <v/>
      </c>
      <c r="T274" t="str">
        <f>IF($A274="Implicit","",COUNTIFS($C$8:C274,C274,$A$8:A274,"Explicit"))</f>
        <v/>
      </c>
      <c r="U274" t="str">
        <f t="shared" si="89"/>
        <v/>
      </c>
      <c r="V274" t="str">
        <f t="shared" si="90"/>
        <v/>
      </c>
      <c r="W274" t="str">
        <f t="shared" si="91"/>
        <v/>
      </c>
      <c r="X274" t="str">
        <f t="shared" si="92"/>
        <v/>
      </c>
      <c r="Y274" t="str">
        <f t="shared" si="93"/>
        <v/>
      </c>
      <c r="Z274" t="str">
        <f t="shared" si="94"/>
        <v>"Action._Check"</v>
      </c>
      <c r="AA274" t="str">
        <f t="shared" si="95"/>
        <v>"_checkedObject"</v>
      </c>
      <c r="AB274" t="str">
        <f t="shared" si="96"/>
        <v>"Common._Location"</v>
      </c>
      <c r="AC274" t="str">
        <f t="shared" si="97"/>
        <v>"_checks"</v>
      </c>
      <c r="AD274" t="str">
        <f t="shared" si="98"/>
        <v>"hasOne"</v>
      </c>
      <c r="AE274" t="str">
        <f t="shared" si="99"/>
        <v>"Action._Check","_checkedObject","Common._Location","_checks","hasOne"</v>
      </c>
    </row>
    <row r="275" spans="1:31" x14ac:dyDescent="0.2">
      <c r="A275" t="s">
        <v>1354</v>
      </c>
      <c r="B275" t="s">
        <v>1303</v>
      </c>
      <c r="C275" t="s">
        <v>23</v>
      </c>
      <c r="D275" t="s">
        <v>434</v>
      </c>
      <c r="E275" t="s">
        <v>1293</v>
      </c>
      <c r="F275" t="s">
        <v>207</v>
      </c>
      <c r="G275">
        <v>1</v>
      </c>
      <c r="H275" t="s">
        <v>38</v>
      </c>
      <c r="I275" s="5" t="s">
        <v>432</v>
      </c>
      <c r="J275" s="5" t="s">
        <v>435</v>
      </c>
      <c r="K275" t="str">
        <f t="shared" si="80"/>
        <v>_Check</v>
      </c>
      <c r="L275" t="str">
        <f t="shared" si="81"/>
        <v>_checkedObject</v>
      </c>
      <c r="M275" t="str">
        <f t="shared" si="82"/>
        <v>_EpermitConsignment</v>
      </c>
      <c r="N275" t="str">
        <f t="shared" si="83"/>
        <v>_checks</v>
      </c>
      <c r="O275" t="str">
        <f t="shared" si="84"/>
        <v>Object</v>
      </c>
      <c r="P275" t="str">
        <f t="shared" si="85"/>
        <v/>
      </c>
      <c r="Q275" t="str">
        <f t="shared" si="86"/>
        <v/>
      </c>
      <c r="R275" t="str">
        <f t="shared" si="87"/>
        <v/>
      </c>
      <c r="S275" t="str">
        <f t="shared" si="88"/>
        <v/>
      </c>
      <c r="T275" t="str">
        <f>IF($A275="Implicit","",COUNTIFS($C$8:C275,C275,$A$8:A275,"Explicit"))</f>
        <v/>
      </c>
      <c r="U275" t="str">
        <f t="shared" si="89"/>
        <v/>
      </c>
      <c r="V275" t="str">
        <f t="shared" si="90"/>
        <v/>
      </c>
      <c r="W275" t="str">
        <f t="shared" si="91"/>
        <v/>
      </c>
      <c r="X275" t="str">
        <f t="shared" si="92"/>
        <v/>
      </c>
      <c r="Y275" t="str">
        <f t="shared" si="93"/>
        <v/>
      </c>
      <c r="Z275" t="str">
        <f t="shared" si="94"/>
        <v>"Action._Check"</v>
      </c>
      <c r="AA275" t="str">
        <f t="shared" si="95"/>
        <v>"_checkedObject"</v>
      </c>
      <c r="AB275" t="str">
        <f t="shared" si="96"/>
        <v>"LiveAnimals._EpermitConsignment"</v>
      </c>
      <c r="AC275" t="str">
        <f t="shared" si="97"/>
        <v>"_checks"</v>
      </c>
      <c r="AD275" t="str">
        <f t="shared" si="98"/>
        <v>"hasOne"</v>
      </c>
      <c r="AE275" t="str">
        <f t="shared" si="99"/>
        <v>"Action._Check","_checkedObject","LiveAnimals._EpermitConsignment","_checks","hasOne"</v>
      </c>
    </row>
    <row r="276" spans="1:31" x14ac:dyDescent="0.2">
      <c r="A276" t="s">
        <v>1354</v>
      </c>
      <c r="B276" t="s">
        <v>1303</v>
      </c>
      <c r="C276" t="s">
        <v>23</v>
      </c>
      <c r="D276" t="s">
        <v>434</v>
      </c>
      <c r="E276" t="s">
        <v>1290</v>
      </c>
      <c r="F276" t="s">
        <v>101</v>
      </c>
      <c r="G276">
        <v>1</v>
      </c>
      <c r="H276" t="s">
        <v>38</v>
      </c>
      <c r="I276" s="5" t="s">
        <v>432</v>
      </c>
      <c r="J276" s="5" t="s">
        <v>435</v>
      </c>
      <c r="K276" t="str">
        <f t="shared" si="80"/>
        <v>_Check</v>
      </c>
      <c r="L276" t="str">
        <f t="shared" si="81"/>
        <v>_checkedObject</v>
      </c>
      <c r="M276" t="str">
        <f t="shared" si="82"/>
        <v>_Organization</v>
      </c>
      <c r="N276" t="str">
        <f t="shared" si="83"/>
        <v>_checks</v>
      </c>
      <c r="O276" t="str">
        <f t="shared" si="84"/>
        <v>Object</v>
      </c>
      <c r="P276" t="str">
        <f t="shared" si="85"/>
        <v/>
      </c>
      <c r="Q276" t="str">
        <f t="shared" si="86"/>
        <v/>
      </c>
      <c r="R276" t="str">
        <f t="shared" si="87"/>
        <v/>
      </c>
      <c r="S276" t="str">
        <f t="shared" si="88"/>
        <v/>
      </c>
      <c r="T276" t="str">
        <f>IF($A276="Implicit","",COUNTIFS($C$8:C276,C276,$A$8:A276,"Explicit"))</f>
        <v/>
      </c>
      <c r="U276" t="str">
        <f t="shared" si="89"/>
        <v/>
      </c>
      <c r="V276" t="str">
        <f t="shared" si="90"/>
        <v/>
      </c>
      <c r="W276" t="str">
        <f t="shared" si="91"/>
        <v/>
      </c>
      <c r="X276" t="str">
        <f t="shared" si="92"/>
        <v/>
      </c>
      <c r="Y276" t="str">
        <f t="shared" si="93"/>
        <v/>
      </c>
      <c r="Z276" t="str">
        <f t="shared" si="94"/>
        <v>"Action._Check"</v>
      </c>
      <c r="AA276" t="str">
        <f t="shared" si="95"/>
        <v>"_checkedObject"</v>
      </c>
      <c r="AB276" t="str">
        <f t="shared" si="96"/>
        <v>"Abstract._Organization"</v>
      </c>
      <c r="AC276" t="str">
        <f t="shared" si="97"/>
        <v>"_checks"</v>
      </c>
      <c r="AD276" t="str">
        <f t="shared" si="98"/>
        <v>"hasOne"</v>
      </c>
      <c r="AE276" t="str">
        <f t="shared" si="99"/>
        <v>"Action._Check","_checkedObject","Abstract._Organization","_checks","hasOne"</v>
      </c>
    </row>
    <row r="277" spans="1:31" x14ac:dyDescent="0.2">
      <c r="A277" t="s">
        <v>1354</v>
      </c>
      <c r="B277" t="s">
        <v>1303</v>
      </c>
      <c r="C277" t="s">
        <v>23</v>
      </c>
      <c r="D277" t="s">
        <v>434</v>
      </c>
      <c r="E277" t="s">
        <v>1292</v>
      </c>
      <c r="F277" t="s">
        <v>114</v>
      </c>
      <c r="G277">
        <v>1</v>
      </c>
      <c r="H277" t="s">
        <v>38</v>
      </c>
      <c r="I277" s="5" t="s">
        <v>432</v>
      </c>
      <c r="J277" s="5" t="s">
        <v>435</v>
      </c>
      <c r="K277" t="str">
        <f t="shared" si="80"/>
        <v>_Check</v>
      </c>
      <c r="L277" t="str">
        <f t="shared" si="81"/>
        <v>_checkedObject</v>
      </c>
      <c r="M277" t="str">
        <f t="shared" si="82"/>
        <v>_IotDevice</v>
      </c>
      <c r="N277" t="str">
        <f t="shared" si="83"/>
        <v>_checks</v>
      </c>
      <c r="O277" t="str">
        <f t="shared" si="84"/>
        <v>Object</v>
      </c>
      <c r="P277" t="str">
        <f t="shared" si="85"/>
        <v/>
      </c>
      <c r="Q277" t="str">
        <f t="shared" si="86"/>
        <v/>
      </c>
      <c r="R277" t="str">
        <f t="shared" si="87"/>
        <v/>
      </c>
      <c r="S277" t="str">
        <f t="shared" si="88"/>
        <v/>
      </c>
      <c r="T277" t="str">
        <f>IF($A277="Implicit","",COUNTIFS($C$8:C277,C277,$A$8:A277,"Explicit"))</f>
        <v/>
      </c>
      <c r="U277" t="str">
        <f t="shared" si="89"/>
        <v/>
      </c>
      <c r="V277" t="str">
        <f t="shared" si="90"/>
        <v/>
      </c>
      <c r="W277" t="str">
        <f t="shared" si="91"/>
        <v/>
      </c>
      <c r="X277" t="str">
        <f t="shared" si="92"/>
        <v/>
      </c>
      <c r="Y277" t="str">
        <f t="shared" si="93"/>
        <v/>
      </c>
      <c r="Z277" t="str">
        <f t="shared" si="94"/>
        <v>"Action._Check"</v>
      </c>
      <c r="AA277" t="str">
        <f t="shared" si="95"/>
        <v>"_checkedObject"</v>
      </c>
      <c r="AB277" t="str">
        <f t="shared" si="96"/>
        <v>"Common._IotDevice"</v>
      </c>
      <c r="AC277" t="str">
        <f t="shared" si="97"/>
        <v>"_checks"</v>
      </c>
      <c r="AD277" t="str">
        <f t="shared" si="98"/>
        <v>"hasOne"</v>
      </c>
      <c r="AE277" t="str">
        <f t="shared" si="99"/>
        <v>"Action._Check","_checkedObject","Common._IotDevice","_checks","hasOne"</v>
      </c>
    </row>
    <row r="278" spans="1:31" x14ac:dyDescent="0.2">
      <c r="A278" t="s">
        <v>1354</v>
      </c>
      <c r="B278" t="s">
        <v>1303</v>
      </c>
      <c r="C278" t="s">
        <v>23</v>
      </c>
      <c r="D278" t="s">
        <v>434</v>
      </c>
      <c r="E278" t="s">
        <v>1290</v>
      </c>
      <c r="F278" t="s">
        <v>231</v>
      </c>
      <c r="G278">
        <v>1</v>
      </c>
      <c r="H278" t="s">
        <v>38</v>
      </c>
      <c r="I278" s="5" t="s">
        <v>432</v>
      </c>
      <c r="J278" s="5" t="s">
        <v>435</v>
      </c>
      <c r="K278" t="str">
        <f t="shared" si="80"/>
        <v>_Check</v>
      </c>
      <c r="L278" t="str">
        <f t="shared" si="81"/>
        <v>_checkedObject</v>
      </c>
      <c r="M278" t="str">
        <f t="shared" si="82"/>
        <v>_PhysicalLogisticsObject</v>
      </c>
      <c r="N278" t="str">
        <f t="shared" si="83"/>
        <v>_checks</v>
      </c>
      <c r="O278" t="str">
        <f t="shared" si="84"/>
        <v>Object</v>
      </c>
      <c r="P278" t="str">
        <f t="shared" si="85"/>
        <v/>
      </c>
      <c r="Q278" t="str">
        <f t="shared" si="86"/>
        <v/>
      </c>
      <c r="R278" t="str">
        <f t="shared" si="87"/>
        <v/>
      </c>
      <c r="S278" t="str">
        <f t="shared" si="88"/>
        <v/>
      </c>
      <c r="T278" t="str">
        <f>IF($A278="Implicit","",COUNTIFS($C$8:C278,C278,$A$8:A278,"Explicit"))</f>
        <v/>
      </c>
      <c r="U278" t="str">
        <f t="shared" si="89"/>
        <v/>
      </c>
      <c r="V278" t="str">
        <f t="shared" si="90"/>
        <v/>
      </c>
      <c r="W278" t="str">
        <f t="shared" si="91"/>
        <v/>
      </c>
      <c r="X278" t="str">
        <f t="shared" si="92"/>
        <v/>
      </c>
      <c r="Y278" t="str">
        <f t="shared" si="93"/>
        <v/>
      </c>
      <c r="Z278" t="str">
        <f t="shared" si="94"/>
        <v>"Action._Check"</v>
      </c>
      <c r="AA278" t="str">
        <f t="shared" si="95"/>
        <v>"_checkedObject"</v>
      </c>
      <c r="AB278" t="str">
        <f t="shared" si="96"/>
        <v>"Abstract._PhysicalLogisticsObject"</v>
      </c>
      <c r="AC278" t="str">
        <f t="shared" si="97"/>
        <v>"_checks"</v>
      </c>
      <c r="AD278" t="str">
        <f t="shared" si="98"/>
        <v>"hasOne"</v>
      </c>
      <c r="AE278" t="str">
        <f t="shared" si="99"/>
        <v>"Action._Check","_checkedObject","Abstract._PhysicalLogisticsObject","_checks","hasOne"</v>
      </c>
    </row>
    <row r="279" spans="1:31" x14ac:dyDescent="0.2">
      <c r="A279" t="s">
        <v>1354</v>
      </c>
      <c r="B279" t="s">
        <v>1303</v>
      </c>
      <c r="C279" t="s">
        <v>23</v>
      </c>
      <c r="D279" t="s">
        <v>434</v>
      </c>
      <c r="E279" t="s">
        <v>1294</v>
      </c>
      <c r="F279" t="s">
        <v>249</v>
      </c>
      <c r="G279">
        <v>1</v>
      </c>
      <c r="H279" t="s">
        <v>38</v>
      </c>
      <c r="I279" s="5" t="s">
        <v>432</v>
      </c>
      <c r="J279" s="5" t="s">
        <v>435</v>
      </c>
      <c r="K279" t="str">
        <f t="shared" si="80"/>
        <v>_Check</v>
      </c>
      <c r="L279" t="str">
        <f t="shared" si="81"/>
        <v>_checkedObject</v>
      </c>
      <c r="M279" t="str">
        <f t="shared" si="82"/>
        <v>_BillingDetails</v>
      </c>
      <c r="N279" t="str">
        <f t="shared" si="83"/>
        <v>_checks</v>
      </c>
      <c r="O279" t="str">
        <f t="shared" si="84"/>
        <v>Object</v>
      </c>
      <c r="P279" t="str">
        <f t="shared" si="85"/>
        <v/>
      </c>
      <c r="Q279" t="str">
        <f t="shared" si="86"/>
        <v/>
      </c>
      <c r="R279" t="str">
        <f t="shared" si="87"/>
        <v/>
      </c>
      <c r="S279" t="str">
        <f t="shared" si="88"/>
        <v/>
      </c>
      <c r="T279" t="str">
        <f>IF($A279="Implicit","",COUNTIFS($C$8:C279,C279,$A$8:A279,"Explicit"))</f>
        <v/>
      </c>
      <c r="U279" t="str">
        <f t="shared" si="89"/>
        <v/>
      </c>
      <c r="V279" t="str">
        <f t="shared" si="90"/>
        <v/>
      </c>
      <c r="W279" t="str">
        <f t="shared" si="91"/>
        <v/>
      </c>
      <c r="X279" t="str">
        <f t="shared" si="92"/>
        <v/>
      </c>
      <c r="Y279" t="str">
        <f t="shared" si="93"/>
        <v/>
      </c>
      <c r="Z279" t="str">
        <f t="shared" si="94"/>
        <v>"Action._Check"</v>
      </c>
      <c r="AA279" t="str">
        <f t="shared" si="95"/>
        <v>"_checkedObject"</v>
      </c>
      <c r="AB279" t="str">
        <f t="shared" si="96"/>
        <v>"BillingSettlement._BillingDetails"</v>
      </c>
      <c r="AC279" t="str">
        <f t="shared" si="97"/>
        <v>"_checks"</v>
      </c>
      <c r="AD279" t="str">
        <f t="shared" si="98"/>
        <v>"hasOne"</v>
      </c>
      <c r="AE279" t="str">
        <f t="shared" si="99"/>
        <v>"Action._Check","_checkedObject","BillingSettlement._BillingDetails","_checks","hasOne"</v>
      </c>
    </row>
    <row r="280" spans="1:31" x14ac:dyDescent="0.2">
      <c r="A280" t="s">
        <v>1354</v>
      </c>
      <c r="B280" t="s">
        <v>1303</v>
      </c>
      <c r="C280" t="s">
        <v>23</v>
      </c>
      <c r="D280" t="s">
        <v>434</v>
      </c>
      <c r="E280" t="s">
        <v>1305</v>
      </c>
      <c r="F280" t="s">
        <v>284</v>
      </c>
      <c r="G280">
        <v>1</v>
      </c>
      <c r="H280" t="s">
        <v>38</v>
      </c>
      <c r="I280" s="5" t="s">
        <v>432</v>
      </c>
      <c r="J280" s="5" t="s">
        <v>435</v>
      </c>
      <c r="K280" t="str">
        <f t="shared" si="80"/>
        <v>_Check</v>
      </c>
      <c r="L280" t="str">
        <f t="shared" si="81"/>
        <v>_checkedObject</v>
      </c>
      <c r="M280" t="str">
        <f t="shared" si="82"/>
        <v>_Booking</v>
      </c>
      <c r="N280" t="str">
        <f t="shared" si="83"/>
        <v>_checks</v>
      </c>
      <c r="O280" t="str">
        <f t="shared" si="84"/>
        <v>Object</v>
      </c>
      <c r="P280" t="str">
        <f t="shared" si="85"/>
        <v/>
      </c>
      <c r="Q280" t="str">
        <f t="shared" si="86"/>
        <v/>
      </c>
      <c r="R280" t="str">
        <f t="shared" si="87"/>
        <v/>
      </c>
      <c r="S280" t="str">
        <f t="shared" si="88"/>
        <v/>
      </c>
      <c r="T280" t="str">
        <f>IF($A280="Implicit","",COUNTIFS($C$8:C280,C280,$A$8:A280,"Explicit"))</f>
        <v/>
      </c>
      <c r="U280" t="str">
        <f t="shared" si="89"/>
        <v/>
      </c>
      <c r="V280" t="str">
        <f t="shared" si="90"/>
        <v/>
      </c>
      <c r="W280" t="str">
        <f t="shared" si="91"/>
        <v/>
      </c>
      <c r="X280" t="str">
        <f t="shared" si="92"/>
        <v/>
      </c>
      <c r="Y280" t="str">
        <f t="shared" si="93"/>
        <v/>
      </c>
      <c r="Z280" t="str">
        <f t="shared" si="94"/>
        <v>"Action._Check"</v>
      </c>
      <c r="AA280" t="str">
        <f t="shared" si="95"/>
        <v>"_checkedObject"</v>
      </c>
      <c r="AB280" t="str">
        <f t="shared" si="96"/>
        <v>"Service._Booking"</v>
      </c>
      <c r="AC280" t="str">
        <f t="shared" si="97"/>
        <v>"_checks"</v>
      </c>
      <c r="AD280" t="str">
        <f t="shared" si="98"/>
        <v>"hasOne"</v>
      </c>
      <c r="AE280" t="str">
        <f t="shared" si="99"/>
        <v>"Action._Check","_checkedObject","Service._Booking","_checks","hasOne"</v>
      </c>
    </row>
    <row r="281" spans="1:31" x14ac:dyDescent="0.2">
      <c r="A281" t="s">
        <v>1354</v>
      </c>
      <c r="B281" t="s">
        <v>1303</v>
      </c>
      <c r="C281" t="s">
        <v>23</v>
      </c>
      <c r="D281" t="s">
        <v>434</v>
      </c>
      <c r="E281" t="s">
        <v>1295</v>
      </c>
      <c r="F281" t="s">
        <v>303</v>
      </c>
      <c r="G281">
        <v>1</v>
      </c>
      <c r="H281" t="s">
        <v>38</v>
      </c>
      <c r="I281" s="5" t="s">
        <v>432</v>
      </c>
      <c r="J281" s="5" t="s">
        <v>435</v>
      </c>
      <c r="K281" t="str">
        <f t="shared" si="80"/>
        <v>_Check</v>
      </c>
      <c r="L281" t="str">
        <f t="shared" si="81"/>
        <v>_checkedObject</v>
      </c>
      <c r="M281" t="str">
        <f t="shared" si="82"/>
        <v>_BookingOption</v>
      </c>
      <c r="N281" t="str">
        <f t="shared" si="83"/>
        <v>_checks</v>
      </c>
      <c r="O281" t="str">
        <f t="shared" si="84"/>
        <v>Object</v>
      </c>
      <c r="P281" t="str">
        <f t="shared" si="85"/>
        <v/>
      </c>
      <c r="Q281" t="str">
        <f t="shared" si="86"/>
        <v/>
      </c>
      <c r="R281" t="str">
        <f t="shared" si="87"/>
        <v/>
      </c>
      <c r="S281" t="str">
        <f t="shared" si="88"/>
        <v/>
      </c>
      <c r="T281" t="str">
        <f>IF($A281="Implicit","",COUNTIFS($C$8:C281,C281,$A$8:A281,"Explicit"))</f>
        <v/>
      </c>
      <c r="U281" t="str">
        <f t="shared" si="89"/>
        <v/>
      </c>
      <c r="V281" t="str">
        <f t="shared" si="90"/>
        <v/>
      </c>
      <c r="W281" t="str">
        <f t="shared" si="91"/>
        <v/>
      </c>
      <c r="X281" t="str">
        <f t="shared" si="92"/>
        <v/>
      </c>
      <c r="Y281" t="str">
        <f t="shared" si="93"/>
        <v/>
      </c>
      <c r="Z281" t="str">
        <f t="shared" si="94"/>
        <v>"Action._Check"</v>
      </c>
      <c r="AA281" t="str">
        <f t="shared" si="95"/>
        <v>"_checkedObject"</v>
      </c>
      <c r="AB281" t="str">
        <f t="shared" si="96"/>
        <v>"Distribution._BookingOption"</v>
      </c>
      <c r="AC281" t="str">
        <f t="shared" si="97"/>
        <v>"_checks"</v>
      </c>
      <c r="AD281" t="str">
        <f t="shared" si="98"/>
        <v>"hasOne"</v>
      </c>
      <c r="AE281" t="str">
        <f t="shared" si="99"/>
        <v>"Action._Check","_checkedObject","Distribution._BookingOption","_checks","hasOne"</v>
      </c>
    </row>
    <row r="282" spans="1:31" x14ac:dyDescent="0.2">
      <c r="A282" t="s">
        <v>1354</v>
      </c>
      <c r="B282" t="s">
        <v>1303</v>
      </c>
      <c r="C282" t="s">
        <v>23</v>
      </c>
      <c r="D282" t="s">
        <v>434</v>
      </c>
      <c r="E282" t="s">
        <v>1295</v>
      </c>
      <c r="F282" t="s">
        <v>286</v>
      </c>
      <c r="G282">
        <v>1</v>
      </c>
      <c r="H282" t="s">
        <v>38</v>
      </c>
      <c r="I282" s="5" t="s">
        <v>432</v>
      </c>
      <c r="J282" s="5" t="s">
        <v>435</v>
      </c>
      <c r="K282" t="str">
        <f t="shared" si="80"/>
        <v>_Check</v>
      </c>
      <c r="L282" t="str">
        <f t="shared" si="81"/>
        <v>_checkedObject</v>
      </c>
      <c r="M282" t="str">
        <f t="shared" si="82"/>
        <v>_BookingRequest</v>
      </c>
      <c r="N282" t="str">
        <f t="shared" si="83"/>
        <v>_checks</v>
      </c>
      <c r="O282" t="str">
        <f t="shared" si="84"/>
        <v>Object</v>
      </c>
      <c r="P282" t="str">
        <f t="shared" si="85"/>
        <v/>
      </c>
      <c r="Q282" t="str">
        <f t="shared" si="86"/>
        <v/>
      </c>
      <c r="R282" t="str">
        <f t="shared" si="87"/>
        <v/>
      </c>
      <c r="S282" t="str">
        <f t="shared" si="88"/>
        <v/>
      </c>
      <c r="T282" t="str">
        <f>IF($A282="Implicit","",COUNTIFS($C$8:C282,C282,$A$8:A282,"Explicit"))</f>
        <v/>
      </c>
      <c r="U282" t="str">
        <f t="shared" si="89"/>
        <v/>
      </c>
      <c r="V282" t="str">
        <f t="shared" si="90"/>
        <v/>
      </c>
      <c r="W282" t="str">
        <f t="shared" si="91"/>
        <v/>
      </c>
      <c r="X282" t="str">
        <f t="shared" si="92"/>
        <v/>
      </c>
      <c r="Y282" t="str">
        <f t="shared" si="93"/>
        <v/>
      </c>
      <c r="Z282" t="str">
        <f t="shared" si="94"/>
        <v>"Action._Check"</v>
      </c>
      <c r="AA282" t="str">
        <f t="shared" si="95"/>
        <v>"_checkedObject"</v>
      </c>
      <c r="AB282" t="str">
        <f t="shared" si="96"/>
        <v>"Distribution._BookingRequest"</v>
      </c>
      <c r="AC282" t="str">
        <f t="shared" si="97"/>
        <v>"_checks"</v>
      </c>
      <c r="AD282" t="str">
        <f t="shared" si="98"/>
        <v>"hasOne"</v>
      </c>
      <c r="AE282" t="str">
        <f t="shared" si="99"/>
        <v>"Action._Check","_checkedObject","Distribution._BookingRequest","_checks","hasOne"</v>
      </c>
    </row>
    <row r="283" spans="1:31" x14ac:dyDescent="0.2">
      <c r="A283" t="s">
        <v>1354</v>
      </c>
      <c r="B283" t="s">
        <v>1303</v>
      </c>
      <c r="C283" t="s">
        <v>23</v>
      </c>
      <c r="D283" t="s">
        <v>434</v>
      </c>
      <c r="E283" t="s">
        <v>1295</v>
      </c>
      <c r="F283" t="s">
        <v>362</v>
      </c>
      <c r="G283">
        <v>1</v>
      </c>
      <c r="H283" t="s">
        <v>38</v>
      </c>
      <c r="I283" s="5" t="s">
        <v>432</v>
      </c>
      <c r="J283" s="5" t="s">
        <v>435</v>
      </c>
      <c r="K283" t="str">
        <f t="shared" si="80"/>
        <v>_Check</v>
      </c>
      <c r="L283" t="str">
        <f t="shared" si="81"/>
        <v>_checkedObject</v>
      </c>
      <c r="M283" t="str">
        <f t="shared" si="82"/>
        <v>_BookingShipment</v>
      </c>
      <c r="N283" t="str">
        <f t="shared" si="83"/>
        <v>_checks</v>
      </c>
      <c r="O283" t="str">
        <f t="shared" si="84"/>
        <v>Object</v>
      </c>
      <c r="P283" t="str">
        <f t="shared" si="85"/>
        <v/>
      </c>
      <c r="Q283" t="str">
        <f t="shared" si="86"/>
        <v/>
      </c>
      <c r="R283" t="str">
        <f t="shared" si="87"/>
        <v/>
      </c>
      <c r="S283" t="str">
        <f t="shared" si="88"/>
        <v/>
      </c>
      <c r="T283" t="str">
        <f>IF($A283="Implicit","",COUNTIFS($C$8:C283,C283,$A$8:A283,"Explicit"))</f>
        <v/>
      </c>
      <c r="U283" t="str">
        <f t="shared" si="89"/>
        <v/>
      </c>
      <c r="V283" t="str">
        <f t="shared" si="90"/>
        <v/>
      </c>
      <c r="W283" t="str">
        <f t="shared" si="91"/>
        <v/>
      </c>
      <c r="X283" t="str">
        <f t="shared" si="92"/>
        <v/>
      </c>
      <c r="Y283" t="str">
        <f t="shared" si="93"/>
        <v/>
      </c>
      <c r="Z283" t="str">
        <f t="shared" si="94"/>
        <v>"Action._Check"</v>
      </c>
      <c r="AA283" t="str">
        <f t="shared" si="95"/>
        <v>"_checkedObject"</v>
      </c>
      <c r="AB283" t="str">
        <f t="shared" si="96"/>
        <v>"Distribution._BookingShipment"</v>
      </c>
      <c r="AC283" t="str">
        <f t="shared" si="97"/>
        <v>"_checks"</v>
      </c>
      <c r="AD283" t="str">
        <f t="shared" si="98"/>
        <v>"hasOne"</v>
      </c>
      <c r="AE283" t="str">
        <f t="shared" si="99"/>
        <v>"Action._Check","_checkedObject","Distribution._BookingShipment","_checks","hasOne"</v>
      </c>
    </row>
    <row r="284" spans="1:31" x14ac:dyDescent="0.2">
      <c r="A284" t="s">
        <v>1354</v>
      </c>
      <c r="B284" t="s">
        <v>1303</v>
      </c>
      <c r="C284" t="s">
        <v>23</v>
      </c>
      <c r="D284" t="s">
        <v>434</v>
      </c>
      <c r="E284" t="s">
        <v>1292</v>
      </c>
      <c r="F284" t="s">
        <v>309</v>
      </c>
      <c r="G284">
        <v>1</v>
      </c>
      <c r="H284" t="s">
        <v>38</v>
      </c>
      <c r="I284" s="5" t="s">
        <v>432</v>
      </c>
      <c r="J284" s="5" t="s">
        <v>435</v>
      </c>
      <c r="K284" t="str">
        <f t="shared" si="80"/>
        <v>_Check</v>
      </c>
      <c r="L284" t="str">
        <f t="shared" si="81"/>
        <v>_checkedObject</v>
      </c>
      <c r="M284" t="str">
        <f t="shared" si="82"/>
        <v>_Carrier</v>
      </c>
      <c r="N284" t="str">
        <f t="shared" si="83"/>
        <v>_checks</v>
      </c>
      <c r="O284" t="str">
        <f t="shared" si="84"/>
        <v>Object</v>
      </c>
      <c r="P284" t="str">
        <f t="shared" si="85"/>
        <v/>
      </c>
      <c r="Q284" t="str">
        <f t="shared" si="86"/>
        <v/>
      </c>
      <c r="R284" t="str">
        <f t="shared" si="87"/>
        <v/>
      </c>
      <c r="S284" t="str">
        <f t="shared" si="88"/>
        <v/>
      </c>
      <c r="T284" t="str">
        <f>IF($A284="Implicit","",COUNTIFS($C$8:C284,C284,$A$8:A284,"Explicit"))</f>
        <v/>
      </c>
      <c r="U284" t="str">
        <f t="shared" si="89"/>
        <v/>
      </c>
      <c r="V284" t="str">
        <f t="shared" si="90"/>
        <v/>
      </c>
      <c r="W284" t="str">
        <f t="shared" si="91"/>
        <v/>
      </c>
      <c r="X284" t="str">
        <f t="shared" si="92"/>
        <v/>
      </c>
      <c r="Y284" t="str">
        <f t="shared" si="93"/>
        <v/>
      </c>
      <c r="Z284" t="str">
        <f t="shared" si="94"/>
        <v>"Action._Check"</v>
      </c>
      <c r="AA284" t="str">
        <f t="shared" si="95"/>
        <v>"_checkedObject"</v>
      </c>
      <c r="AB284" t="str">
        <f t="shared" si="96"/>
        <v>"Common._Carrier"</v>
      </c>
      <c r="AC284" t="str">
        <f t="shared" si="97"/>
        <v>"_checks"</v>
      </c>
      <c r="AD284" t="str">
        <f t="shared" si="98"/>
        <v>"hasOne"</v>
      </c>
      <c r="AE284" t="str">
        <f t="shared" si="99"/>
        <v>"Action._Check","_checkedObject","Common._Carrier","_checks","hasOne"</v>
      </c>
    </row>
    <row r="285" spans="1:31" x14ac:dyDescent="0.2">
      <c r="A285" t="s">
        <v>1354</v>
      </c>
      <c r="B285" t="s">
        <v>1303</v>
      </c>
      <c r="C285" t="s">
        <v>23</v>
      </c>
      <c r="D285" t="s">
        <v>434</v>
      </c>
      <c r="E285" t="s">
        <v>1292</v>
      </c>
      <c r="F285" t="s">
        <v>408</v>
      </c>
      <c r="G285">
        <v>1</v>
      </c>
      <c r="H285" t="s">
        <v>38</v>
      </c>
      <c r="I285" s="5" t="s">
        <v>432</v>
      </c>
      <c r="J285" s="5" t="s">
        <v>435</v>
      </c>
      <c r="K285" t="str">
        <f t="shared" si="80"/>
        <v>_Check</v>
      </c>
      <c r="L285" t="str">
        <f t="shared" si="81"/>
        <v>_checkedObject</v>
      </c>
      <c r="M285" t="str">
        <f t="shared" si="82"/>
        <v>_Person</v>
      </c>
      <c r="N285" t="str">
        <f t="shared" si="83"/>
        <v>_checks</v>
      </c>
      <c r="O285" t="str">
        <f t="shared" si="84"/>
        <v>Object</v>
      </c>
      <c r="P285" t="str">
        <f t="shared" si="85"/>
        <v/>
      </c>
      <c r="Q285" t="str">
        <f t="shared" si="86"/>
        <v/>
      </c>
      <c r="R285" t="str">
        <f t="shared" si="87"/>
        <v/>
      </c>
      <c r="S285" t="str">
        <f t="shared" si="88"/>
        <v/>
      </c>
      <c r="T285" t="str">
        <f>IF($A285="Implicit","",COUNTIFS($C$8:C285,C285,$A$8:A285,"Explicit"))</f>
        <v/>
      </c>
      <c r="U285" t="str">
        <f t="shared" si="89"/>
        <v/>
      </c>
      <c r="V285" t="str">
        <f t="shared" si="90"/>
        <v/>
      </c>
      <c r="W285" t="str">
        <f t="shared" si="91"/>
        <v/>
      </c>
      <c r="X285" t="str">
        <f t="shared" si="92"/>
        <v/>
      </c>
      <c r="Y285" t="str">
        <f t="shared" si="93"/>
        <v/>
      </c>
      <c r="Z285" t="str">
        <f t="shared" si="94"/>
        <v>"Action._Check"</v>
      </c>
      <c r="AA285" t="str">
        <f t="shared" si="95"/>
        <v>"_checkedObject"</v>
      </c>
      <c r="AB285" t="str">
        <f t="shared" si="96"/>
        <v>"Common._Person"</v>
      </c>
      <c r="AC285" t="str">
        <f t="shared" si="97"/>
        <v>"_checks"</v>
      </c>
      <c r="AD285" t="str">
        <f t="shared" si="98"/>
        <v>"hasOne"</v>
      </c>
      <c r="AE285" t="str">
        <f t="shared" si="99"/>
        <v>"Action._Check","_checkedObject","Common._Person","_checks","hasOne"</v>
      </c>
    </row>
    <row r="286" spans="1:31" x14ac:dyDescent="0.2">
      <c r="A286" t="s">
        <v>1354</v>
      </c>
      <c r="B286" t="s">
        <v>1303</v>
      </c>
      <c r="C286" t="s">
        <v>23</v>
      </c>
      <c r="D286" t="s">
        <v>434</v>
      </c>
      <c r="E286" t="s">
        <v>1303</v>
      </c>
      <c r="F286" t="s">
        <v>23</v>
      </c>
      <c r="G286">
        <v>1</v>
      </c>
      <c r="H286" t="s">
        <v>38</v>
      </c>
      <c r="I286" s="5" t="s">
        <v>432</v>
      </c>
      <c r="J286" s="5" t="s">
        <v>435</v>
      </c>
      <c r="K286" t="str">
        <f t="shared" si="80"/>
        <v>_Check</v>
      </c>
      <c r="L286" t="str">
        <f t="shared" si="81"/>
        <v>_checkedObject</v>
      </c>
      <c r="M286" t="str">
        <f t="shared" si="82"/>
        <v>_Check</v>
      </c>
      <c r="N286" t="str">
        <f t="shared" si="83"/>
        <v>_checks</v>
      </c>
      <c r="O286" t="str">
        <f t="shared" si="84"/>
        <v>Object</v>
      </c>
      <c r="P286" t="str">
        <f t="shared" si="85"/>
        <v/>
      </c>
      <c r="Q286" t="str">
        <f t="shared" si="86"/>
        <v/>
      </c>
      <c r="R286" t="str">
        <f t="shared" si="87"/>
        <v/>
      </c>
      <c r="S286" t="str">
        <f t="shared" si="88"/>
        <v/>
      </c>
      <c r="T286" t="str">
        <f>IF($A286="Implicit","",COUNTIFS($C$8:C286,C286,$A$8:A286,"Explicit"))</f>
        <v/>
      </c>
      <c r="U286" t="str">
        <f t="shared" si="89"/>
        <v/>
      </c>
      <c r="V286" t="str">
        <f t="shared" si="90"/>
        <v/>
      </c>
      <c r="W286" t="str">
        <f t="shared" si="91"/>
        <v/>
      </c>
      <c r="X286" t="str">
        <f t="shared" si="92"/>
        <v/>
      </c>
      <c r="Y286" t="str">
        <f t="shared" si="93"/>
        <v/>
      </c>
      <c r="Z286" t="str">
        <f t="shared" si="94"/>
        <v>"Action._Check"</v>
      </c>
      <c r="AA286" t="str">
        <f t="shared" si="95"/>
        <v>"_checkedObject"</v>
      </c>
      <c r="AB286" t="str">
        <f t="shared" si="96"/>
        <v>"Action._Check"</v>
      </c>
      <c r="AC286" t="str">
        <f t="shared" si="97"/>
        <v>"_checks"</v>
      </c>
      <c r="AD286" t="str">
        <f t="shared" si="98"/>
        <v>"hasOne"</v>
      </c>
      <c r="AE286" t="str">
        <f t="shared" si="99"/>
        <v>"Action._Check","_checkedObject","Action._Check","_checks","hasOne"</v>
      </c>
    </row>
    <row r="287" spans="1:31" x14ac:dyDescent="0.2">
      <c r="A287" t="s">
        <v>1354</v>
      </c>
      <c r="B287" t="s">
        <v>1303</v>
      </c>
      <c r="C287" t="s">
        <v>23</v>
      </c>
      <c r="D287" t="s">
        <v>434</v>
      </c>
      <c r="E287" t="s">
        <v>1292</v>
      </c>
      <c r="F287" t="s">
        <v>439</v>
      </c>
      <c r="G287">
        <v>1</v>
      </c>
      <c r="H287" t="s">
        <v>38</v>
      </c>
      <c r="I287" s="5" t="s">
        <v>432</v>
      </c>
      <c r="J287" s="5" t="s">
        <v>435</v>
      </c>
      <c r="K287" t="str">
        <f t="shared" si="80"/>
        <v>_Check</v>
      </c>
      <c r="L287" t="str">
        <f t="shared" si="81"/>
        <v>_checkedObject</v>
      </c>
      <c r="M287" t="str">
        <f t="shared" si="82"/>
        <v>_CheckTemplate</v>
      </c>
      <c r="N287" t="str">
        <f t="shared" si="83"/>
        <v>_checks</v>
      </c>
      <c r="O287" t="str">
        <f t="shared" si="84"/>
        <v>Object</v>
      </c>
      <c r="P287" t="str">
        <f t="shared" si="85"/>
        <v/>
      </c>
      <c r="Q287" t="str">
        <f t="shared" si="86"/>
        <v/>
      </c>
      <c r="R287" t="str">
        <f t="shared" si="87"/>
        <v/>
      </c>
      <c r="S287" t="str">
        <f t="shared" si="88"/>
        <v/>
      </c>
      <c r="T287" t="str">
        <f>IF($A287="Implicit","",COUNTIFS($C$8:C287,C287,$A$8:A287,"Explicit"))</f>
        <v/>
      </c>
      <c r="U287" t="str">
        <f t="shared" si="89"/>
        <v/>
      </c>
      <c r="V287" t="str">
        <f t="shared" si="90"/>
        <v/>
      </c>
      <c r="W287" t="str">
        <f t="shared" si="91"/>
        <v/>
      </c>
      <c r="X287" t="str">
        <f t="shared" si="92"/>
        <v/>
      </c>
      <c r="Y287" t="str">
        <f t="shared" si="93"/>
        <v/>
      </c>
      <c r="Z287" t="str">
        <f t="shared" si="94"/>
        <v>"Action._Check"</v>
      </c>
      <c r="AA287" t="str">
        <f t="shared" si="95"/>
        <v>"_checkedObject"</v>
      </c>
      <c r="AB287" t="str">
        <f t="shared" si="96"/>
        <v>"Common._CheckTemplate"</v>
      </c>
      <c r="AC287" t="str">
        <f t="shared" si="97"/>
        <v>"_checks"</v>
      </c>
      <c r="AD287" t="str">
        <f t="shared" si="98"/>
        <v>"hasOne"</v>
      </c>
      <c r="AE287" t="str">
        <f t="shared" si="99"/>
        <v>"Action._Check","_checkedObject","Common._CheckTemplate","_checks","hasOne"</v>
      </c>
    </row>
    <row r="288" spans="1:31" x14ac:dyDescent="0.2">
      <c r="A288" t="s">
        <v>1354</v>
      </c>
      <c r="B288" t="s">
        <v>1303</v>
      </c>
      <c r="C288" t="s">
        <v>23</v>
      </c>
      <c r="D288" t="s">
        <v>434</v>
      </c>
      <c r="E288" t="s">
        <v>1292</v>
      </c>
      <c r="F288" t="s">
        <v>431</v>
      </c>
      <c r="G288">
        <v>1</v>
      </c>
      <c r="H288" t="s">
        <v>38</v>
      </c>
      <c r="I288" s="5" t="s">
        <v>432</v>
      </c>
      <c r="J288" s="5" t="s">
        <v>435</v>
      </c>
      <c r="K288" t="str">
        <f t="shared" si="80"/>
        <v>_Check</v>
      </c>
      <c r="L288" t="str">
        <f t="shared" si="81"/>
        <v>_checkedObject</v>
      </c>
      <c r="M288" t="str">
        <f t="shared" si="82"/>
        <v>_CheckTotalResult</v>
      </c>
      <c r="N288" t="str">
        <f t="shared" si="83"/>
        <v>_checks</v>
      </c>
      <c r="O288" t="str">
        <f t="shared" si="84"/>
        <v>Object</v>
      </c>
      <c r="P288" t="str">
        <f t="shared" si="85"/>
        <v/>
      </c>
      <c r="Q288" t="str">
        <f t="shared" si="86"/>
        <v/>
      </c>
      <c r="R288" t="str">
        <f t="shared" si="87"/>
        <v/>
      </c>
      <c r="S288" t="str">
        <f t="shared" si="88"/>
        <v/>
      </c>
      <c r="T288" t="str">
        <f>IF($A288="Implicit","",COUNTIFS($C$8:C288,C288,$A$8:A288,"Explicit"))</f>
        <v/>
      </c>
      <c r="U288" t="str">
        <f t="shared" si="89"/>
        <v/>
      </c>
      <c r="V288" t="str">
        <f t="shared" si="90"/>
        <v/>
      </c>
      <c r="W288" t="str">
        <f t="shared" si="91"/>
        <v/>
      </c>
      <c r="X288" t="str">
        <f t="shared" si="92"/>
        <v/>
      </c>
      <c r="Y288" t="str">
        <f t="shared" si="93"/>
        <v/>
      </c>
      <c r="Z288" t="str">
        <f t="shared" si="94"/>
        <v>"Action._Check"</v>
      </c>
      <c r="AA288" t="str">
        <f t="shared" si="95"/>
        <v>"_checkedObject"</v>
      </c>
      <c r="AB288" t="str">
        <f t="shared" si="96"/>
        <v>"Common._CheckTotalResult"</v>
      </c>
      <c r="AC288" t="str">
        <f t="shared" si="97"/>
        <v>"_checks"</v>
      </c>
      <c r="AD288" t="str">
        <f t="shared" si="98"/>
        <v>"hasOne"</v>
      </c>
      <c r="AE288" t="str">
        <f t="shared" si="99"/>
        <v>"Action._Check","_checkedObject","Common._CheckTotalResult","_checks","hasOne"</v>
      </c>
    </row>
    <row r="289" spans="1:31" x14ac:dyDescent="0.2">
      <c r="A289" t="s">
        <v>1354</v>
      </c>
      <c r="B289" t="s">
        <v>1303</v>
      </c>
      <c r="C289" t="s">
        <v>23</v>
      </c>
      <c r="D289" t="s">
        <v>434</v>
      </c>
      <c r="E289" t="s">
        <v>20</v>
      </c>
      <c r="F289" t="s">
        <v>932</v>
      </c>
      <c r="G289">
        <v>1</v>
      </c>
      <c r="H289" t="s">
        <v>38</v>
      </c>
      <c r="I289" s="5" t="s">
        <v>432</v>
      </c>
      <c r="J289" s="5" t="s">
        <v>435</v>
      </c>
      <c r="K289" t="str">
        <f t="shared" si="80"/>
        <v>_Check</v>
      </c>
      <c r="L289" t="str">
        <f t="shared" si="81"/>
        <v>_checkedObject</v>
      </c>
      <c r="M289" t="str">
        <f t="shared" si="82"/>
        <v>_CO2Emissions</v>
      </c>
      <c r="N289" t="str">
        <f t="shared" si="83"/>
        <v>_checks</v>
      </c>
      <c r="O289" t="str">
        <f t="shared" si="84"/>
        <v>Object</v>
      </c>
      <c r="P289" t="str">
        <f t="shared" si="85"/>
        <v/>
      </c>
      <c r="Q289" t="str">
        <f t="shared" si="86"/>
        <v/>
      </c>
      <c r="R289" t="str">
        <f t="shared" si="87"/>
        <v/>
      </c>
      <c r="S289" t="str">
        <f t="shared" si="88"/>
        <v/>
      </c>
      <c r="T289" t="str">
        <f>IF($A289="Implicit","",COUNTIFS($C$8:C289,C289,$A$8:A289,"Explicit"))</f>
        <v/>
      </c>
      <c r="U289" t="str">
        <f t="shared" si="89"/>
        <v/>
      </c>
      <c r="V289" t="str">
        <f t="shared" si="90"/>
        <v/>
      </c>
      <c r="W289" t="str">
        <f t="shared" si="91"/>
        <v/>
      </c>
      <c r="X289" t="str">
        <f t="shared" si="92"/>
        <v/>
      </c>
      <c r="Y289" t="str">
        <f t="shared" si="93"/>
        <v/>
      </c>
      <c r="Z289" t="str">
        <f t="shared" si="94"/>
        <v>"Action._Check"</v>
      </c>
      <c r="AA289" t="str">
        <f t="shared" si="95"/>
        <v>"_checkedObject"</v>
      </c>
      <c r="AB289" t="str">
        <f t="shared" si="96"/>
        <v>"Core._CO2Emissions"</v>
      </c>
      <c r="AC289" t="str">
        <f t="shared" si="97"/>
        <v>"_checks"</v>
      </c>
      <c r="AD289" t="str">
        <f t="shared" si="98"/>
        <v>"hasOne"</v>
      </c>
      <c r="AE289" t="str">
        <f t="shared" si="99"/>
        <v>"Action._Check","_checkedObject","Core._CO2Emissions","_checks","hasOne"</v>
      </c>
    </row>
    <row r="290" spans="1:31" x14ac:dyDescent="0.2">
      <c r="A290" t="s">
        <v>1354</v>
      </c>
      <c r="B290" t="s">
        <v>1303</v>
      </c>
      <c r="C290" t="s">
        <v>23</v>
      </c>
      <c r="D290" t="s">
        <v>434</v>
      </c>
      <c r="E290" t="s">
        <v>1292</v>
      </c>
      <c r="F290" t="s">
        <v>452</v>
      </c>
      <c r="G290">
        <v>1</v>
      </c>
      <c r="H290" t="s">
        <v>38</v>
      </c>
      <c r="I290" s="5" t="s">
        <v>432</v>
      </c>
      <c r="J290" s="5" t="s">
        <v>435</v>
      </c>
      <c r="K290" t="str">
        <f t="shared" si="80"/>
        <v>_Check</v>
      </c>
      <c r="L290" t="str">
        <f t="shared" si="81"/>
        <v>_checkedObject</v>
      </c>
      <c r="M290" t="str">
        <f t="shared" si="82"/>
        <v>_LoadingMaterial</v>
      </c>
      <c r="N290" t="str">
        <f t="shared" si="83"/>
        <v>_checks</v>
      </c>
      <c r="O290" t="str">
        <f t="shared" si="84"/>
        <v>Object</v>
      </c>
      <c r="P290" t="str">
        <f t="shared" si="85"/>
        <v/>
      </c>
      <c r="Q290" t="str">
        <f t="shared" si="86"/>
        <v/>
      </c>
      <c r="R290" t="str">
        <f t="shared" si="87"/>
        <v/>
      </c>
      <c r="S290" t="str">
        <f t="shared" si="88"/>
        <v/>
      </c>
      <c r="T290" t="str">
        <f>IF($A290="Implicit","",COUNTIFS($C$8:C290,C290,$A$8:A290,"Explicit"))</f>
        <v/>
      </c>
      <c r="U290" t="str">
        <f t="shared" si="89"/>
        <v/>
      </c>
      <c r="V290" t="str">
        <f t="shared" si="90"/>
        <v/>
      </c>
      <c r="W290" t="str">
        <f t="shared" si="91"/>
        <v/>
      </c>
      <c r="X290" t="str">
        <f t="shared" si="92"/>
        <v/>
      </c>
      <c r="Y290" t="str">
        <f t="shared" si="93"/>
        <v/>
      </c>
      <c r="Z290" t="str">
        <f t="shared" si="94"/>
        <v>"Action._Check"</v>
      </c>
      <c r="AA290" t="str">
        <f t="shared" si="95"/>
        <v>"_checkedObject"</v>
      </c>
      <c r="AB290" t="str">
        <f t="shared" si="96"/>
        <v>"Common._LoadingMaterial"</v>
      </c>
      <c r="AC290" t="str">
        <f t="shared" si="97"/>
        <v>"_checks"</v>
      </c>
      <c r="AD290" t="str">
        <f t="shared" si="98"/>
        <v>"hasOne"</v>
      </c>
      <c r="AE290" t="str">
        <f t="shared" si="99"/>
        <v>"Action._Check","_checkedObject","Common._LoadingMaterial","_checks","hasOne"</v>
      </c>
    </row>
    <row r="291" spans="1:31" x14ac:dyDescent="0.2">
      <c r="A291" t="s">
        <v>1354</v>
      </c>
      <c r="B291" t="s">
        <v>1303</v>
      </c>
      <c r="C291" t="s">
        <v>23</v>
      </c>
      <c r="D291" t="s">
        <v>434</v>
      </c>
      <c r="E291" t="s">
        <v>1304</v>
      </c>
      <c r="F291" t="s">
        <v>458</v>
      </c>
      <c r="G291">
        <v>1</v>
      </c>
      <c r="H291" t="s">
        <v>38</v>
      </c>
      <c r="I291" s="5" t="s">
        <v>432</v>
      </c>
      <c r="J291" s="5" t="s">
        <v>435</v>
      </c>
      <c r="K291" t="str">
        <f t="shared" si="80"/>
        <v>_Check</v>
      </c>
      <c r="L291" t="str">
        <f t="shared" si="81"/>
        <v>_checkedObject</v>
      </c>
      <c r="M291" t="str">
        <f t="shared" si="82"/>
        <v>_Composing</v>
      </c>
      <c r="N291" t="str">
        <f t="shared" si="83"/>
        <v>_checks</v>
      </c>
      <c r="O291" t="str">
        <f t="shared" si="84"/>
        <v>Object</v>
      </c>
      <c r="P291" t="str">
        <f t="shared" si="85"/>
        <v/>
      </c>
      <c r="Q291" t="str">
        <f t="shared" si="86"/>
        <v/>
      </c>
      <c r="R291" t="str">
        <f t="shared" si="87"/>
        <v/>
      </c>
      <c r="S291" t="str">
        <f t="shared" si="88"/>
        <v/>
      </c>
      <c r="T291" t="str">
        <f>IF($A291="Implicit","",COUNTIFS($C$8:C291,C291,$A$8:A291,"Explicit"))</f>
        <v/>
      </c>
      <c r="U291" t="str">
        <f t="shared" si="89"/>
        <v/>
      </c>
      <c r="V291" t="str">
        <f t="shared" si="90"/>
        <v/>
      </c>
      <c r="W291" t="str">
        <f t="shared" si="91"/>
        <v/>
      </c>
      <c r="X291" t="str">
        <f t="shared" si="92"/>
        <v/>
      </c>
      <c r="Y291" t="str">
        <f t="shared" si="93"/>
        <v/>
      </c>
      <c r="Z291" t="str">
        <f t="shared" si="94"/>
        <v>"Action._Check"</v>
      </c>
      <c r="AA291" t="str">
        <f t="shared" si="95"/>
        <v>"_checkedObject"</v>
      </c>
      <c r="AB291" t="str">
        <f t="shared" si="96"/>
        <v>"Activity._Composing"</v>
      </c>
      <c r="AC291" t="str">
        <f t="shared" si="97"/>
        <v>"_checks"</v>
      </c>
      <c r="AD291" t="str">
        <f t="shared" si="98"/>
        <v>"hasOne"</v>
      </c>
      <c r="AE291" t="str">
        <f t="shared" si="99"/>
        <v>"Action._Check","_checkedObject","Activity._Composing","_checks","hasOne"</v>
      </c>
    </row>
    <row r="292" spans="1:31" x14ac:dyDescent="0.2">
      <c r="A292" t="s">
        <v>1354</v>
      </c>
      <c r="B292" t="s">
        <v>1303</v>
      </c>
      <c r="C292" t="s">
        <v>23</v>
      </c>
      <c r="D292" t="s">
        <v>434</v>
      </c>
      <c r="E292" t="s">
        <v>1292</v>
      </c>
      <c r="F292" t="s">
        <v>235</v>
      </c>
      <c r="G292">
        <v>1</v>
      </c>
      <c r="H292" t="s">
        <v>38</v>
      </c>
      <c r="I292" s="5" t="s">
        <v>432</v>
      </c>
      <c r="J292" s="5" t="s">
        <v>435</v>
      </c>
      <c r="K292" t="str">
        <f t="shared" si="80"/>
        <v>_Check</v>
      </c>
      <c r="L292" t="str">
        <f t="shared" si="81"/>
        <v>_checkedObject</v>
      </c>
      <c r="M292" t="str">
        <f t="shared" si="82"/>
        <v>_Sensor</v>
      </c>
      <c r="N292" t="str">
        <f t="shared" si="83"/>
        <v>_checks</v>
      </c>
      <c r="O292" t="str">
        <f t="shared" si="84"/>
        <v>Object</v>
      </c>
      <c r="P292" t="str">
        <f t="shared" si="85"/>
        <v/>
      </c>
      <c r="Q292" t="str">
        <f t="shared" si="86"/>
        <v/>
      </c>
      <c r="R292" t="str">
        <f t="shared" si="87"/>
        <v/>
      </c>
      <c r="S292" t="str">
        <f t="shared" si="88"/>
        <v/>
      </c>
      <c r="T292" t="str">
        <f>IF($A292="Implicit","",COUNTIFS($C$8:C292,C292,$A$8:A292,"Explicit"))</f>
        <v/>
      </c>
      <c r="U292" t="str">
        <f t="shared" si="89"/>
        <v/>
      </c>
      <c r="V292" t="str">
        <f t="shared" si="90"/>
        <v/>
      </c>
      <c r="W292" t="str">
        <f t="shared" si="91"/>
        <v/>
      </c>
      <c r="X292" t="str">
        <f t="shared" si="92"/>
        <v/>
      </c>
      <c r="Y292" t="str">
        <f t="shared" si="93"/>
        <v/>
      </c>
      <c r="Z292" t="str">
        <f t="shared" si="94"/>
        <v>"Action._Check"</v>
      </c>
      <c r="AA292" t="str">
        <f t="shared" si="95"/>
        <v>"_checkedObject"</v>
      </c>
      <c r="AB292" t="str">
        <f t="shared" si="96"/>
        <v>"Common._Sensor"</v>
      </c>
      <c r="AC292" t="str">
        <f t="shared" si="97"/>
        <v>"_checks"</v>
      </c>
      <c r="AD292" t="str">
        <f t="shared" si="98"/>
        <v>"hasOne"</v>
      </c>
      <c r="AE292" t="str">
        <f t="shared" si="99"/>
        <v>"Action._Check","_checkedObject","Common._Sensor","_checks","hasOne"</v>
      </c>
    </row>
    <row r="293" spans="1:31" x14ac:dyDescent="0.2">
      <c r="A293" t="s">
        <v>1354</v>
      </c>
      <c r="B293" t="s">
        <v>1303</v>
      </c>
      <c r="C293" t="s">
        <v>23</v>
      </c>
      <c r="D293" t="s">
        <v>434</v>
      </c>
      <c r="E293" t="s">
        <v>1293</v>
      </c>
      <c r="F293" t="s">
        <v>209</v>
      </c>
      <c r="G293">
        <v>1</v>
      </c>
      <c r="H293" t="s">
        <v>38</v>
      </c>
      <c r="I293" s="5" t="s">
        <v>432</v>
      </c>
      <c r="J293" s="5" t="s">
        <v>435</v>
      </c>
      <c r="K293" t="str">
        <f t="shared" si="80"/>
        <v>_Check</v>
      </c>
      <c r="L293" t="str">
        <f t="shared" si="81"/>
        <v>_checkedObject</v>
      </c>
      <c r="M293" t="str">
        <f t="shared" si="82"/>
        <v>_PieceLiveAnimals</v>
      </c>
      <c r="N293" t="str">
        <f t="shared" si="83"/>
        <v>_checks</v>
      </c>
      <c r="O293" t="str">
        <f t="shared" si="84"/>
        <v>Object</v>
      </c>
      <c r="P293" t="str">
        <f t="shared" si="85"/>
        <v/>
      </c>
      <c r="Q293" t="str">
        <f t="shared" si="86"/>
        <v/>
      </c>
      <c r="R293" t="str">
        <f t="shared" si="87"/>
        <v/>
      </c>
      <c r="S293" t="str">
        <f t="shared" si="88"/>
        <v/>
      </c>
      <c r="T293" t="str">
        <f>IF($A293="Implicit","",COUNTIFS($C$8:C293,C293,$A$8:A293,"Explicit"))</f>
        <v/>
      </c>
      <c r="U293" t="str">
        <f t="shared" si="89"/>
        <v/>
      </c>
      <c r="V293" t="str">
        <f t="shared" si="90"/>
        <v/>
      </c>
      <c r="W293" t="str">
        <f t="shared" si="91"/>
        <v/>
      </c>
      <c r="X293" t="str">
        <f t="shared" si="92"/>
        <v/>
      </c>
      <c r="Y293" t="str">
        <f t="shared" si="93"/>
        <v/>
      </c>
      <c r="Z293" t="str">
        <f t="shared" si="94"/>
        <v>"Action._Check"</v>
      </c>
      <c r="AA293" t="str">
        <f t="shared" si="95"/>
        <v>"_checkedObject"</v>
      </c>
      <c r="AB293" t="str">
        <f t="shared" si="96"/>
        <v>"LiveAnimals._PieceLiveAnimals"</v>
      </c>
      <c r="AC293" t="str">
        <f t="shared" si="97"/>
        <v>"_checks"</v>
      </c>
      <c r="AD293" t="str">
        <f t="shared" si="98"/>
        <v>"hasOne"</v>
      </c>
      <c r="AE293" t="str">
        <f t="shared" si="99"/>
        <v>"Action._Check","_checkedObject","LiveAnimals._PieceLiveAnimals","_checks","hasOne"</v>
      </c>
    </row>
    <row r="294" spans="1:31" x14ac:dyDescent="0.2">
      <c r="A294" t="s">
        <v>1354</v>
      </c>
      <c r="B294" t="s">
        <v>1303</v>
      </c>
      <c r="C294" t="s">
        <v>23</v>
      </c>
      <c r="D294" t="s">
        <v>434</v>
      </c>
      <c r="E294" t="s">
        <v>20</v>
      </c>
      <c r="F294" t="s">
        <v>120</v>
      </c>
      <c r="G294">
        <v>1</v>
      </c>
      <c r="H294" t="s">
        <v>38</v>
      </c>
      <c r="I294" s="5" t="s">
        <v>432</v>
      </c>
      <c r="J294" s="5" t="s">
        <v>435</v>
      </c>
      <c r="K294" t="str">
        <f t="shared" si="80"/>
        <v>_Check</v>
      </c>
      <c r="L294" t="str">
        <f t="shared" si="81"/>
        <v>_checkedObject</v>
      </c>
      <c r="M294" t="str">
        <f t="shared" si="82"/>
        <v>_Item</v>
      </c>
      <c r="N294" t="str">
        <f t="shared" si="83"/>
        <v>_checks</v>
      </c>
      <c r="O294" t="str">
        <f t="shared" si="84"/>
        <v>Object</v>
      </c>
      <c r="P294" t="str">
        <f t="shared" si="85"/>
        <v/>
      </c>
      <c r="Q294" t="str">
        <f t="shared" si="86"/>
        <v/>
      </c>
      <c r="R294" t="str">
        <f t="shared" si="87"/>
        <v/>
      </c>
      <c r="S294" t="str">
        <f t="shared" si="88"/>
        <v/>
      </c>
      <c r="T294" t="str">
        <f>IF($A294="Implicit","",COUNTIFS($C$8:C294,C294,$A$8:A294,"Explicit"))</f>
        <v/>
      </c>
      <c r="U294" t="str">
        <f t="shared" si="89"/>
        <v/>
      </c>
      <c r="V294" t="str">
        <f t="shared" si="90"/>
        <v/>
      </c>
      <c r="W294" t="str">
        <f t="shared" si="91"/>
        <v/>
      </c>
      <c r="X294" t="str">
        <f t="shared" si="92"/>
        <v/>
      </c>
      <c r="Y294" t="str">
        <f t="shared" si="93"/>
        <v/>
      </c>
      <c r="Z294" t="str">
        <f t="shared" si="94"/>
        <v>"Action._Check"</v>
      </c>
      <c r="AA294" t="str">
        <f t="shared" si="95"/>
        <v>"_checkedObject"</v>
      </c>
      <c r="AB294" t="str">
        <f t="shared" si="96"/>
        <v>"Core._Item"</v>
      </c>
      <c r="AC294" t="str">
        <f t="shared" si="97"/>
        <v>"_checks"</v>
      </c>
      <c r="AD294" t="str">
        <f t="shared" si="98"/>
        <v>"hasOne"</v>
      </c>
      <c r="AE294" t="str">
        <f t="shared" si="99"/>
        <v>"Action._Check","_checkedObject","Core._Item","_checks","hasOne"</v>
      </c>
    </row>
    <row r="295" spans="1:31" x14ac:dyDescent="0.2">
      <c r="A295" t="s">
        <v>1354</v>
      </c>
      <c r="B295" t="s">
        <v>1303</v>
      </c>
      <c r="C295" t="s">
        <v>23</v>
      </c>
      <c r="D295" t="s">
        <v>434</v>
      </c>
      <c r="E295" t="s">
        <v>1301</v>
      </c>
      <c r="F295" t="s">
        <v>544</v>
      </c>
      <c r="G295">
        <v>1</v>
      </c>
      <c r="H295" t="s">
        <v>38</v>
      </c>
      <c r="I295" s="5" t="s">
        <v>432</v>
      </c>
      <c r="J295" s="5" t="s">
        <v>435</v>
      </c>
      <c r="K295" t="str">
        <f t="shared" si="80"/>
        <v>_Check</v>
      </c>
      <c r="L295" t="str">
        <f t="shared" si="81"/>
        <v>_checkedObject</v>
      </c>
      <c r="M295" t="str">
        <f t="shared" si="82"/>
        <v>_DgProductRadioactive</v>
      </c>
      <c r="N295" t="str">
        <f t="shared" si="83"/>
        <v>_checks</v>
      </c>
      <c r="O295" t="str">
        <f t="shared" si="84"/>
        <v>Object</v>
      </c>
      <c r="P295" t="str">
        <f t="shared" si="85"/>
        <v/>
      </c>
      <c r="Q295" t="str">
        <f t="shared" si="86"/>
        <v/>
      </c>
      <c r="R295" t="str">
        <f t="shared" si="87"/>
        <v/>
      </c>
      <c r="S295" t="str">
        <f t="shared" si="88"/>
        <v/>
      </c>
      <c r="T295" t="str">
        <f>IF($A295="Implicit","",COUNTIFS($C$8:C295,C295,$A$8:A295,"Explicit"))</f>
        <v/>
      </c>
      <c r="U295" t="str">
        <f t="shared" si="89"/>
        <v/>
      </c>
      <c r="V295" t="str">
        <f t="shared" si="90"/>
        <v/>
      </c>
      <c r="W295" t="str">
        <f t="shared" si="91"/>
        <v/>
      </c>
      <c r="X295" t="str">
        <f t="shared" si="92"/>
        <v/>
      </c>
      <c r="Y295" t="str">
        <f t="shared" si="93"/>
        <v/>
      </c>
      <c r="Z295" t="str">
        <f t="shared" si="94"/>
        <v>"Action._Check"</v>
      </c>
      <c r="AA295" t="str">
        <f t="shared" si="95"/>
        <v>"_checkedObject"</v>
      </c>
      <c r="AB295" t="str">
        <f t="shared" si="96"/>
        <v>"DG._DgProductRadioactive"</v>
      </c>
      <c r="AC295" t="str">
        <f t="shared" si="97"/>
        <v>"_checks"</v>
      </c>
      <c r="AD295" t="str">
        <f t="shared" si="98"/>
        <v>"hasOne"</v>
      </c>
      <c r="AE295" t="str">
        <f t="shared" si="99"/>
        <v>"Action._Check","_checkedObject","DG._DgProductRadioactive","_checks","hasOne"</v>
      </c>
    </row>
    <row r="296" spans="1:31" x14ac:dyDescent="0.2">
      <c r="A296" t="s">
        <v>1354</v>
      </c>
      <c r="B296" t="s">
        <v>1303</v>
      </c>
      <c r="C296" t="s">
        <v>23</v>
      </c>
      <c r="D296" t="s">
        <v>434</v>
      </c>
      <c r="E296" t="s">
        <v>20</v>
      </c>
      <c r="F296" t="s">
        <v>127</v>
      </c>
      <c r="G296">
        <v>1</v>
      </c>
      <c r="H296" t="s">
        <v>38</v>
      </c>
      <c r="I296" s="5" t="s">
        <v>432</v>
      </c>
      <c r="J296" s="5" t="s">
        <v>435</v>
      </c>
      <c r="K296" t="str">
        <f t="shared" si="80"/>
        <v>_Check</v>
      </c>
      <c r="L296" t="str">
        <f t="shared" si="81"/>
        <v>_checkedObject</v>
      </c>
      <c r="M296" t="str">
        <f t="shared" si="82"/>
        <v>_Product</v>
      </c>
      <c r="N296" t="str">
        <f t="shared" si="83"/>
        <v>_checks</v>
      </c>
      <c r="O296" t="str">
        <f t="shared" si="84"/>
        <v>Object</v>
      </c>
      <c r="P296" t="str">
        <f t="shared" si="85"/>
        <v/>
      </c>
      <c r="Q296" t="str">
        <f t="shared" si="86"/>
        <v/>
      </c>
      <c r="R296" t="str">
        <f t="shared" si="87"/>
        <v/>
      </c>
      <c r="S296" t="str">
        <f t="shared" si="88"/>
        <v/>
      </c>
      <c r="T296" t="str">
        <f>IF($A296="Implicit","",COUNTIFS($C$8:C296,C296,$A$8:A296,"Explicit"))</f>
        <v/>
      </c>
      <c r="U296" t="str">
        <f t="shared" si="89"/>
        <v/>
      </c>
      <c r="V296" t="str">
        <f t="shared" si="90"/>
        <v/>
      </c>
      <c r="W296" t="str">
        <f t="shared" si="91"/>
        <v/>
      </c>
      <c r="X296" t="str">
        <f t="shared" si="92"/>
        <v/>
      </c>
      <c r="Y296" t="str">
        <f t="shared" si="93"/>
        <v/>
      </c>
      <c r="Z296" t="str">
        <f t="shared" si="94"/>
        <v>"Action._Check"</v>
      </c>
      <c r="AA296" t="str">
        <f t="shared" si="95"/>
        <v>"_checkedObject"</v>
      </c>
      <c r="AB296" t="str">
        <f t="shared" si="96"/>
        <v>"Core._Product"</v>
      </c>
      <c r="AC296" t="str">
        <f t="shared" si="97"/>
        <v>"_checks"</v>
      </c>
      <c r="AD296" t="str">
        <f t="shared" si="98"/>
        <v>"hasOne"</v>
      </c>
      <c r="AE296" t="str">
        <f t="shared" si="99"/>
        <v>"Action._Check","_checkedObject","Core._Product","_checks","hasOne"</v>
      </c>
    </row>
    <row r="297" spans="1:31" x14ac:dyDescent="0.2">
      <c r="A297" t="s">
        <v>1354</v>
      </c>
      <c r="B297" t="s">
        <v>1303</v>
      </c>
      <c r="C297" t="s">
        <v>23</v>
      </c>
      <c r="D297" t="s">
        <v>434</v>
      </c>
      <c r="E297" t="s">
        <v>20</v>
      </c>
      <c r="F297" t="s">
        <v>130</v>
      </c>
      <c r="G297">
        <v>1</v>
      </c>
      <c r="H297" t="s">
        <v>38</v>
      </c>
      <c r="I297" s="5" t="s">
        <v>432</v>
      </c>
      <c r="J297" s="5" t="s">
        <v>435</v>
      </c>
      <c r="K297" t="str">
        <f t="shared" si="80"/>
        <v>_Check</v>
      </c>
      <c r="L297" t="str">
        <f t="shared" si="81"/>
        <v>_checkedObject</v>
      </c>
      <c r="M297" t="str">
        <f t="shared" si="82"/>
        <v>_CustomsInformation</v>
      </c>
      <c r="N297" t="str">
        <f t="shared" si="83"/>
        <v>_checks</v>
      </c>
      <c r="O297" t="str">
        <f t="shared" si="84"/>
        <v>Object</v>
      </c>
      <c r="P297" t="str">
        <f t="shared" si="85"/>
        <v/>
      </c>
      <c r="Q297" t="str">
        <f t="shared" si="86"/>
        <v/>
      </c>
      <c r="R297" t="str">
        <f t="shared" si="87"/>
        <v/>
      </c>
      <c r="S297" t="str">
        <f t="shared" si="88"/>
        <v/>
      </c>
      <c r="T297" t="str">
        <f>IF($A297="Implicit","",COUNTIFS($C$8:C297,C297,$A$8:A297,"Explicit"))</f>
        <v/>
      </c>
      <c r="U297" t="str">
        <f t="shared" si="89"/>
        <v/>
      </c>
      <c r="V297" t="str">
        <f t="shared" si="90"/>
        <v/>
      </c>
      <c r="W297" t="str">
        <f t="shared" si="91"/>
        <v/>
      </c>
      <c r="X297" t="str">
        <f t="shared" si="92"/>
        <v/>
      </c>
      <c r="Y297" t="str">
        <f t="shared" si="93"/>
        <v/>
      </c>
      <c r="Z297" t="str">
        <f t="shared" si="94"/>
        <v>"Action._Check"</v>
      </c>
      <c r="AA297" t="str">
        <f t="shared" si="95"/>
        <v>"_checkedObject"</v>
      </c>
      <c r="AB297" t="str">
        <f t="shared" si="96"/>
        <v>"Core._CustomsInformation"</v>
      </c>
      <c r="AC297" t="str">
        <f t="shared" si="97"/>
        <v>"_checks"</v>
      </c>
      <c r="AD297" t="str">
        <f t="shared" si="98"/>
        <v>"hasOne"</v>
      </c>
      <c r="AE297" t="str">
        <f t="shared" si="99"/>
        <v>"Action._Check","_checkedObject","Core._CustomsInformation","_checks","hasOne"</v>
      </c>
    </row>
    <row r="298" spans="1:31" x14ac:dyDescent="0.2">
      <c r="A298" t="s">
        <v>1354</v>
      </c>
      <c r="B298" t="s">
        <v>1303</v>
      </c>
      <c r="C298" t="s">
        <v>23</v>
      </c>
      <c r="D298" t="s">
        <v>434</v>
      </c>
      <c r="E298" t="s">
        <v>20</v>
      </c>
      <c r="F298" t="s">
        <v>256</v>
      </c>
      <c r="G298">
        <v>1</v>
      </c>
      <c r="H298" t="s">
        <v>38</v>
      </c>
      <c r="I298" s="5" t="s">
        <v>432</v>
      </c>
      <c r="J298" s="5" t="s">
        <v>435</v>
      </c>
      <c r="K298" t="str">
        <f t="shared" si="80"/>
        <v>_Check</v>
      </c>
      <c r="L298" t="str">
        <f t="shared" si="81"/>
        <v>_checkedObject</v>
      </c>
      <c r="M298" t="str">
        <f t="shared" si="82"/>
        <v>_Waybill</v>
      </c>
      <c r="N298" t="str">
        <f t="shared" si="83"/>
        <v>_checks</v>
      </c>
      <c r="O298" t="str">
        <f t="shared" si="84"/>
        <v>Object</v>
      </c>
      <c r="P298" t="str">
        <f t="shared" si="85"/>
        <v/>
      </c>
      <c r="Q298" t="str">
        <f t="shared" si="86"/>
        <v/>
      </c>
      <c r="R298" t="str">
        <f t="shared" si="87"/>
        <v/>
      </c>
      <c r="S298" t="str">
        <f t="shared" si="88"/>
        <v/>
      </c>
      <c r="T298" t="str">
        <f>IF($A298="Implicit","",COUNTIFS($C$8:C298,C298,$A$8:A298,"Explicit"))</f>
        <v/>
      </c>
      <c r="U298" t="str">
        <f t="shared" si="89"/>
        <v/>
      </c>
      <c r="V298" t="str">
        <f t="shared" si="90"/>
        <v/>
      </c>
      <c r="W298" t="str">
        <f t="shared" si="91"/>
        <v/>
      </c>
      <c r="X298" t="str">
        <f t="shared" si="92"/>
        <v/>
      </c>
      <c r="Y298" t="str">
        <f t="shared" si="93"/>
        <v/>
      </c>
      <c r="Z298" t="str">
        <f t="shared" si="94"/>
        <v>"Action._Check"</v>
      </c>
      <c r="AA298" t="str">
        <f t="shared" si="95"/>
        <v>"_checkedObject"</v>
      </c>
      <c r="AB298" t="str">
        <f t="shared" si="96"/>
        <v>"Core._Waybill"</v>
      </c>
      <c r="AC298" t="str">
        <f t="shared" si="97"/>
        <v>"_checks"</v>
      </c>
      <c r="AD298" t="str">
        <f t="shared" si="98"/>
        <v>"hasOne"</v>
      </c>
      <c r="AE298" t="str">
        <f t="shared" si="99"/>
        <v>"Action._Check","_checkedObject","Core._Waybill","_checks","hasOne"</v>
      </c>
    </row>
    <row r="299" spans="1:31" x14ac:dyDescent="0.2">
      <c r="A299" t="s">
        <v>1354</v>
      </c>
      <c r="B299" t="s">
        <v>1303</v>
      </c>
      <c r="C299" t="s">
        <v>23</v>
      </c>
      <c r="D299" t="s">
        <v>434</v>
      </c>
      <c r="E299" t="s">
        <v>1301</v>
      </c>
      <c r="F299" t="s">
        <v>656</v>
      </c>
      <c r="G299">
        <v>1</v>
      </c>
      <c r="H299" t="s">
        <v>38</v>
      </c>
      <c r="I299" s="5" t="s">
        <v>432</v>
      </c>
      <c r="J299" s="5" t="s">
        <v>435</v>
      </c>
      <c r="K299" t="str">
        <f t="shared" si="80"/>
        <v>_Check</v>
      </c>
      <c r="L299" t="str">
        <f t="shared" si="81"/>
        <v>_checkedObject</v>
      </c>
      <c r="M299" t="str">
        <f t="shared" si="82"/>
        <v>_DgDeclaration</v>
      </c>
      <c r="N299" t="str">
        <f t="shared" si="83"/>
        <v>_checks</v>
      </c>
      <c r="O299" t="str">
        <f t="shared" si="84"/>
        <v>Object</v>
      </c>
      <c r="P299" t="str">
        <f t="shared" si="85"/>
        <v/>
      </c>
      <c r="Q299" t="str">
        <f t="shared" si="86"/>
        <v/>
      </c>
      <c r="R299" t="str">
        <f t="shared" si="87"/>
        <v/>
      </c>
      <c r="S299" t="str">
        <f t="shared" si="88"/>
        <v/>
      </c>
      <c r="T299" t="str">
        <f>IF($A299="Implicit","",COUNTIFS($C$8:C299,C299,$A$8:A299,"Explicit"))</f>
        <v/>
      </c>
      <c r="U299" t="str">
        <f t="shared" si="89"/>
        <v/>
      </c>
      <c r="V299" t="str">
        <f t="shared" si="90"/>
        <v/>
      </c>
      <c r="W299" t="str">
        <f t="shared" si="91"/>
        <v/>
      </c>
      <c r="X299" t="str">
        <f t="shared" si="92"/>
        <v/>
      </c>
      <c r="Y299" t="str">
        <f t="shared" si="93"/>
        <v/>
      </c>
      <c r="Z299" t="str">
        <f t="shared" si="94"/>
        <v>"Action._Check"</v>
      </c>
      <c r="AA299" t="str">
        <f t="shared" si="95"/>
        <v>"_checkedObject"</v>
      </c>
      <c r="AB299" t="str">
        <f t="shared" si="96"/>
        <v>"DG._DgDeclaration"</v>
      </c>
      <c r="AC299" t="str">
        <f t="shared" si="97"/>
        <v>"_checks"</v>
      </c>
      <c r="AD299" t="str">
        <f t="shared" si="98"/>
        <v>"hasOne"</v>
      </c>
      <c r="AE299" t="str">
        <f t="shared" si="99"/>
        <v>"Action._Check","_checkedObject","DG._DgDeclaration","_checks","hasOne"</v>
      </c>
    </row>
    <row r="300" spans="1:31" x14ac:dyDescent="0.2">
      <c r="A300" t="s">
        <v>1354</v>
      </c>
      <c r="B300" t="s">
        <v>1303</v>
      </c>
      <c r="C300" t="s">
        <v>23</v>
      </c>
      <c r="D300" t="s">
        <v>434</v>
      </c>
      <c r="E300" t="s">
        <v>1292</v>
      </c>
      <c r="F300" t="s">
        <v>44</v>
      </c>
      <c r="G300">
        <v>1</v>
      </c>
      <c r="H300" t="s">
        <v>38</v>
      </c>
      <c r="I300" s="5" t="s">
        <v>432</v>
      </c>
      <c r="J300" s="5" t="s">
        <v>435</v>
      </c>
      <c r="K300" t="str">
        <f t="shared" si="80"/>
        <v>_Check</v>
      </c>
      <c r="L300" t="str">
        <f t="shared" si="81"/>
        <v>_checkedObject</v>
      </c>
      <c r="M300" t="str">
        <f t="shared" si="82"/>
        <v>_ExternalReference</v>
      </c>
      <c r="N300" t="str">
        <f t="shared" si="83"/>
        <v>_checks</v>
      </c>
      <c r="O300" t="str">
        <f t="shared" si="84"/>
        <v>Object</v>
      </c>
      <c r="P300" t="str">
        <f t="shared" si="85"/>
        <v/>
      </c>
      <c r="Q300" t="str">
        <f t="shared" si="86"/>
        <v/>
      </c>
      <c r="R300" t="str">
        <f t="shared" si="87"/>
        <v/>
      </c>
      <c r="S300" t="str">
        <f t="shared" si="88"/>
        <v/>
      </c>
      <c r="T300" t="str">
        <f>IF($A300="Implicit","",COUNTIFS($C$8:C300,C300,$A$8:A300,"Explicit"))</f>
        <v/>
      </c>
      <c r="U300" t="str">
        <f t="shared" si="89"/>
        <v/>
      </c>
      <c r="V300" t="str">
        <f t="shared" si="90"/>
        <v/>
      </c>
      <c r="W300" t="str">
        <f t="shared" si="91"/>
        <v/>
      </c>
      <c r="X300" t="str">
        <f t="shared" si="92"/>
        <v/>
      </c>
      <c r="Y300" t="str">
        <f t="shared" si="93"/>
        <v/>
      </c>
      <c r="Z300" t="str">
        <f t="shared" si="94"/>
        <v>"Action._Check"</v>
      </c>
      <c r="AA300" t="str">
        <f t="shared" si="95"/>
        <v>"_checkedObject"</v>
      </c>
      <c r="AB300" t="str">
        <f t="shared" si="96"/>
        <v>"Common._ExternalReference"</v>
      </c>
      <c r="AC300" t="str">
        <f t="shared" si="97"/>
        <v>"_checks"</v>
      </c>
      <c r="AD300" t="str">
        <f t="shared" si="98"/>
        <v>"hasOne"</v>
      </c>
      <c r="AE300" t="str">
        <f t="shared" si="99"/>
        <v>"Action._Check","_checkedObject","Common._ExternalReference","_checks","hasOne"</v>
      </c>
    </row>
    <row r="301" spans="1:31" x14ac:dyDescent="0.2">
      <c r="A301" t="s">
        <v>1354</v>
      </c>
      <c r="B301" t="s">
        <v>1303</v>
      </c>
      <c r="C301" t="s">
        <v>23</v>
      </c>
      <c r="D301" t="s">
        <v>434</v>
      </c>
      <c r="E301" t="s">
        <v>1293</v>
      </c>
      <c r="F301" t="s">
        <v>213</v>
      </c>
      <c r="G301">
        <v>1</v>
      </c>
      <c r="H301" t="s">
        <v>38</v>
      </c>
      <c r="I301" s="5" t="s">
        <v>432</v>
      </c>
      <c r="J301" s="5" t="s">
        <v>435</v>
      </c>
      <c r="K301" t="str">
        <f t="shared" si="80"/>
        <v>_Check</v>
      </c>
      <c r="L301" t="str">
        <f t="shared" si="81"/>
        <v>_checkedObject</v>
      </c>
      <c r="M301" t="str">
        <f t="shared" si="82"/>
        <v>_LiveAnimalsEpermit</v>
      </c>
      <c r="N301" t="str">
        <f t="shared" si="83"/>
        <v>_checks</v>
      </c>
      <c r="O301" t="str">
        <f t="shared" si="84"/>
        <v>Object</v>
      </c>
      <c r="P301" t="str">
        <f t="shared" si="85"/>
        <v/>
      </c>
      <c r="Q301" t="str">
        <f t="shared" si="86"/>
        <v/>
      </c>
      <c r="R301" t="str">
        <f t="shared" si="87"/>
        <v/>
      </c>
      <c r="S301" t="str">
        <f t="shared" si="88"/>
        <v/>
      </c>
      <c r="T301" t="str">
        <f>IF($A301="Implicit","",COUNTIFS($C$8:C301,C301,$A$8:A301,"Explicit"))</f>
        <v/>
      </c>
      <c r="U301" t="str">
        <f t="shared" si="89"/>
        <v/>
      </c>
      <c r="V301" t="str">
        <f t="shared" si="90"/>
        <v/>
      </c>
      <c r="W301" t="str">
        <f t="shared" si="91"/>
        <v/>
      </c>
      <c r="X301" t="str">
        <f t="shared" si="92"/>
        <v/>
      </c>
      <c r="Y301" t="str">
        <f t="shared" si="93"/>
        <v/>
      </c>
      <c r="Z301" t="str">
        <f t="shared" si="94"/>
        <v>"Action._Check"</v>
      </c>
      <c r="AA301" t="str">
        <f t="shared" si="95"/>
        <v>"_checkedObject"</v>
      </c>
      <c r="AB301" t="str">
        <f t="shared" si="96"/>
        <v>"LiveAnimals._LiveAnimalsEpermit"</v>
      </c>
      <c r="AC301" t="str">
        <f t="shared" si="97"/>
        <v>"_checks"</v>
      </c>
      <c r="AD301" t="str">
        <f t="shared" si="98"/>
        <v>"hasOne"</v>
      </c>
      <c r="AE301" t="str">
        <f t="shared" si="99"/>
        <v>"Action._Check","_checkedObject","LiveAnimals._LiveAnimalsEpermit","_checks","hasOne"</v>
      </c>
    </row>
    <row r="302" spans="1:31" x14ac:dyDescent="0.2">
      <c r="A302" t="s">
        <v>1354</v>
      </c>
      <c r="B302" t="s">
        <v>1303</v>
      </c>
      <c r="C302" t="s">
        <v>23</v>
      </c>
      <c r="D302" t="s">
        <v>434</v>
      </c>
      <c r="E302" t="s">
        <v>1295</v>
      </c>
      <c r="F302" t="s">
        <v>295</v>
      </c>
      <c r="G302">
        <v>1</v>
      </c>
      <c r="H302" t="s">
        <v>38</v>
      </c>
      <c r="I302" s="5" t="s">
        <v>432</v>
      </c>
      <c r="J302" s="5" t="s">
        <v>435</v>
      </c>
      <c r="K302" t="str">
        <f t="shared" si="80"/>
        <v>_Check</v>
      </c>
      <c r="L302" t="str">
        <f t="shared" si="81"/>
        <v>_checkedObject</v>
      </c>
      <c r="M302" t="str">
        <f t="shared" si="82"/>
        <v>_BookingOptionRequest</v>
      </c>
      <c r="N302" t="str">
        <f t="shared" si="83"/>
        <v>_checks</v>
      </c>
      <c r="O302" t="str">
        <f t="shared" si="84"/>
        <v>Object</v>
      </c>
      <c r="P302" t="str">
        <f t="shared" si="85"/>
        <v/>
      </c>
      <c r="Q302" t="str">
        <f t="shared" si="86"/>
        <v/>
      </c>
      <c r="R302" t="str">
        <f t="shared" si="87"/>
        <v/>
      </c>
      <c r="S302" t="str">
        <f t="shared" si="88"/>
        <v/>
      </c>
      <c r="T302" t="str">
        <f>IF($A302="Implicit","",COUNTIFS($C$8:C302,C302,$A$8:A302,"Explicit"))</f>
        <v/>
      </c>
      <c r="U302" t="str">
        <f t="shared" si="89"/>
        <v/>
      </c>
      <c r="V302" t="str">
        <f t="shared" si="90"/>
        <v/>
      </c>
      <c r="W302" t="str">
        <f t="shared" si="91"/>
        <v/>
      </c>
      <c r="X302" t="str">
        <f t="shared" si="92"/>
        <v/>
      </c>
      <c r="Y302" t="str">
        <f t="shared" si="93"/>
        <v/>
      </c>
      <c r="Z302" t="str">
        <f t="shared" si="94"/>
        <v>"Action._Check"</v>
      </c>
      <c r="AA302" t="str">
        <f t="shared" si="95"/>
        <v>"_checkedObject"</v>
      </c>
      <c r="AB302" t="str">
        <f t="shared" si="96"/>
        <v>"Distribution._BookingOptionRequest"</v>
      </c>
      <c r="AC302" t="str">
        <f t="shared" si="97"/>
        <v>"_checks"</v>
      </c>
      <c r="AD302" t="str">
        <f t="shared" si="98"/>
        <v>"hasOne"</v>
      </c>
      <c r="AE302" t="str">
        <f t="shared" si="99"/>
        <v>"Action._Check","_checkedObject","Distribution._BookingOptionRequest","_checks","hasOne"</v>
      </c>
    </row>
    <row r="303" spans="1:31" x14ac:dyDescent="0.2">
      <c r="A303" t="s">
        <v>1354</v>
      </c>
      <c r="B303" t="s">
        <v>1303</v>
      </c>
      <c r="C303" t="s">
        <v>23</v>
      </c>
      <c r="D303" t="s">
        <v>434</v>
      </c>
      <c r="E303" t="s">
        <v>1295</v>
      </c>
      <c r="F303" t="s">
        <v>319</v>
      </c>
      <c r="G303">
        <v>1</v>
      </c>
      <c r="H303" t="s">
        <v>38</v>
      </c>
      <c r="I303" s="5" t="s">
        <v>432</v>
      </c>
      <c r="J303" s="5" t="s">
        <v>435</v>
      </c>
      <c r="K303" t="str">
        <f t="shared" si="80"/>
        <v>_Check</v>
      </c>
      <c r="L303" t="str">
        <f t="shared" si="81"/>
        <v>_checkedObject</v>
      </c>
      <c r="M303" t="str">
        <f t="shared" si="82"/>
        <v>_Price</v>
      </c>
      <c r="N303" t="str">
        <f t="shared" si="83"/>
        <v>_checks</v>
      </c>
      <c r="O303" t="str">
        <f t="shared" si="84"/>
        <v>Object</v>
      </c>
      <c r="P303" t="str">
        <f t="shared" si="85"/>
        <v/>
      </c>
      <c r="Q303" t="str">
        <f t="shared" si="86"/>
        <v/>
      </c>
      <c r="R303" t="str">
        <f t="shared" si="87"/>
        <v/>
      </c>
      <c r="S303" t="str">
        <f t="shared" si="88"/>
        <v/>
      </c>
      <c r="T303" t="str">
        <f>IF($A303="Implicit","",COUNTIFS($C$8:C303,C303,$A$8:A303,"Explicit"))</f>
        <v/>
      </c>
      <c r="U303" t="str">
        <f t="shared" si="89"/>
        <v/>
      </c>
      <c r="V303" t="str">
        <f t="shared" si="90"/>
        <v/>
      </c>
      <c r="W303" t="str">
        <f t="shared" si="91"/>
        <v/>
      </c>
      <c r="X303" t="str">
        <f t="shared" si="92"/>
        <v/>
      </c>
      <c r="Y303" t="str">
        <f t="shared" si="93"/>
        <v/>
      </c>
      <c r="Z303" t="str">
        <f t="shared" si="94"/>
        <v>"Action._Check"</v>
      </c>
      <c r="AA303" t="str">
        <f t="shared" si="95"/>
        <v>"_checkedObject"</v>
      </c>
      <c r="AB303" t="str">
        <f t="shared" si="96"/>
        <v>"Distribution._Price"</v>
      </c>
      <c r="AC303" t="str">
        <f t="shared" si="97"/>
        <v>"_checks"</v>
      </c>
      <c r="AD303" t="str">
        <f t="shared" si="98"/>
        <v>"hasOne"</v>
      </c>
      <c r="AE303" t="str">
        <f t="shared" si="99"/>
        <v>"Action._Check","_checkedObject","Distribution._Price","_checks","hasOne"</v>
      </c>
    </row>
    <row r="304" spans="1:31" x14ac:dyDescent="0.2">
      <c r="A304" t="s">
        <v>1354</v>
      </c>
      <c r="B304" t="s">
        <v>1303</v>
      </c>
      <c r="C304" t="s">
        <v>23</v>
      </c>
      <c r="D304" t="s">
        <v>434</v>
      </c>
      <c r="E304" t="s">
        <v>1301</v>
      </c>
      <c r="F304" t="s">
        <v>550</v>
      </c>
      <c r="G304">
        <v>1</v>
      </c>
      <c r="H304" t="s">
        <v>38</v>
      </c>
      <c r="I304" s="5" t="s">
        <v>432</v>
      </c>
      <c r="J304" s="5" t="s">
        <v>435</v>
      </c>
      <c r="K304" t="str">
        <f t="shared" si="80"/>
        <v>_Check</v>
      </c>
      <c r="L304" t="str">
        <f t="shared" si="81"/>
        <v>_checkedObject</v>
      </c>
      <c r="M304" t="str">
        <f t="shared" si="82"/>
        <v>_ProductDg</v>
      </c>
      <c r="N304" t="str">
        <f t="shared" si="83"/>
        <v>_checks</v>
      </c>
      <c r="O304" t="str">
        <f t="shared" si="84"/>
        <v>Object</v>
      </c>
      <c r="P304" t="str">
        <f t="shared" si="85"/>
        <v/>
      </c>
      <c r="Q304" t="str">
        <f t="shared" si="86"/>
        <v/>
      </c>
      <c r="R304" t="str">
        <f t="shared" si="87"/>
        <v/>
      </c>
      <c r="S304" t="str">
        <f t="shared" si="88"/>
        <v/>
      </c>
      <c r="T304" t="str">
        <f>IF($A304="Implicit","",COUNTIFS($C$8:C304,C304,$A$8:A304,"Explicit"))</f>
        <v/>
      </c>
      <c r="U304" t="str">
        <f t="shared" si="89"/>
        <v/>
      </c>
      <c r="V304" t="str">
        <f t="shared" si="90"/>
        <v/>
      </c>
      <c r="W304" t="str">
        <f t="shared" si="91"/>
        <v/>
      </c>
      <c r="X304" t="str">
        <f t="shared" si="92"/>
        <v/>
      </c>
      <c r="Y304" t="str">
        <f t="shared" si="93"/>
        <v/>
      </c>
      <c r="Z304" t="str">
        <f t="shared" si="94"/>
        <v>"Action._Check"</v>
      </c>
      <c r="AA304" t="str">
        <f t="shared" si="95"/>
        <v>"_checkedObject"</v>
      </c>
      <c r="AB304" t="str">
        <f t="shared" si="96"/>
        <v>"DG._ProductDg"</v>
      </c>
      <c r="AC304" t="str">
        <f t="shared" si="97"/>
        <v>"_checks"</v>
      </c>
      <c r="AD304" t="str">
        <f t="shared" si="98"/>
        <v>"hasOne"</v>
      </c>
      <c r="AE304" t="str">
        <f t="shared" si="99"/>
        <v>"Action._Check","_checkedObject","DG._ProductDg","_checks","hasOne"</v>
      </c>
    </row>
    <row r="305" spans="1:31" x14ac:dyDescent="0.2">
      <c r="A305" t="s">
        <v>1354</v>
      </c>
      <c r="B305" t="s">
        <v>1303</v>
      </c>
      <c r="C305" t="s">
        <v>23</v>
      </c>
      <c r="D305" t="s">
        <v>434</v>
      </c>
      <c r="E305" t="s">
        <v>1304</v>
      </c>
      <c r="F305" t="s">
        <v>810</v>
      </c>
      <c r="G305">
        <v>1</v>
      </c>
      <c r="H305" t="s">
        <v>38</v>
      </c>
      <c r="I305" s="5" t="s">
        <v>432</v>
      </c>
      <c r="J305" s="5" t="s">
        <v>435</v>
      </c>
      <c r="K305" t="str">
        <f t="shared" si="80"/>
        <v>_Check</v>
      </c>
      <c r="L305" t="str">
        <f t="shared" si="81"/>
        <v>_checkedObject</v>
      </c>
      <c r="M305" t="str">
        <f t="shared" si="82"/>
        <v>_UnitComposition</v>
      </c>
      <c r="N305" t="str">
        <f t="shared" si="83"/>
        <v>_checks</v>
      </c>
      <c r="O305" t="str">
        <f t="shared" si="84"/>
        <v>Object</v>
      </c>
      <c r="P305" t="str">
        <f t="shared" si="85"/>
        <v/>
      </c>
      <c r="Q305" t="str">
        <f t="shared" si="86"/>
        <v/>
      </c>
      <c r="R305" t="str">
        <f t="shared" si="87"/>
        <v/>
      </c>
      <c r="S305" t="str">
        <f t="shared" si="88"/>
        <v/>
      </c>
      <c r="T305" t="str">
        <f>IF($A305="Implicit","",COUNTIFS($C$8:C305,C305,$A$8:A305,"Explicit"))</f>
        <v/>
      </c>
      <c r="U305" t="str">
        <f t="shared" si="89"/>
        <v/>
      </c>
      <c r="V305" t="str">
        <f t="shared" si="90"/>
        <v/>
      </c>
      <c r="W305" t="str">
        <f t="shared" si="91"/>
        <v/>
      </c>
      <c r="X305" t="str">
        <f t="shared" si="92"/>
        <v/>
      </c>
      <c r="Y305" t="str">
        <f t="shared" si="93"/>
        <v/>
      </c>
      <c r="Z305" t="str">
        <f t="shared" si="94"/>
        <v>"Action._Check"</v>
      </c>
      <c r="AA305" t="str">
        <f t="shared" si="95"/>
        <v>"_checkedObject"</v>
      </c>
      <c r="AB305" t="str">
        <f t="shared" si="96"/>
        <v>"Activity._UnitComposition"</v>
      </c>
      <c r="AC305" t="str">
        <f t="shared" si="97"/>
        <v>"_checks"</v>
      </c>
      <c r="AD305" t="str">
        <f t="shared" si="98"/>
        <v>"hasOne"</v>
      </c>
      <c r="AE305" t="str">
        <f t="shared" si="99"/>
        <v>"Action._Check","_checkedObject","Activity._UnitComposition","_checks","hasOne"</v>
      </c>
    </row>
    <row r="306" spans="1:31" x14ac:dyDescent="0.2">
      <c r="A306" t="s">
        <v>1354</v>
      </c>
      <c r="B306" t="s">
        <v>1303</v>
      </c>
      <c r="C306" t="s">
        <v>23</v>
      </c>
      <c r="D306" t="s">
        <v>434</v>
      </c>
      <c r="E306" t="s">
        <v>20</v>
      </c>
      <c r="F306" t="s">
        <v>816</v>
      </c>
      <c r="G306">
        <v>1</v>
      </c>
      <c r="H306" t="s">
        <v>38</v>
      </c>
      <c r="I306" s="5" t="s">
        <v>432</v>
      </c>
      <c r="J306" s="5" t="s">
        <v>435</v>
      </c>
      <c r="K306" t="str">
        <f t="shared" si="80"/>
        <v>_Check</v>
      </c>
      <c r="L306" t="str">
        <f t="shared" si="81"/>
        <v>_checkedObject</v>
      </c>
      <c r="M306" t="str">
        <f t="shared" si="82"/>
        <v>_Insurance</v>
      </c>
      <c r="N306" t="str">
        <f t="shared" si="83"/>
        <v>_checks</v>
      </c>
      <c r="O306" t="str">
        <f t="shared" si="84"/>
        <v>Object</v>
      </c>
      <c r="P306" t="str">
        <f t="shared" si="85"/>
        <v/>
      </c>
      <c r="Q306" t="str">
        <f t="shared" si="86"/>
        <v/>
      </c>
      <c r="R306" t="str">
        <f t="shared" si="87"/>
        <v/>
      </c>
      <c r="S306" t="str">
        <f t="shared" si="88"/>
        <v/>
      </c>
      <c r="T306" t="str">
        <f>IF($A306="Implicit","",COUNTIFS($C$8:C306,C306,$A$8:A306,"Explicit"))</f>
        <v/>
      </c>
      <c r="U306" t="str">
        <f t="shared" si="89"/>
        <v/>
      </c>
      <c r="V306" t="str">
        <f t="shared" si="90"/>
        <v/>
      </c>
      <c r="W306" t="str">
        <f t="shared" si="91"/>
        <v/>
      </c>
      <c r="X306" t="str">
        <f t="shared" si="92"/>
        <v/>
      </c>
      <c r="Y306" t="str">
        <f t="shared" si="93"/>
        <v/>
      </c>
      <c r="Z306" t="str">
        <f t="shared" si="94"/>
        <v>"Action._Check"</v>
      </c>
      <c r="AA306" t="str">
        <f t="shared" si="95"/>
        <v>"_checkedObject"</v>
      </c>
      <c r="AB306" t="str">
        <f t="shared" si="96"/>
        <v>"Core._Insurance"</v>
      </c>
      <c r="AC306" t="str">
        <f t="shared" si="97"/>
        <v>"_checks"</v>
      </c>
      <c r="AD306" t="str">
        <f t="shared" si="98"/>
        <v>"hasOne"</v>
      </c>
      <c r="AE306" t="str">
        <f t="shared" si="99"/>
        <v>"Action._Check","_checkedObject","Core._Insurance","_checks","hasOne"</v>
      </c>
    </row>
    <row r="307" spans="1:31" x14ac:dyDescent="0.2">
      <c r="A307" t="s">
        <v>1354</v>
      </c>
      <c r="B307" t="s">
        <v>1303</v>
      </c>
      <c r="C307" t="s">
        <v>23</v>
      </c>
      <c r="D307" t="s">
        <v>434</v>
      </c>
      <c r="E307" t="s">
        <v>20</v>
      </c>
      <c r="F307" t="s">
        <v>145</v>
      </c>
      <c r="G307">
        <v>1</v>
      </c>
      <c r="H307" t="s">
        <v>38</v>
      </c>
      <c r="I307" s="5" t="s">
        <v>432</v>
      </c>
      <c r="J307" s="5" t="s">
        <v>435</v>
      </c>
      <c r="K307" t="str">
        <f t="shared" si="80"/>
        <v>_Check</v>
      </c>
      <c r="L307" t="str">
        <f t="shared" si="81"/>
        <v>_checkedObject</v>
      </c>
      <c r="M307" t="str">
        <f t="shared" si="82"/>
        <v>_Shipment</v>
      </c>
      <c r="N307" t="str">
        <f t="shared" si="83"/>
        <v>_checks</v>
      </c>
      <c r="O307" t="str">
        <f t="shared" si="84"/>
        <v>Object</v>
      </c>
      <c r="P307" t="str">
        <f t="shared" si="85"/>
        <v/>
      </c>
      <c r="Q307" t="str">
        <f t="shared" si="86"/>
        <v/>
      </c>
      <c r="R307" t="str">
        <f t="shared" si="87"/>
        <v/>
      </c>
      <c r="S307" t="str">
        <f t="shared" si="88"/>
        <v/>
      </c>
      <c r="T307" t="str">
        <f>IF($A307="Implicit","",COUNTIFS($C$8:C307,C307,$A$8:A307,"Explicit"))</f>
        <v/>
      </c>
      <c r="U307" t="str">
        <f t="shared" si="89"/>
        <v/>
      </c>
      <c r="V307" t="str">
        <f t="shared" si="90"/>
        <v/>
      </c>
      <c r="W307" t="str">
        <f t="shared" si="91"/>
        <v/>
      </c>
      <c r="X307" t="str">
        <f t="shared" si="92"/>
        <v/>
      </c>
      <c r="Y307" t="str">
        <f t="shared" si="93"/>
        <v/>
      </c>
      <c r="Z307" t="str">
        <f t="shared" si="94"/>
        <v>"Action._Check"</v>
      </c>
      <c r="AA307" t="str">
        <f t="shared" si="95"/>
        <v>"_checkedObject"</v>
      </c>
      <c r="AB307" t="str">
        <f t="shared" si="96"/>
        <v>"Core._Shipment"</v>
      </c>
      <c r="AC307" t="str">
        <f t="shared" si="97"/>
        <v>"_checks"</v>
      </c>
      <c r="AD307" t="str">
        <f t="shared" si="98"/>
        <v>"hasOne"</v>
      </c>
      <c r="AE307" t="str">
        <f t="shared" si="99"/>
        <v>"Action._Check","_checkedObject","Core._Shipment","_checks","hasOne"</v>
      </c>
    </row>
    <row r="308" spans="1:31" x14ac:dyDescent="0.2">
      <c r="A308" t="s">
        <v>1354</v>
      </c>
      <c r="B308" t="s">
        <v>1303</v>
      </c>
      <c r="C308" t="s">
        <v>23</v>
      </c>
      <c r="D308" t="s">
        <v>434</v>
      </c>
      <c r="E308" t="s">
        <v>1290</v>
      </c>
      <c r="F308" t="s">
        <v>117</v>
      </c>
      <c r="G308">
        <v>1</v>
      </c>
      <c r="H308" t="s">
        <v>38</v>
      </c>
      <c r="I308" s="5" t="s">
        <v>432</v>
      </c>
      <c r="J308" s="5" t="s">
        <v>435</v>
      </c>
      <c r="K308" t="str">
        <f t="shared" si="80"/>
        <v>_Check</v>
      </c>
      <c r="L308" t="str">
        <f t="shared" si="81"/>
        <v>_checkedObject</v>
      </c>
      <c r="M308" t="str">
        <f t="shared" si="82"/>
        <v>_LogisticsAction</v>
      </c>
      <c r="N308" t="str">
        <f t="shared" si="83"/>
        <v>_checks</v>
      </c>
      <c r="O308" t="str">
        <f t="shared" si="84"/>
        <v>Object</v>
      </c>
      <c r="P308" t="str">
        <f t="shared" si="85"/>
        <v/>
      </c>
      <c r="Q308" t="str">
        <f t="shared" si="86"/>
        <v/>
      </c>
      <c r="R308" t="str">
        <f t="shared" si="87"/>
        <v/>
      </c>
      <c r="S308" t="str">
        <f t="shared" si="88"/>
        <v/>
      </c>
      <c r="T308" t="str">
        <f>IF($A308="Implicit","",COUNTIFS($C$8:C308,C308,$A$8:A308,"Explicit"))</f>
        <v/>
      </c>
      <c r="U308" t="str">
        <f t="shared" si="89"/>
        <v/>
      </c>
      <c r="V308" t="str">
        <f t="shared" si="90"/>
        <v/>
      </c>
      <c r="W308" t="str">
        <f t="shared" si="91"/>
        <v/>
      </c>
      <c r="X308" t="str">
        <f t="shared" si="92"/>
        <v/>
      </c>
      <c r="Y308" t="str">
        <f t="shared" si="93"/>
        <v/>
      </c>
      <c r="Z308" t="str">
        <f t="shared" si="94"/>
        <v>"Action._Check"</v>
      </c>
      <c r="AA308" t="str">
        <f t="shared" si="95"/>
        <v>"_checkedObject"</v>
      </c>
      <c r="AB308" t="str">
        <f t="shared" si="96"/>
        <v>"Abstract._LogisticsAction"</v>
      </c>
      <c r="AC308" t="str">
        <f t="shared" si="97"/>
        <v>"_checks"</v>
      </c>
      <c r="AD308" t="str">
        <f t="shared" si="98"/>
        <v>"hasOne"</v>
      </c>
      <c r="AE308" t="str">
        <f t="shared" si="99"/>
        <v>"Action._Check","_checkedObject","Abstract._LogisticsAction","_checks","hasOne"</v>
      </c>
    </row>
    <row r="309" spans="1:31" x14ac:dyDescent="0.2">
      <c r="A309" t="s">
        <v>1354</v>
      </c>
      <c r="B309" t="s">
        <v>1303</v>
      </c>
      <c r="C309" t="s">
        <v>23</v>
      </c>
      <c r="D309" t="s">
        <v>434</v>
      </c>
      <c r="E309" t="s">
        <v>1301</v>
      </c>
      <c r="F309" t="s">
        <v>553</v>
      </c>
      <c r="G309">
        <v>1</v>
      </c>
      <c r="H309" t="s">
        <v>38</v>
      </c>
      <c r="I309" s="5" t="s">
        <v>432</v>
      </c>
      <c r="J309" s="5" t="s">
        <v>435</v>
      </c>
      <c r="K309" t="str">
        <f t="shared" si="80"/>
        <v>_Check</v>
      </c>
      <c r="L309" t="str">
        <f t="shared" si="81"/>
        <v>_checkedObject</v>
      </c>
      <c r="M309" t="str">
        <f t="shared" si="82"/>
        <v>_DgRadioactiveIsotope</v>
      </c>
      <c r="N309" t="str">
        <f t="shared" si="83"/>
        <v>_checks</v>
      </c>
      <c r="O309" t="str">
        <f t="shared" si="84"/>
        <v>Object</v>
      </c>
      <c r="P309" t="str">
        <f t="shared" si="85"/>
        <v/>
      </c>
      <c r="Q309" t="str">
        <f t="shared" si="86"/>
        <v/>
      </c>
      <c r="R309" t="str">
        <f t="shared" si="87"/>
        <v/>
      </c>
      <c r="S309" t="str">
        <f t="shared" si="88"/>
        <v/>
      </c>
      <c r="T309" t="str">
        <f>IF($A309="Implicit","",COUNTIFS($C$8:C309,C309,$A$8:A309,"Explicit"))</f>
        <v/>
      </c>
      <c r="U309" t="str">
        <f t="shared" si="89"/>
        <v/>
      </c>
      <c r="V309" t="str">
        <f t="shared" si="90"/>
        <v/>
      </c>
      <c r="W309" t="str">
        <f t="shared" si="91"/>
        <v/>
      </c>
      <c r="X309" t="str">
        <f t="shared" si="92"/>
        <v/>
      </c>
      <c r="Y309" t="str">
        <f t="shared" si="93"/>
        <v/>
      </c>
      <c r="Z309" t="str">
        <f t="shared" si="94"/>
        <v>"Action._Check"</v>
      </c>
      <c r="AA309" t="str">
        <f t="shared" si="95"/>
        <v>"_checkedObject"</v>
      </c>
      <c r="AB309" t="str">
        <f t="shared" si="96"/>
        <v>"DG._DgRadioactiveIsotope"</v>
      </c>
      <c r="AC309" t="str">
        <f t="shared" si="97"/>
        <v>"_checks"</v>
      </c>
      <c r="AD309" t="str">
        <f t="shared" si="98"/>
        <v>"hasOne"</v>
      </c>
      <c r="AE309" t="str">
        <f t="shared" si="99"/>
        <v>"Action._Check","_checkedObject","DG._DgRadioactiveIsotope","_checks","hasOne"</v>
      </c>
    </row>
    <row r="310" spans="1:31" x14ac:dyDescent="0.2">
      <c r="A310" t="s">
        <v>1354</v>
      </c>
      <c r="B310" t="s">
        <v>1303</v>
      </c>
      <c r="C310" t="s">
        <v>23</v>
      </c>
      <c r="D310" t="s">
        <v>434</v>
      </c>
      <c r="E310" t="s">
        <v>20</v>
      </c>
      <c r="F310" t="s">
        <v>468</v>
      </c>
      <c r="G310">
        <v>1</v>
      </c>
      <c r="H310" t="s">
        <v>38</v>
      </c>
      <c r="I310" s="5" t="s">
        <v>432</v>
      </c>
      <c r="J310" s="5" t="s">
        <v>435</v>
      </c>
      <c r="K310" t="str">
        <f t="shared" si="80"/>
        <v>_Check</v>
      </c>
      <c r="L310" t="str">
        <f t="shared" si="81"/>
        <v>_checkedObject</v>
      </c>
      <c r="M310" t="str">
        <f t="shared" si="82"/>
        <v>_LoadingUnit</v>
      </c>
      <c r="N310" t="str">
        <f t="shared" si="83"/>
        <v>_checks</v>
      </c>
      <c r="O310" t="str">
        <f t="shared" si="84"/>
        <v>Object</v>
      </c>
      <c r="P310" t="str">
        <f t="shared" si="85"/>
        <v/>
      </c>
      <c r="Q310" t="str">
        <f t="shared" si="86"/>
        <v/>
      </c>
      <c r="R310" t="str">
        <f t="shared" si="87"/>
        <v/>
      </c>
      <c r="S310" t="str">
        <f t="shared" si="88"/>
        <v/>
      </c>
      <c r="T310" t="str">
        <f>IF($A310="Implicit","",COUNTIFS($C$8:C310,C310,$A$8:A310,"Explicit"))</f>
        <v/>
      </c>
      <c r="U310" t="str">
        <f t="shared" si="89"/>
        <v/>
      </c>
      <c r="V310" t="str">
        <f t="shared" si="90"/>
        <v/>
      </c>
      <c r="W310" t="str">
        <f t="shared" si="91"/>
        <v/>
      </c>
      <c r="X310" t="str">
        <f t="shared" si="92"/>
        <v/>
      </c>
      <c r="Y310" t="str">
        <f t="shared" si="93"/>
        <v/>
      </c>
      <c r="Z310" t="str">
        <f t="shared" si="94"/>
        <v>"Action._Check"</v>
      </c>
      <c r="AA310" t="str">
        <f t="shared" si="95"/>
        <v>"_checkedObject"</v>
      </c>
      <c r="AB310" t="str">
        <f t="shared" si="96"/>
        <v>"Core._LoadingUnit"</v>
      </c>
      <c r="AC310" t="str">
        <f t="shared" si="97"/>
        <v>"_checks"</v>
      </c>
      <c r="AD310" t="str">
        <f t="shared" si="98"/>
        <v>"hasOne"</v>
      </c>
      <c r="AE310" t="str">
        <f t="shared" si="99"/>
        <v>"Action._Check","_checkedObject","Core._LoadingUnit","_checks","hasOne"</v>
      </c>
    </row>
    <row r="311" spans="1:31" x14ac:dyDescent="0.2">
      <c r="A311" t="s">
        <v>1354</v>
      </c>
      <c r="B311" t="s">
        <v>1303</v>
      </c>
      <c r="C311" t="s">
        <v>23</v>
      </c>
      <c r="D311" t="s">
        <v>434</v>
      </c>
      <c r="E311" t="s">
        <v>1303</v>
      </c>
      <c r="F311" t="s">
        <v>871</v>
      </c>
      <c r="G311">
        <v>1</v>
      </c>
      <c r="H311" t="s">
        <v>38</v>
      </c>
      <c r="I311" s="5" t="s">
        <v>432</v>
      </c>
      <c r="J311" s="5" t="s">
        <v>435</v>
      </c>
      <c r="K311" t="str">
        <f t="shared" si="80"/>
        <v>_Check</v>
      </c>
      <c r="L311" t="str">
        <f t="shared" si="81"/>
        <v>_checkedObject</v>
      </c>
      <c r="M311" t="str">
        <f t="shared" si="82"/>
        <v>_Loading</v>
      </c>
      <c r="N311" t="str">
        <f t="shared" si="83"/>
        <v>_checks</v>
      </c>
      <c r="O311" t="str">
        <f t="shared" si="84"/>
        <v>Object</v>
      </c>
      <c r="P311" t="str">
        <f t="shared" si="85"/>
        <v/>
      </c>
      <c r="Q311" t="str">
        <f t="shared" si="86"/>
        <v/>
      </c>
      <c r="R311" t="str">
        <f t="shared" si="87"/>
        <v/>
      </c>
      <c r="S311" t="str">
        <f t="shared" si="88"/>
        <v/>
      </c>
      <c r="T311" t="str">
        <f>IF($A311="Implicit","",COUNTIFS($C$8:C311,C311,$A$8:A311,"Explicit"))</f>
        <v/>
      </c>
      <c r="U311" t="str">
        <f t="shared" si="89"/>
        <v/>
      </c>
      <c r="V311" t="str">
        <f t="shared" si="90"/>
        <v/>
      </c>
      <c r="W311" t="str">
        <f t="shared" si="91"/>
        <v/>
      </c>
      <c r="X311" t="str">
        <f t="shared" si="92"/>
        <v/>
      </c>
      <c r="Y311" t="str">
        <f t="shared" si="93"/>
        <v/>
      </c>
      <c r="Z311" t="str">
        <f t="shared" si="94"/>
        <v>"Action._Check"</v>
      </c>
      <c r="AA311" t="str">
        <f t="shared" si="95"/>
        <v>"_checkedObject"</v>
      </c>
      <c r="AB311" t="str">
        <f t="shared" si="96"/>
        <v>"Action._Loading"</v>
      </c>
      <c r="AC311" t="str">
        <f t="shared" si="97"/>
        <v>"_checks"</v>
      </c>
      <c r="AD311" t="str">
        <f t="shared" si="98"/>
        <v>"hasOne"</v>
      </c>
      <c r="AE311" t="str">
        <f t="shared" si="99"/>
        <v>"Action._Check","_checkedObject","Action._Loading","_checks","hasOne"</v>
      </c>
    </row>
    <row r="312" spans="1:31" x14ac:dyDescent="0.2">
      <c r="A312" t="s">
        <v>1354</v>
      </c>
      <c r="B312" t="s">
        <v>1303</v>
      </c>
      <c r="C312" t="s">
        <v>23</v>
      </c>
      <c r="D312" t="s">
        <v>434</v>
      </c>
      <c r="E312" t="s">
        <v>20</v>
      </c>
      <c r="F312" t="s">
        <v>883</v>
      </c>
      <c r="G312">
        <v>1</v>
      </c>
      <c r="H312" t="s">
        <v>38</v>
      </c>
      <c r="I312" s="5" t="s">
        <v>432</v>
      </c>
      <c r="J312" s="5" t="s">
        <v>435</v>
      </c>
      <c r="K312" t="str">
        <f t="shared" si="80"/>
        <v>_Check</v>
      </c>
      <c r="L312" t="str">
        <f t="shared" si="81"/>
        <v>_checkedObject</v>
      </c>
      <c r="M312" t="str">
        <f t="shared" si="82"/>
        <v>_TransportMeans</v>
      </c>
      <c r="N312" t="str">
        <f t="shared" si="83"/>
        <v>_checks</v>
      </c>
      <c r="O312" t="str">
        <f t="shared" si="84"/>
        <v>Object</v>
      </c>
      <c r="P312" t="str">
        <f t="shared" si="85"/>
        <v/>
      </c>
      <c r="Q312" t="str">
        <f t="shared" si="86"/>
        <v/>
      </c>
      <c r="R312" t="str">
        <f t="shared" si="87"/>
        <v/>
      </c>
      <c r="S312" t="str">
        <f t="shared" si="88"/>
        <v/>
      </c>
      <c r="T312" t="str">
        <f>IF($A312="Implicit","",COUNTIFS($C$8:C312,C312,$A$8:A312,"Explicit"))</f>
        <v/>
      </c>
      <c r="U312" t="str">
        <f t="shared" si="89"/>
        <v/>
      </c>
      <c r="V312" t="str">
        <f t="shared" si="90"/>
        <v/>
      </c>
      <c r="W312" t="str">
        <f t="shared" si="91"/>
        <v/>
      </c>
      <c r="X312" t="str">
        <f t="shared" si="92"/>
        <v/>
      </c>
      <c r="Y312" t="str">
        <f t="shared" si="93"/>
        <v/>
      </c>
      <c r="Z312" t="str">
        <f t="shared" si="94"/>
        <v>"Action._Check"</v>
      </c>
      <c r="AA312" t="str">
        <f t="shared" si="95"/>
        <v>"_checkedObject"</v>
      </c>
      <c r="AB312" t="str">
        <f t="shared" si="96"/>
        <v>"Core._TransportMeans"</v>
      </c>
      <c r="AC312" t="str">
        <f t="shared" si="97"/>
        <v>"_checks"</v>
      </c>
      <c r="AD312" t="str">
        <f t="shared" si="98"/>
        <v>"hasOne"</v>
      </c>
      <c r="AE312" t="str">
        <f t="shared" si="99"/>
        <v>"Action._Check","_checkedObject","Core._TransportMeans","_checks","hasOne"</v>
      </c>
    </row>
    <row r="313" spans="1:31" x14ac:dyDescent="0.2">
      <c r="A313" t="s">
        <v>1354</v>
      </c>
      <c r="B313" t="s">
        <v>1303</v>
      </c>
      <c r="C313" t="s">
        <v>23</v>
      </c>
      <c r="D313" t="s">
        <v>434</v>
      </c>
      <c r="E313" t="s">
        <v>1304</v>
      </c>
      <c r="F313" t="s">
        <v>914</v>
      </c>
      <c r="G313">
        <v>1</v>
      </c>
      <c r="H313" t="s">
        <v>38</v>
      </c>
      <c r="I313" s="5" t="s">
        <v>432</v>
      </c>
      <c r="J313" s="5" t="s">
        <v>435</v>
      </c>
      <c r="K313" t="str">
        <f t="shared" si="80"/>
        <v>_Check</v>
      </c>
      <c r="L313" t="str">
        <f t="shared" si="81"/>
        <v>_checkedObject</v>
      </c>
      <c r="M313" t="str">
        <f t="shared" si="82"/>
        <v>_TransportMovement</v>
      </c>
      <c r="N313" t="str">
        <f t="shared" si="83"/>
        <v>_checks</v>
      </c>
      <c r="O313" t="str">
        <f t="shared" si="84"/>
        <v>Object</v>
      </c>
      <c r="P313" t="str">
        <f t="shared" si="85"/>
        <v/>
      </c>
      <c r="Q313" t="str">
        <f t="shared" si="86"/>
        <v/>
      </c>
      <c r="R313" t="str">
        <f t="shared" si="87"/>
        <v/>
      </c>
      <c r="S313" t="str">
        <f t="shared" si="88"/>
        <v/>
      </c>
      <c r="T313" t="str">
        <f>IF($A313="Implicit","",COUNTIFS($C$8:C313,C313,$A$8:A313,"Explicit"))</f>
        <v/>
      </c>
      <c r="U313" t="str">
        <f t="shared" si="89"/>
        <v/>
      </c>
      <c r="V313" t="str">
        <f t="shared" si="90"/>
        <v/>
      </c>
      <c r="W313" t="str">
        <f t="shared" si="91"/>
        <v/>
      </c>
      <c r="X313" t="str">
        <f t="shared" si="92"/>
        <v/>
      </c>
      <c r="Y313" t="str">
        <f t="shared" si="93"/>
        <v/>
      </c>
      <c r="Z313" t="str">
        <f t="shared" si="94"/>
        <v>"Action._Check"</v>
      </c>
      <c r="AA313" t="str">
        <f t="shared" si="95"/>
        <v>"_checkedObject"</v>
      </c>
      <c r="AB313" t="str">
        <f t="shared" si="96"/>
        <v>"Activity._TransportMovement"</v>
      </c>
      <c r="AC313" t="str">
        <f t="shared" si="97"/>
        <v>"_checks"</v>
      </c>
      <c r="AD313" t="str">
        <f t="shared" si="98"/>
        <v>"hasOne"</v>
      </c>
      <c r="AE313" t="str">
        <f t="shared" si="99"/>
        <v>"Action._Check","_checkedObject","Activity._TransportMovement","_checks","hasOne"</v>
      </c>
    </row>
    <row r="314" spans="1:31" x14ac:dyDescent="0.2">
      <c r="A314" t="s">
        <v>1354</v>
      </c>
      <c r="B314" t="s">
        <v>1303</v>
      </c>
      <c r="C314" t="s">
        <v>23</v>
      </c>
      <c r="D314" t="s">
        <v>434</v>
      </c>
      <c r="E314" t="s">
        <v>1292</v>
      </c>
      <c r="F314" t="s">
        <v>238</v>
      </c>
      <c r="G314">
        <v>1</v>
      </c>
      <c r="H314" t="s">
        <v>38</v>
      </c>
      <c r="I314" s="5" t="s">
        <v>432</v>
      </c>
      <c r="J314" s="5" t="s">
        <v>435</v>
      </c>
      <c r="K314" t="str">
        <f t="shared" si="80"/>
        <v>_Check</v>
      </c>
      <c r="L314" t="str">
        <f t="shared" si="81"/>
        <v>_checkedObject</v>
      </c>
      <c r="M314" t="str">
        <f t="shared" si="82"/>
        <v>_Company</v>
      </c>
      <c r="N314" t="str">
        <f t="shared" si="83"/>
        <v>_checks</v>
      </c>
      <c r="O314" t="str">
        <f t="shared" si="84"/>
        <v>Object</v>
      </c>
      <c r="P314" t="str">
        <f t="shared" si="85"/>
        <v/>
      </c>
      <c r="Q314" t="str">
        <f t="shared" si="86"/>
        <v/>
      </c>
      <c r="R314" t="str">
        <f t="shared" si="87"/>
        <v/>
      </c>
      <c r="S314" t="str">
        <f t="shared" si="88"/>
        <v/>
      </c>
      <c r="T314" t="str">
        <f>IF($A314="Implicit","",COUNTIFS($C$8:C314,C314,$A$8:A314,"Explicit"))</f>
        <v/>
      </c>
      <c r="U314" t="str">
        <f t="shared" si="89"/>
        <v/>
      </c>
      <c r="V314" t="str">
        <f t="shared" si="90"/>
        <v/>
      </c>
      <c r="W314" t="str">
        <f t="shared" si="91"/>
        <v/>
      </c>
      <c r="X314" t="str">
        <f t="shared" si="92"/>
        <v/>
      </c>
      <c r="Y314" t="str">
        <f t="shared" si="93"/>
        <v/>
      </c>
      <c r="Z314" t="str">
        <f t="shared" si="94"/>
        <v>"Action._Check"</v>
      </c>
      <c r="AA314" t="str">
        <f t="shared" si="95"/>
        <v>"_checkedObject"</v>
      </c>
      <c r="AB314" t="str">
        <f t="shared" si="96"/>
        <v>"Common._Company"</v>
      </c>
      <c r="AC314" t="str">
        <f t="shared" si="97"/>
        <v>"_checks"</v>
      </c>
      <c r="AD314" t="str">
        <f t="shared" si="98"/>
        <v>"hasOne"</v>
      </c>
      <c r="AE314" t="str">
        <f t="shared" si="99"/>
        <v>"Action._Check","_checkedObject","Common._Company","_checks","hasOne"</v>
      </c>
    </row>
    <row r="315" spans="1:31" x14ac:dyDescent="0.2">
      <c r="A315" t="s">
        <v>1354</v>
      </c>
      <c r="B315" t="s">
        <v>1303</v>
      </c>
      <c r="C315" t="s">
        <v>23</v>
      </c>
      <c r="D315" t="s">
        <v>434</v>
      </c>
      <c r="E315" t="s">
        <v>20</v>
      </c>
      <c r="F315" t="s">
        <v>154</v>
      </c>
      <c r="G315">
        <v>1</v>
      </c>
      <c r="H315" t="s">
        <v>38</v>
      </c>
      <c r="I315" s="5" t="s">
        <v>432</v>
      </c>
      <c r="J315" s="5" t="s">
        <v>435</v>
      </c>
      <c r="K315" t="str">
        <f t="shared" si="80"/>
        <v>_Check</v>
      </c>
      <c r="L315" t="str">
        <f t="shared" si="81"/>
        <v>_checkedObject</v>
      </c>
      <c r="M315" t="str">
        <f t="shared" si="82"/>
        <v>_PackagingType</v>
      </c>
      <c r="N315" t="str">
        <f t="shared" si="83"/>
        <v>_checks</v>
      </c>
      <c r="O315" t="str">
        <f t="shared" si="84"/>
        <v>Object</v>
      </c>
      <c r="P315" t="str">
        <f t="shared" si="85"/>
        <v/>
      </c>
      <c r="Q315" t="str">
        <f t="shared" si="86"/>
        <v/>
      </c>
      <c r="R315" t="str">
        <f t="shared" si="87"/>
        <v/>
      </c>
      <c r="S315" t="str">
        <f t="shared" si="88"/>
        <v/>
      </c>
      <c r="T315" t="str">
        <f>IF($A315="Implicit","",COUNTIFS($C$8:C315,C315,$A$8:A315,"Explicit"))</f>
        <v/>
      </c>
      <c r="U315" t="str">
        <f t="shared" si="89"/>
        <v/>
      </c>
      <c r="V315" t="str">
        <f t="shared" si="90"/>
        <v/>
      </c>
      <c r="W315" t="str">
        <f t="shared" si="91"/>
        <v/>
      </c>
      <c r="X315" t="str">
        <f t="shared" si="92"/>
        <v/>
      </c>
      <c r="Y315" t="str">
        <f t="shared" si="93"/>
        <v/>
      </c>
      <c r="Z315" t="str">
        <f t="shared" si="94"/>
        <v>"Action._Check"</v>
      </c>
      <c r="AA315" t="str">
        <f t="shared" si="95"/>
        <v>"_checkedObject"</v>
      </c>
      <c r="AB315" t="str">
        <f t="shared" si="96"/>
        <v>"Core._PackagingType"</v>
      </c>
      <c r="AC315" t="str">
        <f t="shared" si="97"/>
        <v>"_checks"</v>
      </c>
      <c r="AD315" t="str">
        <f t="shared" si="98"/>
        <v>"hasOne"</v>
      </c>
      <c r="AE315" t="str">
        <f t="shared" si="99"/>
        <v>"Action._Check","_checkedObject","Core._PackagingType","_checks","hasOne"</v>
      </c>
    </row>
    <row r="316" spans="1:31" x14ac:dyDescent="0.2">
      <c r="A316" t="s">
        <v>1354</v>
      </c>
      <c r="B316" t="s">
        <v>1303</v>
      </c>
      <c r="C316" t="s">
        <v>23</v>
      </c>
      <c r="D316" t="s">
        <v>434</v>
      </c>
      <c r="E316" t="s">
        <v>1290</v>
      </c>
      <c r="F316" t="s">
        <v>841</v>
      </c>
      <c r="G316">
        <v>1</v>
      </c>
      <c r="H316" t="s">
        <v>38</v>
      </c>
      <c r="I316" s="5" t="s">
        <v>432</v>
      </c>
      <c r="J316" s="5" t="s">
        <v>435</v>
      </c>
      <c r="K316" t="str">
        <f t="shared" si="80"/>
        <v>_Check</v>
      </c>
      <c r="L316" t="str">
        <f t="shared" si="81"/>
        <v>_checkedObject</v>
      </c>
      <c r="M316" t="str">
        <f t="shared" si="82"/>
        <v>_LogisticsAgent</v>
      </c>
      <c r="N316" t="str">
        <f t="shared" si="83"/>
        <v>_checks</v>
      </c>
      <c r="O316" t="str">
        <f t="shared" si="84"/>
        <v>Object</v>
      </c>
      <c r="P316" t="str">
        <f t="shared" si="85"/>
        <v/>
      </c>
      <c r="Q316" t="str">
        <f t="shared" si="86"/>
        <v/>
      </c>
      <c r="R316" t="str">
        <f t="shared" si="87"/>
        <v/>
      </c>
      <c r="S316" t="str">
        <f t="shared" si="88"/>
        <v/>
      </c>
      <c r="T316" t="str">
        <f>IF($A316="Implicit","",COUNTIFS($C$8:C316,C316,$A$8:A316,"Explicit"))</f>
        <v/>
      </c>
      <c r="U316" t="str">
        <f t="shared" si="89"/>
        <v/>
      </c>
      <c r="V316" t="str">
        <f t="shared" si="90"/>
        <v/>
      </c>
      <c r="W316" t="str">
        <f t="shared" si="91"/>
        <v/>
      </c>
      <c r="X316" t="str">
        <f t="shared" si="92"/>
        <v/>
      </c>
      <c r="Y316" t="str">
        <f t="shared" si="93"/>
        <v/>
      </c>
      <c r="Z316" t="str">
        <f t="shared" si="94"/>
        <v>"Action._Check"</v>
      </c>
      <c r="AA316" t="str">
        <f t="shared" si="95"/>
        <v>"_checkedObject"</v>
      </c>
      <c r="AB316" t="str">
        <f t="shared" si="96"/>
        <v>"Abstract._LogisticsAgent"</v>
      </c>
      <c r="AC316" t="str">
        <f t="shared" si="97"/>
        <v>"_checks"</v>
      </c>
      <c r="AD316" t="str">
        <f t="shared" si="98"/>
        <v>"hasOne"</v>
      </c>
      <c r="AE316" t="str">
        <f t="shared" si="99"/>
        <v>"Action._Check","_checkedObject","Abstract._LogisticsAgent","_checks","hasOne"</v>
      </c>
    </row>
    <row r="317" spans="1:31" x14ac:dyDescent="0.2">
      <c r="A317" t="s">
        <v>1354</v>
      </c>
      <c r="B317" t="s">
        <v>1303</v>
      </c>
      <c r="C317" t="s">
        <v>23</v>
      </c>
      <c r="D317" t="s">
        <v>434</v>
      </c>
      <c r="E317" t="s">
        <v>1292</v>
      </c>
      <c r="F317" t="s">
        <v>96</v>
      </c>
      <c r="G317">
        <v>1</v>
      </c>
      <c r="H317" t="s">
        <v>38</v>
      </c>
      <c r="I317" s="5" t="s">
        <v>432</v>
      </c>
      <c r="J317" s="5" t="s">
        <v>435</v>
      </c>
      <c r="K317" t="str">
        <f t="shared" si="80"/>
        <v>_Check</v>
      </c>
      <c r="L317" t="str">
        <f t="shared" si="81"/>
        <v>_checkedObject</v>
      </c>
      <c r="M317" t="str">
        <f t="shared" si="82"/>
        <v>_Question</v>
      </c>
      <c r="N317" t="str">
        <f t="shared" si="83"/>
        <v>_checks</v>
      </c>
      <c r="O317" t="str">
        <f t="shared" si="84"/>
        <v>Object</v>
      </c>
      <c r="P317" t="str">
        <f t="shared" si="85"/>
        <v/>
      </c>
      <c r="Q317" t="str">
        <f t="shared" si="86"/>
        <v/>
      </c>
      <c r="R317" t="str">
        <f t="shared" si="87"/>
        <v/>
      </c>
      <c r="S317" t="str">
        <f t="shared" si="88"/>
        <v/>
      </c>
      <c r="T317" t="str">
        <f>IF($A317="Implicit","",COUNTIFS($C$8:C317,C317,$A$8:A317,"Explicit"))</f>
        <v/>
      </c>
      <c r="U317" t="str">
        <f t="shared" si="89"/>
        <v/>
      </c>
      <c r="V317" t="str">
        <f t="shared" si="90"/>
        <v/>
      </c>
      <c r="W317" t="str">
        <f t="shared" si="91"/>
        <v/>
      </c>
      <c r="X317" t="str">
        <f t="shared" si="92"/>
        <v/>
      </c>
      <c r="Y317" t="str">
        <f t="shared" si="93"/>
        <v/>
      </c>
      <c r="Z317" t="str">
        <f t="shared" si="94"/>
        <v>"Action._Check"</v>
      </c>
      <c r="AA317" t="str">
        <f t="shared" si="95"/>
        <v>"_checkedObject"</v>
      </c>
      <c r="AB317" t="str">
        <f t="shared" si="96"/>
        <v>"Common._Question"</v>
      </c>
      <c r="AC317" t="str">
        <f t="shared" si="97"/>
        <v>"_checks"</v>
      </c>
      <c r="AD317" t="str">
        <f t="shared" si="98"/>
        <v>"hasOne"</v>
      </c>
      <c r="AE317" t="str">
        <f t="shared" si="99"/>
        <v>"Action._Check","_checkedObject","Common._Question","_checks","hasOne"</v>
      </c>
    </row>
    <row r="318" spans="1:31" x14ac:dyDescent="0.2">
      <c r="A318" t="s">
        <v>1354</v>
      </c>
      <c r="B318" t="s">
        <v>1303</v>
      </c>
      <c r="C318" t="s">
        <v>23</v>
      </c>
      <c r="D318" t="s">
        <v>434</v>
      </c>
      <c r="E318" t="s">
        <v>1295</v>
      </c>
      <c r="F318" t="s">
        <v>774</v>
      </c>
      <c r="G318">
        <v>1</v>
      </c>
      <c r="H318" t="s">
        <v>38</v>
      </c>
      <c r="I318" s="5" t="s">
        <v>432</v>
      </c>
      <c r="J318" s="5" t="s">
        <v>435</v>
      </c>
      <c r="K318" t="str">
        <f t="shared" si="80"/>
        <v>_Check</v>
      </c>
      <c r="L318" t="str">
        <f t="shared" si="81"/>
        <v>_checkedObject</v>
      </c>
      <c r="M318" t="str">
        <f t="shared" si="82"/>
        <v>_Ratings</v>
      </c>
      <c r="N318" t="str">
        <f t="shared" si="83"/>
        <v>_checks</v>
      </c>
      <c r="O318" t="str">
        <f t="shared" si="84"/>
        <v>Object</v>
      </c>
      <c r="P318" t="str">
        <f t="shared" si="85"/>
        <v/>
      </c>
      <c r="Q318" t="str">
        <f t="shared" si="86"/>
        <v/>
      </c>
      <c r="R318" t="str">
        <f t="shared" si="87"/>
        <v/>
      </c>
      <c r="S318" t="str">
        <f t="shared" si="88"/>
        <v/>
      </c>
      <c r="T318" t="str">
        <f>IF($A318="Implicit","",COUNTIFS($C$8:C318,C318,$A$8:A318,"Explicit"))</f>
        <v/>
      </c>
      <c r="U318" t="str">
        <f t="shared" si="89"/>
        <v/>
      </c>
      <c r="V318" t="str">
        <f t="shared" si="90"/>
        <v/>
      </c>
      <c r="W318" t="str">
        <f t="shared" si="91"/>
        <v/>
      </c>
      <c r="X318" t="str">
        <f t="shared" si="92"/>
        <v/>
      </c>
      <c r="Y318" t="str">
        <f t="shared" si="93"/>
        <v/>
      </c>
      <c r="Z318" t="str">
        <f t="shared" si="94"/>
        <v>"Action._Check"</v>
      </c>
      <c r="AA318" t="str">
        <f t="shared" si="95"/>
        <v>"_checkedObject"</v>
      </c>
      <c r="AB318" t="str">
        <f t="shared" si="96"/>
        <v>"Distribution._Ratings"</v>
      </c>
      <c r="AC318" t="str">
        <f t="shared" si="97"/>
        <v>"_checks"</v>
      </c>
      <c r="AD318" t="str">
        <f t="shared" si="98"/>
        <v>"hasOne"</v>
      </c>
      <c r="AE318" t="str">
        <f t="shared" si="99"/>
        <v>"Action._Check","_checkedObject","Distribution._Ratings","_checks","hasOne"</v>
      </c>
    </row>
    <row r="319" spans="1:31" x14ac:dyDescent="0.2">
      <c r="A319" t="s">
        <v>1354</v>
      </c>
      <c r="B319" t="s">
        <v>1303</v>
      </c>
      <c r="C319" t="s">
        <v>23</v>
      </c>
      <c r="D319" t="s">
        <v>434</v>
      </c>
      <c r="E319" t="s">
        <v>20</v>
      </c>
      <c r="F319" t="s">
        <v>157</v>
      </c>
      <c r="G319">
        <v>1</v>
      </c>
      <c r="H319" t="s">
        <v>38</v>
      </c>
      <c r="I319" s="5" t="s">
        <v>432</v>
      </c>
      <c r="J319" s="5" t="s">
        <v>435</v>
      </c>
      <c r="K319" t="str">
        <f t="shared" si="80"/>
        <v>_Check</v>
      </c>
      <c r="L319" t="str">
        <f t="shared" si="81"/>
        <v>_checkedObject</v>
      </c>
      <c r="M319" t="str">
        <f t="shared" si="82"/>
        <v>_SecurityDeclaration</v>
      </c>
      <c r="N319" t="str">
        <f t="shared" si="83"/>
        <v>_checks</v>
      </c>
      <c r="O319" t="str">
        <f t="shared" si="84"/>
        <v>Object</v>
      </c>
      <c r="P319" t="str">
        <f t="shared" si="85"/>
        <v/>
      </c>
      <c r="Q319" t="str">
        <f t="shared" si="86"/>
        <v/>
      </c>
      <c r="R319" t="str">
        <f t="shared" si="87"/>
        <v/>
      </c>
      <c r="S319" t="str">
        <f t="shared" si="88"/>
        <v/>
      </c>
      <c r="T319" t="str">
        <f>IF($A319="Implicit","",COUNTIFS($C$8:C319,C319,$A$8:A319,"Explicit"))</f>
        <v/>
      </c>
      <c r="U319" t="str">
        <f t="shared" si="89"/>
        <v/>
      </c>
      <c r="V319" t="str">
        <f t="shared" si="90"/>
        <v/>
      </c>
      <c r="W319" t="str">
        <f t="shared" si="91"/>
        <v/>
      </c>
      <c r="X319" t="str">
        <f t="shared" si="92"/>
        <v/>
      </c>
      <c r="Y319" t="str">
        <f t="shared" si="93"/>
        <v/>
      </c>
      <c r="Z319" t="str">
        <f t="shared" si="94"/>
        <v>"Action._Check"</v>
      </c>
      <c r="AA319" t="str">
        <f t="shared" si="95"/>
        <v>"_checkedObject"</v>
      </c>
      <c r="AB319" t="str">
        <f t="shared" si="96"/>
        <v>"Core._SecurityDeclaration"</v>
      </c>
      <c r="AC319" t="str">
        <f t="shared" si="97"/>
        <v>"_checks"</v>
      </c>
      <c r="AD319" t="str">
        <f t="shared" si="98"/>
        <v>"hasOne"</v>
      </c>
      <c r="AE319" t="str">
        <f t="shared" si="99"/>
        <v>"Action._Check","_checkedObject","Core._SecurityDeclaration","_checks","hasOne"</v>
      </c>
    </row>
    <row r="320" spans="1:31" x14ac:dyDescent="0.2">
      <c r="A320" t="s">
        <v>1354</v>
      </c>
      <c r="B320" t="s">
        <v>1303</v>
      </c>
      <c r="C320" t="s">
        <v>23</v>
      </c>
      <c r="D320" t="s">
        <v>434</v>
      </c>
      <c r="E320" t="s">
        <v>1290</v>
      </c>
      <c r="F320" t="s">
        <v>36</v>
      </c>
      <c r="G320">
        <v>1</v>
      </c>
      <c r="H320" t="s">
        <v>38</v>
      </c>
      <c r="I320" s="5" t="s">
        <v>432</v>
      </c>
      <c r="J320" s="5" t="s">
        <v>435</v>
      </c>
      <c r="K320" t="str">
        <f t="shared" si="80"/>
        <v>_Check</v>
      </c>
      <c r="L320" t="str">
        <f t="shared" si="81"/>
        <v>_checkedObject</v>
      </c>
      <c r="M320" t="str">
        <f t="shared" si="82"/>
        <v>_LogisticsService</v>
      </c>
      <c r="N320" t="str">
        <f t="shared" si="83"/>
        <v>_checks</v>
      </c>
      <c r="O320" t="str">
        <f t="shared" si="84"/>
        <v>Object</v>
      </c>
      <c r="P320" t="str">
        <f t="shared" si="85"/>
        <v/>
      </c>
      <c r="Q320" t="str">
        <f t="shared" si="86"/>
        <v/>
      </c>
      <c r="R320" t="str">
        <f t="shared" si="87"/>
        <v/>
      </c>
      <c r="S320" t="str">
        <f t="shared" si="88"/>
        <v/>
      </c>
      <c r="T320" t="str">
        <f>IF($A320="Implicit","",COUNTIFS($C$8:C320,C320,$A$8:A320,"Explicit"))</f>
        <v/>
      </c>
      <c r="U320" t="str">
        <f t="shared" si="89"/>
        <v/>
      </c>
      <c r="V320" t="str">
        <f t="shared" si="90"/>
        <v/>
      </c>
      <c r="W320" t="str">
        <f t="shared" si="91"/>
        <v/>
      </c>
      <c r="X320" t="str">
        <f t="shared" si="92"/>
        <v/>
      </c>
      <c r="Y320" t="str">
        <f t="shared" si="93"/>
        <v/>
      </c>
      <c r="Z320" t="str">
        <f t="shared" si="94"/>
        <v>"Action._Check"</v>
      </c>
      <c r="AA320" t="str">
        <f t="shared" si="95"/>
        <v>"_checkedObject"</v>
      </c>
      <c r="AB320" t="str">
        <f t="shared" si="96"/>
        <v>"Abstract._LogisticsService"</v>
      </c>
      <c r="AC320" t="str">
        <f t="shared" si="97"/>
        <v>"_checks"</v>
      </c>
      <c r="AD320" t="str">
        <f t="shared" si="98"/>
        <v>"hasOne"</v>
      </c>
      <c r="AE320" t="str">
        <f t="shared" si="99"/>
        <v>"Action._Check","_checkedObject","Abstract._LogisticsService","_checks","hasOne"</v>
      </c>
    </row>
    <row r="321" spans="1:31" x14ac:dyDescent="0.2">
      <c r="A321" t="s">
        <v>1354</v>
      </c>
      <c r="B321" t="s">
        <v>1303</v>
      </c>
      <c r="C321" t="s">
        <v>23</v>
      </c>
      <c r="D321" t="s">
        <v>434</v>
      </c>
      <c r="E321" t="s">
        <v>1293</v>
      </c>
      <c r="F321" t="s">
        <v>713</v>
      </c>
      <c r="G321">
        <v>1</v>
      </c>
      <c r="H321" t="s">
        <v>38</v>
      </c>
      <c r="I321" s="5" t="s">
        <v>432</v>
      </c>
      <c r="J321" s="5" t="s">
        <v>435</v>
      </c>
      <c r="K321" t="str">
        <f t="shared" si="80"/>
        <v>_Check</v>
      </c>
      <c r="L321" t="str">
        <f t="shared" si="81"/>
        <v>_checkedObject</v>
      </c>
      <c r="M321" t="str">
        <f t="shared" si="82"/>
        <v>_EpermitSignature</v>
      </c>
      <c r="N321" t="str">
        <f t="shared" si="83"/>
        <v>_checks</v>
      </c>
      <c r="O321" t="str">
        <f t="shared" si="84"/>
        <v>Object</v>
      </c>
      <c r="P321" t="str">
        <f t="shared" si="85"/>
        <v/>
      </c>
      <c r="Q321" t="str">
        <f t="shared" si="86"/>
        <v/>
      </c>
      <c r="R321" t="str">
        <f t="shared" si="87"/>
        <v/>
      </c>
      <c r="S321" t="str">
        <f t="shared" si="88"/>
        <v/>
      </c>
      <c r="T321" t="str">
        <f>IF($A321="Implicit","",COUNTIFS($C$8:C321,C321,$A$8:A321,"Explicit"))</f>
        <v/>
      </c>
      <c r="U321" t="str">
        <f t="shared" si="89"/>
        <v/>
      </c>
      <c r="V321" t="str">
        <f t="shared" si="90"/>
        <v/>
      </c>
      <c r="W321" t="str">
        <f t="shared" si="91"/>
        <v/>
      </c>
      <c r="X321" t="str">
        <f t="shared" si="92"/>
        <v/>
      </c>
      <c r="Y321" t="str">
        <f t="shared" si="93"/>
        <v/>
      </c>
      <c r="Z321" t="str">
        <f t="shared" si="94"/>
        <v>"Action._Check"</v>
      </c>
      <c r="AA321" t="str">
        <f t="shared" si="95"/>
        <v>"_checkedObject"</v>
      </c>
      <c r="AB321" t="str">
        <f t="shared" si="96"/>
        <v>"LiveAnimals._EpermitSignature"</v>
      </c>
      <c r="AC321" t="str">
        <f t="shared" si="97"/>
        <v>"_checks"</v>
      </c>
      <c r="AD321" t="str">
        <f t="shared" si="98"/>
        <v>"hasOne"</v>
      </c>
      <c r="AE321" t="str">
        <f t="shared" si="99"/>
        <v>"Action._Check","_checkedObject","LiveAnimals._EpermitSignature","_checks","hasOne"</v>
      </c>
    </row>
    <row r="322" spans="1:31" x14ac:dyDescent="0.2">
      <c r="A322" t="s">
        <v>1354</v>
      </c>
      <c r="B322" t="s">
        <v>1303</v>
      </c>
      <c r="C322" t="s">
        <v>23</v>
      </c>
      <c r="D322" t="s">
        <v>434</v>
      </c>
      <c r="E322" t="s">
        <v>1303</v>
      </c>
      <c r="F322" t="s">
        <v>1100</v>
      </c>
      <c r="G322">
        <v>1</v>
      </c>
      <c r="H322" t="s">
        <v>38</v>
      </c>
      <c r="I322" s="5" t="s">
        <v>432</v>
      </c>
      <c r="J322" s="5" t="s">
        <v>435</v>
      </c>
      <c r="K322" t="str">
        <f t="shared" si="80"/>
        <v>_Check</v>
      </c>
      <c r="L322" t="str">
        <f t="shared" si="81"/>
        <v>_checkedObject</v>
      </c>
      <c r="M322" t="str">
        <f t="shared" si="82"/>
        <v>_Storing</v>
      </c>
      <c r="N322" t="str">
        <f t="shared" si="83"/>
        <v>_checks</v>
      </c>
      <c r="O322" t="str">
        <f t="shared" si="84"/>
        <v>Object</v>
      </c>
      <c r="P322" t="str">
        <f t="shared" si="85"/>
        <v/>
      </c>
      <c r="Q322" t="str">
        <f t="shared" si="86"/>
        <v/>
      </c>
      <c r="R322" t="str">
        <f t="shared" si="87"/>
        <v/>
      </c>
      <c r="S322" t="str">
        <f t="shared" si="88"/>
        <v/>
      </c>
      <c r="T322" t="str">
        <f>IF($A322="Implicit","",COUNTIFS($C$8:C322,C322,$A$8:A322,"Explicit"))</f>
        <v/>
      </c>
      <c r="U322" t="str">
        <f t="shared" si="89"/>
        <v/>
      </c>
      <c r="V322" t="str">
        <f t="shared" si="90"/>
        <v/>
      </c>
      <c r="W322" t="str">
        <f t="shared" si="91"/>
        <v/>
      </c>
      <c r="X322" t="str">
        <f t="shared" si="92"/>
        <v/>
      </c>
      <c r="Y322" t="str">
        <f t="shared" si="93"/>
        <v/>
      </c>
      <c r="Z322" t="str">
        <f t="shared" si="94"/>
        <v>"Action._Check"</v>
      </c>
      <c r="AA322" t="str">
        <f t="shared" si="95"/>
        <v>"_checkedObject"</v>
      </c>
      <c r="AB322" t="str">
        <f t="shared" si="96"/>
        <v>"Action._Storing"</v>
      </c>
      <c r="AC322" t="str">
        <f t="shared" si="97"/>
        <v>"_checks"</v>
      </c>
      <c r="AD322" t="str">
        <f t="shared" si="98"/>
        <v>"hasOne"</v>
      </c>
      <c r="AE322" t="str">
        <f t="shared" si="99"/>
        <v>"Action._Check","_checkedObject","Action._Storing","_checks","hasOne"</v>
      </c>
    </row>
    <row r="323" spans="1:31" x14ac:dyDescent="0.2">
      <c r="A323" t="s">
        <v>1354</v>
      </c>
      <c r="B323" t="s">
        <v>1303</v>
      </c>
      <c r="C323" t="s">
        <v>23</v>
      </c>
      <c r="D323" t="s">
        <v>434</v>
      </c>
      <c r="E323" t="s">
        <v>1295</v>
      </c>
      <c r="F323" t="s">
        <v>328</v>
      </c>
      <c r="G323">
        <v>1</v>
      </c>
      <c r="H323" t="s">
        <v>38</v>
      </c>
      <c r="I323" s="5" t="s">
        <v>432</v>
      </c>
      <c r="J323" s="5" t="s">
        <v>435</v>
      </c>
      <c r="K323" t="str">
        <f t="shared" si="80"/>
        <v>_Check</v>
      </c>
      <c r="L323" t="str">
        <f t="shared" si="81"/>
        <v>_checkedObject</v>
      </c>
      <c r="M323" t="str">
        <f t="shared" si="82"/>
        <v>_TransportLegs</v>
      </c>
      <c r="N323" t="str">
        <f t="shared" si="83"/>
        <v>_checks</v>
      </c>
      <c r="O323" t="str">
        <f t="shared" si="84"/>
        <v>Object</v>
      </c>
      <c r="P323" t="str">
        <f t="shared" si="85"/>
        <v/>
      </c>
      <c r="Q323" t="str">
        <f t="shared" si="86"/>
        <v/>
      </c>
      <c r="R323" t="str">
        <f t="shared" si="87"/>
        <v/>
      </c>
      <c r="S323" t="str">
        <f t="shared" si="88"/>
        <v/>
      </c>
      <c r="T323" t="str">
        <f>IF($A323="Implicit","",COUNTIFS($C$8:C323,C323,$A$8:A323,"Explicit"))</f>
        <v/>
      </c>
      <c r="U323" t="str">
        <f t="shared" si="89"/>
        <v/>
      </c>
      <c r="V323" t="str">
        <f t="shared" si="90"/>
        <v/>
      </c>
      <c r="W323" t="str">
        <f t="shared" si="91"/>
        <v/>
      </c>
      <c r="X323" t="str">
        <f t="shared" si="92"/>
        <v/>
      </c>
      <c r="Y323" t="str">
        <f t="shared" si="93"/>
        <v/>
      </c>
      <c r="Z323" t="str">
        <f t="shared" si="94"/>
        <v>"Action._Check"</v>
      </c>
      <c r="AA323" t="str">
        <f t="shared" si="95"/>
        <v>"_checkedObject"</v>
      </c>
      <c r="AB323" t="str">
        <f t="shared" si="96"/>
        <v>"Distribution._TransportLegs"</v>
      </c>
      <c r="AC323" t="str">
        <f t="shared" si="97"/>
        <v>"_checks"</v>
      </c>
      <c r="AD323" t="str">
        <f t="shared" si="98"/>
        <v>"hasOne"</v>
      </c>
      <c r="AE323" t="str">
        <f t="shared" si="99"/>
        <v>"Action._Check","_checkedObject","Distribution._TransportLegs","_checks","hasOne"</v>
      </c>
    </row>
    <row r="324" spans="1:31" x14ac:dyDescent="0.2">
      <c r="A324" t="s">
        <v>1354</v>
      </c>
      <c r="B324" t="s">
        <v>1303</v>
      </c>
      <c r="C324" t="s">
        <v>23</v>
      </c>
      <c r="D324" t="s">
        <v>434</v>
      </c>
      <c r="E324" t="s">
        <v>1301</v>
      </c>
      <c r="F324" t="s">
        <v>657</v>
      </c>
      <c r="G324">
        <v>1</v>
      </c>
      <c r="H324" t="s">
        <v>38</v>
      </c>
      <c r="I324" s="5" t="s">
        <v>432</v>
      </c>
      <c r="J324" s="5" t="s">
        <v>435</v>
      </c>
      <c r="K324" t="str">
        <f t="shared" si="80"/>
        <v>_Check</v>
      </c>
      <c r="L324" t="str">
        <f t="shared" si="81"/>
        <v>_checkedObject</v>
      </c>
      <c r="M324" t="str">
        <f t="shared" si="82"/>
        <v>_PieceDg</v>
      </c>
      <c r="N324" t="str">
        <f t="shared" si="83"/>
        <v>_checks</v>
      </c>
      <c r="O324" t="str">
        <f t="shared" si="84"/>
        <v>Object</v>
      </c>
      <c r="P324" t="str">
        <f t="shared" si="85"/>
        <v/>
      </c>
      <c r="Q324" t="str">
        <f t="shared" si="86"/>
        <v/>
      </c>
      <c r="R324" t="str">
        <f t="shared" si="87"/>
        <v/>
      </c>
      <c r="S324" t="str">
        <f t="shared" si="88"/>
        <v/>
      </c>
      <c r="T324" t="str">
        <f>IF($A324="Implicit","",COUNTIFS($C$8:C324,C324,$A$8:A324,"Explicit"))</f>
        <v/>
      </c>
      <c r="U324" t="str">
        <f t="shared" si="89"/>
        <v/>
      </c>
      <c r="V324" t="str">
        <f t="shared" si="90"/>
        <v/>
      </c>
      <c r="W324" t="str">
        <f t="shared" si="91"/>
        <v/>
      </c>
      <c r="X324" t="str">
        <f t="shared" si="92"/>
        <v/>
      </c>
      <c r="Y324" t="str">
        <f t="shared" si="93"/>
        <v/>
      </c>
      <c r="Z324" t="str">
        <f t="shared" si="94"/>
        <v>"Action._Check"</v>
      </c>
      <c r="AA324" t="str">
        <f t="shared" si="95"/>
        <v>"_checkedObject"</v>
      </c>
      <c r="AB324" t="str">
        <f t="shared" si="96"/>
        <v>"DG._PieceDg"</v>
      </c>
      <c r="AC324" t="str">
        <f t="shared" si="97"/>
        <v>"_checks"</v>
      </c>
      <c r="AD324" t="str">
        <f t="shared" si="98"/>
        <v>"hasOne"</v>
      </c>
      <c r="AE324" t="str">
        <f t="shared" si="99"/>
        <v>"Action._Check","_checkedObject","DG._PieceDg","_checks","hasOne"</v>
      </c>
    </row>
    <row r="325" spans="1:31" x14ac:dyDescent="0.2">
      <c r="A325" t="s">
        <v>1354</v>
      </c>
      <c r="B325" t="s">
        <v>1303</v>
      </c>
      <c r="C325" t="s">
        <v>23</v>
      </c>
      <c r="D325" t="s">
        <v>434</v>
      </c>
      <c r="E325" t="s">
        <v>1301</v>
      </c>
      <c r="F325" t="s">
        <v>1196</v>
      </c>
      <c r="G325">
        <v>1</v>
      </c>
      <c r="H325" t="s">
        <v>38</v>
      </c>
      <c r="I325" s="5" t="s">
        <v>432</v>
      </c>
      <c r="J325" s="5" t="s">
        <v>435</v>
      </c>
      <c r="K325" t="str">
        <f t="shared" si="80"/>
        <v>_Check</v>
      </c>
      <c r="L325" t="str">
        <f t="shared" si="81"/>
        <v>_checkedObject</v>
      </c>
      <c r="M325" t="str">
        <f t="shared" si="82"/>
        <v>_ItemDg</v>
      </c>
      <c r="N325" t="str">
        <f t="shared" si="83"/>
        <v>_checks</v>
      </c>
      <c r="O325" t="str">
        <f t="shared" si="84"/>
        <v>Object</v>
      </c>
      <c r="P325" t="str">
        <f t="shared" si="85"/>
        <v/>
      </c>
      <c r="Q325" t="str">
        <f t="shared" si="86"/>
        <v/>
      </c>
      <c r="R325" t="str">
        <f t="shared" si="87"/>
        <v/>
      </c>
      <c r="S325" t="str">
        <f t="shared" si="88"/>
        <v/>
      </c>
      <c r="T325" t="str">
        <f>IF($A325="Implicit","",COUNTIFS($C$8:C325,C325,$A$8:A325,"Explicit"))</f>
        <v/>
      </c>
      <c r="U325" t="str">
        <f t="shared" si="89"/>
        <v/>
      </c>
      <c r="V325" t="str">
        <f t="shared" si="90"/>
        <v/>
      </c>
      <c r="W325" t="str">
        <f t="shared" si="91"/>
        <v/>
      </c>
      <c r="X325" t="str">
        <f t="shared" si="92"/>
        <v/>
      </c>
      <c r="Y325" t="str">
        <f t="shared" si="93"/>
        <v/>
      </c>
      <c r="Z325" t="str">
        <f t="shared" si="94"/>
        <v>"Action._Check"</v>
      </c>
      <c r="AA325" t="str">
        <f t="shared" si="95"/>
        <v>"_checkedObject"</v>
      </c>
      <c r="AB325" t="str">
        <f t="shared" si="96"/>
        <v>"DG._ItemDg"</v>
      </c>
      <c r="AC325" t="str">
        <f t="shared" si="97"/>
        <v>"_checks"</v>
      </c>
      <c r="AD325" t="str">
        <f t="shared" si="98"/>
        <v>"hasOne"</v>
      </c>
      <c r="AE325" t="str">
        <f t="shared" si="99"/>
        <v>"Action._Check","_checkedObject","DG._ItemDg","_checks","hasOne"</v>
      </c>
    </row>
    <row r="326" spans="1:31" x14ac:dyDescent="0.2">
      <c r="A326" t="s">
        <v>1354</v>
      </c>
      <c r="B326" t="s">
        <v>1303</v>
      </c>
      <c r="C326" t="s">
        <v>23</v>
      </c>
      <c r="D326" t="s">
        <v>434</v>
      </c>
      <c r="E326" t="s">
        <v>1292</v>
      </c>
      <c r="F326" t="s">
        <v>1218</v>
      </c>
      <c r="G326">
        <v>1</v>
      </c>
      <c r="H326" t="s">
        <v>38</v>
      </c>
      <c r="I326" s="5" t="s">
        <v>432</v>
      </c>
      <c r="J326" s="5" t="s">
        <v>435</v>
      </c>
      <c r="K326" t="str">
        <f t="shared" si="80"/>
        <v>_Check</v>
      </c>
      <c r="L326" t="str">
        <f t="shared" si="81"/>
        <v>_checkedObject</v>
      </c>
      <c r="M326" t="str">
        <f t="shared" si="82"/>
        <v>_NonHumanActor</v>
      </c>
      <c r="N326" t="str">
        <f t="shared" si="83"/>
        <v>_checks</v>
      </c>
      <c r="O326" t="str">
        <f t="shared" si="84"/>
        <v>Object</v>
      </c>
      <c r="P326" t="str">
        <f t="shared" si="85"/>
        <v/>
      </c>
      <c r="Q326" t="str">
        <f t="shared" si="86"/>
        <v/>
      </c>
      <c r="R326" t="str">
        <f t="shared" si="87"/>
        <v/>
      </c>
      <c r="S326" t="str">
        <f t="shared" si="88"/>
        <v/>
      </c>
      <c r="T326" t="str">
        <f>IF($A326="Implicit","",COUNTIFS($C$8:C326,C326,$A$8:A326,"Explicit"))</f>
        <v/>
      </c>
      <c r="U326" t="str">
        <f t="shared" si="89"/>
        <v/>
      </c>
      <c r="V326" t="str">
        <f t="shared" si="90"/>
        <v/>
      </c>
      <c r="W326" t="str">
        <f t="shared" si="91"/>
        <v/>
      </c>
      <c r="X326" t="str">
        <f t="shared" si="92"/>
        <v/>
      </c>
      <c r="Y326" t="str">
        <f t="shared" si="93"/>
        <v/>
      </c>
      <c r="Z326" t="str">
        <f t="shared" si="94"/>
        <v>"Action._Check"</v>
      </c>
      <c r="AA326" t="str">
        <f t="shared" si="95"/>
        <v>"_checkedObject"</v>
      </c>
      <c r="AB326" t="str">
        <f t="shared" si="96"/>
        <v>"Common._NonHumanActor"</v>
      </c>
      <c r="AC326" t="str">
        <f t="shared" si="97"/>
        <v>"_checks"</v>
      </c>
      <c r="AD326" t="str">
        <f t="shared" si="98"/>
        <v>"hasOne"</v>
      </c>
      <c r="AE326" t="str">
        <f t="shared" si="99"/>
        <v>"Action._Check","_checkedObject","Common._NonHumanActor","_checks","hasOne"</v>
      </c>
    </row>
    <row r="327" spans="1:31" x14ac:dyDescent="0.2">
      <c r="A327" t="s">
        <v>1354</v>
      </c>
      <c r="B327" t="s">
        <v>1303</v>
      </c>
      <c r="C327" t="s">
        <v>23</v>
      </c>
      <c r="D327" t="s">
        <v>434</v>
      </c>
      <c r="E327" t="s">
        <v>1292</v>
      </c>
      <c r="F327" t="s">
        <v>1220</v>
      </c>
      <c r="G327">
        <v>1</v>
      </c>
      <c r="H327" t="s">
        <v>38</v>
      </c>
      <c r="I327" s="5" t="s">
        <v>432</v>
      </c>
      <c r="J327" s="5" t="s">
        <v>435</v>
      </c>
      <c r="K327" t="str">
        <f t="shared" si="80"/>
        <v>_Check</v>
      </c>
      <c r="L327" t="str">
        <f t="shared" si="81"/>
        <v>_checkedObject</v>
      </c>
      <c r="M327" t="str">
        <f t="shared" si="82"/>
        <v>_PublicAuthority</v>
      </c>
      <c r="N327" t="str">
        <f t="shared" si="83"/>
        <v>_checks</v>
      </c>
      <c r="O327" t="str">
        <f t="shared" si="84"/>
        <v>Object</v>
      </c>
      <c r="P327" t="str">
        <f t="shared" si="85"/>
        <v/>
      </c>
      <c r="Q327" t="str">
        <f t="shared" si="86"/>
        <v/>
      </c>
      <c r="R327" t="str">
        <f t="shared" si="87"/>
        <v/>
      </c>
      <c r="S327" t="str">
        <f t="shared" si="88"/>
        <v/>
      </c>
      <c r="T327" t="str">
        <f>IF($A327="Implicit","",COUNTIFS($C$8:C327,C327,$A$8:A327,"Explicit"))</f>
        <v/>
      </c>
      <c r="U327" t="str">
        <f t="shared" si="89"/>
        <v/>
      </c>
      <c r="V327" t="str">
        <f t="shared" si="90"/>
        <v/>
      </c>
      <c r="W327" t="str">
        <f t="shared" si="91"/>
        <v/>
      </c>
      <c r="X327" t="str">
        <f t="shared" si="92"/>
        <v/>
      </c>
      <c r="Y327" t="str">
        <f t="shared" si="93"/>
        <v/>
      </c>
      <c r="Z327" t="str">
        <f t="shared" si="94"/>
        <v>"Action._Check"</v>
      </c>
      <c r="AA327" t="str">
        <f t="shared" si="95"/>
        <v>"_checkedObject"</v>
      </c>
      <c r="AB327" t="str">
        <f t="shared" si="96"/>
        <v>"Common._PublicAuthority"</v>
      </c>
      <c r="AC327" t="str">
        <f t="shared" si="97"/>
        <v>"_checks"</v>
      </c>
      <c r="AD327" t="str">
        <f t="shared" si="98"/>
        <v>"hasOne"</v>
      </c>
      <c r="AE327" t="str">
        <f t="shared" si="99"/>
        <v>"Action._Check","_checkedObject","Common._PublicAuthority","_checks","hasOne"</v>
      </c>
    </row>
    <row r="328" spans="1:31" x14ac:dyDescent="0.2">
      <c r="A328" t="s">
        <v>1354</v>
      </c>
      <c r="B328" t="s">
        <v>1303</v>
      </c>
      <c r="C328" t="s">
        <v>23</v>
      </c>
      <c r="D328" t="s">
        <v>434</v>
      </c>
      <c r="E328" t="s">
        <v>1304</v>
      </c>
      <c r="F328" t="s">
        <v>1222</v>
      </c>
      <c r="G328">
        <v>1</v>
      </c>
      <c r="H328" t="s">
        <v>38</v>
      </c>
      <c r="I328" s="5" t="s">
        <v>432</v>
      </c>
      <c r="J328" s="5" t="s">
        <v>435</v>
      </c>
      <c r="K328" t="str">
        <f t="shared" si="80"/>
        <v>_Check</v>
      </c>
      <c r="L328" t="str">
        <f t="shared" si="81"/>
        <v>_checkedObject</v>
      </c>
      <c r="M328" t="str">
        <f t="shared" si="82"/>
        <v>_Storage</v>
      </c>
      <c r="N328" t="str">
        <f t="shared" si="83"/>
        <v>_checks</v>
      </c>
      <c r="O328" t="str">
        <f t="shared" si="84"/>
        <v>Object</v>
      </c>
      <c r="P328" t="str">
        <f t="shared" si="85"/>
        <v/>
      </c>
      <c r="Q328" t="str">
        <f t="shared" si="86"/>
        <v/>
      </c>
      <c r="R328" t="str">
        <f t="shared" si="87"/>
        <v/>
      </c>
      <c r="S328" t="str">
        <f t="shared" si="88"/>
        <v/>
      </c>
      <c r="T328" t="str">
        <f>IF($A328="Implicit","",COUNTIFS($C$8:C328,C328,$A$8:A328,"Explicit"))</f>
        <v/>
      </c>
      <c r="U328" t="str">
        <f t="shared" si="89"/>
        <v/>
      </c>
      <c r="V328" t="str">
        <f t="shared" si="90"/>
        <v/>
      </c>
      <c r="W328" t="str">
        <f t="shared" si="91"/>
        <v/>
      </c>
      <c r="X328" t="str">
        <f t="shared" si="92"/>
        <v/>
      </c>
      <c r="Y328" t="str">
        <f t="shared" si="93"/>
        <v/>
      </c>
      <c r="Z328" t="str">
        <f t="shared" si="94"/>
        <v>"Action._Check"</v>
      </c>
      <c r="AA328" t="str">
        <f t="shared" si="95"/>
        <v>"_checkedObject"</v>
      </c>
      <c r="AB328" t="str">
        <f t="shared" si="96"/>
        <v>"Activity._Storage"</v>
      </c>
      <c r="AC328" t="str">
        <f t="shared" si="97"/>
        <v>"_checks"</v>
      </c>
      <c r="AD328" t="str">
        <f t="shared" si="98"/>
        <v>"hasOne"</v>
      </c>
      <c r="AE328" t="str">
        <f t="shared" si="99"/>
        <v>"Action._Check","_checkedObject","Activity._Storage","_checks","hasOne"</v>
      </c>
    </row>
    <row r="329" spans="1:31" x14ac:dyDescent="0.2">
      <c r="A329" t="s">
        <v>1354</v>
      </c>
      <c r="B329" t="s">
        <v>1303</v>
      </c>
      <c r="C329" t="s">
        <v>23</v>
      </c>
      <c r="D329" t="s">
        <v>434</v>
      </c>
      <c r="E329" t="s">
        <v>20</v>
      </c>
      <c r="F329" t="s">
        <v>1227</v>
      </c>
      <c r="G329">
        <v>1</v>
      </c>
      <c r="H329" t="s">
        <v>38</v>
      </c>
      <c r="I329" s="5" t="s">
        <v>432</v>
      </c>
      <c r="J329" s="5" t="s">
        <v>435</v>
      </c>
      <c r="K329" t="str">
        <f t="shared" ref="K329:K392" si="100">SUBSTITUTE(SUBSTITUTE(SUBSTITUTE(C329,$B$2,$A$2),$B$3,$A$3),$B$4,$A$4)</f>
        <v>_Check</v>
      </c>
      <c r="L329" t="str">
        <f t="shared" ref="L329:L392" si="101">SUBSTITUTE(SUBSTITUTE(SUBSTITUTE(D329,$B$2,$A$2),$B$3,$A$3),$A$4,$B$4)</f>
        <v>_checkedObject</v>
      </c>
      <c r="M329" t="str">
        <f t="shared" ref="M329:M392" si="102">SUBSTITUTE(SUBSTITUTE(SUBSTITUTE(F329,$B$2,$A$2),$B$3,$A$3),$B$4,$A$4)</f>
        <v>_ULD</v>
      </c>
      <c r="N329" t="str">
        <f t="shared" ref="N329:N392" si="103">SUBSTITUTE(SUBSTITUTE(SUBSTITUTE(H329,$B$2,$A$2),$B$3,$A$3),$B$4,$A$4)</f>
        <v>_checks</v>
      </c>
      <c r="O329" t="str">
        <f t="shared" ref="O329:O392" si="104">IF(LEFT(M329,3)="xsd","Data","Object")</f>
        <v>Object</v>
      </c>
      <c r="P329" t="str">
        <f t="shared" ref="P329:P392" si="105">IF($A329="Implicit","",$F$1&amp;B329&amp;$F$1)</f>
        <v/>
      </c>
      <c r="Q329" t="str">
        <f t="shared" ref="Q329:Q392" si="106">IF($A329="Implicit","",$F$1&amp;K329&amp;$F$1)</f>
        <v/>
      </c>
      <c r="R329" t="str">
        <f t="shared" ref="R329:R392" si="107">IF($A329="Implicit","",$F$1&amp;L329&amp;$F$1)</f>
        <v/>
      </c>
      <c r="S329" t="str">
        <f t="shared" ref="S329:S392" si="108">IF($A329="Implicit","",$F$1&amp;M329&amp;$F$1)</f>
        <v/>
      </c>
      <c r="T329" t="str">
        <f>IF($A329="Implicit","",COUNTIFS($C$8:C329,C329,$A$8:A329,"Explicit"))</f>
        <v/>
      </c>
      <c r="U329" t="str">
        <f t="shared" ref="U329:U392" si="109">IF($A329="Implicit","",$F$1&amp;SUBSTITUTE(IF(I329=0,"",I329),",",";")&amp;$F$1)</f>
        <v/>
      </c>
      <c r="V329" t="str">
        <f t="shared" ref="V329:V392" si="110">IF($A329="Implicit","",$F$1&amp;SUBSTITUTE(IF(J329=0,"",J329),",",";")&amp;$F$1)</f>
        <v/>
      </c>
      <c r="W329" t="str">
        <f t="shared" ref="W329:W392" si="111">IF($A329="Implicit","",$F$1&amp;IF(G329=1,"false","true")&amp;$F$1)</f>
        <v/>
      </c>
      <c r="X329" t="str">
        <f t="shared" ref="X329:X392" si="112">IF($A329="Implicit","",$F$1&amp;IF(OR(B329="Enum",B329="CodeList"),"false","true")&amp;$F$1)</f>
        <v/>
      </c>
      <c r="Y329" t="str">
        <f t="shared" ref="Y329:Y392" si="113">IF(A329="Implicit","",P329&amp;","&amp;Q329&amp;","&amp;R329&amp;","&amp;S329&amp;","&amp;T329&amp;","&amp;U329&amp;","&amp;V329&amp;","&amp;W329&amp;","&amp;X329)</f>
        <v/>
      </c>
      <c r="Z329" t="str">
        <f t="shared" ref="Z329:Z392" si="114">IF(O329="Data","",$F$1&amp;B329&amp;"."&amp;K329&amp;$F$1)</f>
        <v>"Action._Check"</v>
      </c>
      <c r="AA329" t="str">
        <f t="shared" ref="AA329:AA392" si="115">IF(O329="Data","",$F$1&amp;L329&amp;$F$1)</f>
        <v>"_checkedObject"</v>
      </c>
      <c r="AB329" t="str">
        <f t="shared" ref="AB329:AB392" si="116">IF(O329="Data","",$F$1&amp;E329&amp;"."&amp;M329&amp;$F$1)</f>
        <v>"Core._ULD"</v>
      </c>
      <c r="AC329" t="str">
        <f t="shared" ref="AC329:AC392" si="117">IF(O329="Data","",$F$1&amp;N329&amp;$F$1)</f>
        <v>"_checks"</v>
      </c>
      <c r="AD329" t="str">
        <f t="shared" ref="AD329:AD392" si="118">IF(O329="Data","",$F$1&amp;IF(G329=1,"hasOne","hasMany")&amp;$F$1)</f>
        <v>"hasOne"</v>
      </c>
      <c r="AE329" t="str">
        <f t="shared" ref="AE329:AE392" si="119">IF(O329="Data","",Z329&amp;","&amp;AA329&amp;","&amp;AB329&amp;","&amp;AC329&amp;","&amp;AD329)</f>
        <v>"Action._Check","_checkedObject","Core._ULD","_checks","hasOne"</v>
      </c>
    </row>
    <row r="330" spans="1:31" x14ac:dyDescent="0.2">
      <c r="A330" t="s">
        <v>1353</v>
      </c>
      <c r="B330" t="s">
        <v>1303</v>
      </c>
      <c r="C330" t="s">
        <v>23</v>
      </c>
      <c r="D330" t="s">
        <v>436</v>
      </c>
      <c r="E330" t="s">
        <v>1290</v>
      </c>
      <c r="F330" t="s">
        <v>30</v>
      </c>
      <c r="G330">
        <v>1</v>
      </c>
      <c r="I330" s="5" t="s">
        <v>432</v>
      </c>
      <c r="J330" s="5" t="s">
        <v>437</v>
      </c>
      <c r="K330" t="str">
        <f t="shared" si="100"/>
        <v>_Check</v>
      </c>
      <c r="L330" t="str">
        <f t="shared" si="101"/>
        <v>_checker</v>
      </c>
      <c r="M330" t="str">
        <f t="shared" si="102"/>
        <v>_Actor</v>
      </c>
      <c r="N330" t="str">
        <f t="shared" si="103"/>
        <v/>
      </c>
      <c r="O330" t="str">
        <f t="shared" si="104"/>
        <v>Object</v>
      </c>
      <c r="P330" t="str">
        <f t="shared" si="105"/>
        <v>"Action"</v>
      </c>
      <c r="Q330" t="str">
        <f t="shared" si="106"/>
        <v>"_Check"</v>
      </c>
      <c r="R330" t="str">
        <f t="shared" si="107"/>
        <v>"_checker"</v>
      </c>
      <c r="S330" t="str">
        <f t="shared" si="108"/>
        <v>"_Actor"</v>
      </c>
      <c r="T330">
        <f>IF($A330="Implicit","",COUNTIFS($C$8:C330,C330,$A$8:A330,"Explicit"))</f>
        <v>6</v>
      </c>
      <c r="U330" t="str">
        <f t="shared" si="109"/>
        <v>"Action to describe a check"</v>
      </c>
      <c r="V330" t="str">
        <f t="shared" si="110"/>
        <v>"Reference to the Actor performing the Check"</v>
      </c>
      <c r="W330" t="str">
        <f t="shared" si="111"/>
        <v>"false"</v>
      </c>
      <c r="X330" t="str">
        <f t="shared" si="112"/>
        <v>"true"</v>
      </c>
      <c r="Y330" t="str">
        <f t="shared" si="113"/>
        <v>"Action","_Check","_checker","_Actor",6,"Action to describe a check","Reference to the Actor performing the Check","false","true"</v>
      </c>
      <c r="Z330" t="str">
        <f t="shared" si="114"/>
        <v>"Action._Check"</v>
      </c>
      <c r="AA330" t="str">
        <f t="shared" si="115"/>
        <v>"_checker"</v>
      </c>
      <c r="AB330" t="str">
        <f t="shared" si="116"/>
        <v>"Abstract._Actor"</v>
      </c>
      <c r="AC330" t="str">
        <f t="shared" si="117"/>
        <v>""</v>
      </c>
      <c r="AD330" t="str">
        <f t="shared" si="118"/>
        <v>"hasOne"</v>
      </c>
      <c r="AE330" t="str">
        <f t="shared" si="119"/>
        <v>"Action._Check","_checker","Abstract._Actor","","hasOne"</v>
      </c>
    </row>
    <row r="331" spans="1:31" x14ac:dyDescent="0.2">
      <c r="A331" t="s">
        <v>1353</v>
      </c>
      <c r="B331" t="s">
        <v>1303</v>
      </c>
      <c r="C331" t="s">
        <v>23</v>
      </c>
      <c r="D331" t="s">
        <v>441</v>
      </c>
      <c r="E331" t="s">
        <v>3</v>
      </c>
      <c r="F331" t="s">
        <v>4</v>
      </c>
      <c r="G331">
        <v>1</v>
      </c>
      <c r="I331" s="5" t="s">
        <v>432</v>
      </c>
      <c r="J331" s="5" t="s">
        <v>442</v>
      </c>
      <c r="K331" t="str">
        <f t="shared" si="100"/>
        <v>_Check</v>
      </c>
      <c r="L331" t="str">
        <f t="shared" si="101"/>
        <v>_actionTimeType</v>
      </c>
      <c r="M331" t="str">
        <f t="shared" si="102"/>
        <v>_ActionTimeType</v>
      </c>
      <c r="N331" t="str">
        <f t="shared" si="103"/>
        <v/>
      </c>
      <c r="O331" t="str">
        <f t="shared" si="104"/>
        <v>Object</v>
      </c>
      <c r="P331" t="str">
        <f t="shared" si="105"/>
        <v>"Action"</v>
      </c>
      <c r="Q331" t="str">
        <f t="shared" si="106"/>
        <v>"_Check"</v>
      </c>
      <c r="R331" t="str">
        <f t="shared" si="107"/>
        <v>"_actionTimeType"</v>
      </c>
      <c r="S331" t="str">
        <f t="shared" si="108"/>
        <v>"_ActionTimeType"</v>
      </c>
      <c r="T331">
        <f>IF($A331="Implicit","",COUNTIFS($C$8:C331,C331,$A$8:A331,"Explicit"))</f>
        <v>7</v>
      </c>
      <c r="U331" t="str">
        <f t="shared" si="109"/>
        <v>"Action to describe a check"</v>
      </c>
      <c r="V331" t="str">
        <f t="shared" si="110"/>
        <v>"Enum stating the type of the Action"</v>
      </c>
      <c r="W331" t="str">
        <f t="shared" si="111"/>
        <v>"false"</v>
      </c>
      <c r="X331" t="str">
        <f t="shared" si="112"/>
        <v>"true"</v>
      </c>
      <c r="Y331" t="str">
        <f t="shared" si="113"/>
        <v>"Action","_Check","_actionTimeType","_ActionTimeType",7,"Action to describe a check","Enum stating the type of the Action","false","true"</v>
      </c>
      <c r="Z331" t="str">
        <f t="shared" si="114"/>
        <v>"Action._Check"</v>
      </c>
      <c r="AA331" t="str">
        <f t="shared" si="115"/>
        <v>"_actionTimeType"</v>
      </c>
      <c r="AB331" t="str">
        <f t="shared" si="116"/>
        <v>"Enum._ActionTimeType"</v>
      </c>
      <c r="AC331" t="str">
        <f t="shared" si="117"/>
        <v>""</v>
      </c>
      <c r="AD331" t="str">
        <f t="shared" si="118"/>
        <v>"hasOne"</v>
      </c>
      <c r="AE331" t="str">
        <f t="shared" si="119"/>
        <v>"Action._Check","_actionTimeType","Enum._ActionTimeType","","hasOne"</v>
      </c>
    </row>
    <row r="332" spans="1:31" x14ac:dyDescent="0.2">
      <c r="A332" t="s">
        <v>1353</v>
      </c>
      <c r="B332" t="s">
        <v>1303</v>
      </c>
      <c r="C332" t="s">
        <v>23</v>
      </c>
      <c r="D332" t="s">
        <v>38</v>
      </c>
      <c r="E332" t="s">
        <v>1303</v>
      </c>
      <c r="F332" t="s">
        <v>23</v>
      </c>
      <c r="H332" t="s">
        <v>434</v>
      </c>
      <c r="I332" s="5" t="s">
        <v>432</v>
      </c>
      <c r="J332" s="5" t="s">
        <v>39</v>
      </c>
      <c r="K332" t="str">
        <f t="shared" si="100"/>
        <v>_Check</v>
      </c>
      <c r="L332" t="str">
        <f t="shared" si="101"/>
        <v>_checks</v>
      </c>
      <c r="M332" t="str">
        <f t="shared" si="102"/>
        <v>_Check</v>
      </c>
      <c r="N332" t="str">
        <f t="shared" si="103"/>
        <v>_checkedObject</v>
      </c>
      <c r="O332" t="str">
        <f t="shared" si="104"/>
        <v>Object</v>
      </c>
      <c r="P332" t="str">
        <f t="shared" si="105"/>
        <v>"Action"</v>
      </c>
      <c r="Q332" t="str">
        <f t="shared" si="106"/>
        <v>"_Check"</v>
      </c>
      <c r="R332" t="str">
        <f t="shared" si="107"/>
        <v>"_checks"</v>
      </c>
      <c r="S332" t="str">
        <f t="shared" si="108"/>
        <v>"_Check"</v>
      </c>
      <c r="T332">
        <f>IF($A332="Implicit","",COUNTIFS($C$8:C332,C332,$A$8:A332,"Explicit"))</f>
        <v>8</v>
      </c>
      <c r="U332" t="str">
        <f t="shared" si="109"/>
        <v>"Action to describe a check"</v>
      </c>
      <c r="V332" t="str">
        <f t="shared" si="110"/>
        <v>"References to the CheckActions performed on the object"</v>
      </c>
      <c r="W332" t="str">
        <f t="shared" si="111"/>
        <v>"true"</v>
      </c>
      <c r="X332" t="str">
        <f t="shared" si="112"/>
        <v>"true"</v>
      </c>
      <c r="Y332" t="str">
        <f t="shared" si="113"/>
        <v>"Action","_Check","_checks","_Check",8,"Action to describe a check","References to the CheckActions performed on the object","true","true"</v>
      </c>
      <c r="Z332" t="str">
        <f t="shared" si="114"/>
        <v>"Action._Check"</v>
      </c>
      <c r="AA332" t="str">
        <f t="shared" si="115"/>
        <v>"_checks"</v>
      </c>
      <c r="AB332" t="str">
        <f t="shared" si="116"/>
        <v>"Action._Check"</v>
      </c>
      <c r="AC332" t="str">
        <f t="shared" si="117"/>
        <v>"_checkedObject"</v>
      </c>
      <c r="AD332" t="str">
        <f t="shared" si="118"/>
        <v>"hasMany"</v>
      </c>
      <c r="AE332" t="str">
        <f t="shared" si="119"/>
        <v>"Action._Check","_checks","Action._Check","_checkedObject","hasMany"</v>
      </c>
    </row>
    <row r="333" spans="1:31" x14ac:dyDescent="0.2">
      <c r="A333" t="s">
        <v>1353</v>
      </c>
      <c r="B333" t="s">
        <v>1303</v>
      </c>
      <c r="C333" t="s">
        <v>23</v>
      </c>
      <c r="D333" t="s">
        <v>43</v>
      </c>
      <c r="E333" t="s">
        <v>1292</v>
      </c>
      <c r="F333" t="s">
        <v>44</v>
      </c>
      <c r="H333" t="s">
        <v>686</v>
      </c>
      <c r="I333" s="5" t="s">
        <v>432</v>
      </c>
      <c r="J333" s="5" t="s">
        <v>45</v>
      </c>
      <c r="K333" t="str">
        <f t="shared" si="100"/>
        <v>_Check</v>
      </c>
      <c r="L333" t="str">
        <f t="shared" si="101"/>
        <v>_externalReferences</v>
      </c>
      <c r="M333" t="str">
        <f t="shared" si="102"/>
        <v>_ExternalReference</v>
      </c>
      <c r="N333" t="str">
        <f t="shared" si="103"/>
        <v>_referenceForObjects</v>
      </c>
      <c r="O333" t="str">
        <f t="shared" si="104"/>
        <v>Object</v>
      </c>
      <c r="P333" t="str">
        <f t="shared" si="105"/>
        <v>"Action"</v>
      </c>
      <c r="Q333" t="str">
        <f t="shared" si="106"/>
        <v>"_Check"</v>
      </c>
      <c r="R333" t="str">
        <f t="shared" si="107"/>
        <v>"_externalReferences"</v>
      </c>
      <c r="S333" t="str">
        <f t="shared" si="108"/>
        <v>"_ExternalReference"</v>
      </c>
      <c r="T333">
        <f>IF($A333="Implicit","",COUNTIFS($C$8:C333,C333,$A$8:A333,"Explicit"))</f>
        <v>9</v>
      </c>
      <c r="U333" t="str">
        <f t="shared" si="109"/>
        <v>"Action to describe a check"</v>
      </c>
      <c r="V333" t="str">
        <f t="shared" si="110"/>
        <v>"References to all associated ExternalReferences"</v>
      </c>
      <c r="W333" t="str">
        <f t="shared" si="111"/>
        <v>"true"</v>
      </c>
      <c r="X333" t="str">
        <f t="shared" si="112"/>
        <v>"true"</v>
      </c>
      <c r="Y333" t="str">
        <f t="shared" si="113"/>
        <v>"Action","_Check","_externalReferences","_ExternalReference",9,"Action to describe a check","References to all associated ExternalReferences","true","true"</v>
      </c>
      <c r="Z333" t="str">
        <f t="shared" si="114"/>
        <v>"Action._Check"</v>
      </c>
      <c r="AA333" t="str">
        <f t="shared" si="115"/>
        <v>"_externalReferences"</v>
      </c>
      <c r="AB333" t="str">
        <f t="shared" si="116"/>
        <v>"Common._ExternalReference"</v>
      </c>
      <c r="AC333" t="str">
        <f t="shared" si="117"/>
        <v>"_referenceForObjects"</v>
      </c>
      <c r="AD333" t="str">
        <f t="shared" si="118"/>
        <v>"hasMany"</v>
      </c>
      <c r="AE333" t="str">
        <f t="shared" si="119"/>
        <v>"Action._Check","_externalReferences","Common._ExternalReference","_referenceForObjects","hasMany"</v>
      </c>
    </row>
    <row r="334" spans="1:31" x14ac:dyDescent="0.2">
      <c r="A334" t="s">
        <v>1354</v>
      </c>
      <c r="B334" t="s">
        <v>1303</v>
      </c>
      <c r="C334" t="s">
        <v>23</v>
      </c>
      <c r="D334" t="s">
        <v>441</v>
      </c>
      <c r="E334" t="s">
        <v>3</v>
      </c>
      <c r="F334" t="s">
        <v>4</v>
      </c>
      <c r="G334">
        <v>1</v>
      </c>
      <c r="I334" s="5" t="s">
        <v>432</v>
      </c>
      <c r="J334" s="5" t="s">
        <v>442</v>
      </c>
      <c r="K334" t="str">
        <f t="shared" si="100"/>
        <v>_Check</v>
      </c>
      <c r="L334" t="str">
        <f t="shared" si="101"/>
        <v>_actionTimeType</v>
      </c>
      <c r="M334" t="str">
        <f t="shared" si="102"/>
        <v>_ActionTimeType</v>
      </c>
      <c r="N334" t="str">
        <f t="shared" si="103"/>
        <v/>
      </c>
      <c r="O334" t="str">
        <f t="shared" si="104"/>
        <v>Object</v>
      </c>
      <c r="P334" t="str">
        <f t="shared" si="105"/>
        <v/>
      </c>
      <c r="Q334" t="str">
        <f t="shared" si="106"/>
        <v/>
      </c>
      <c r="R334" t="str">
        <f t="shared" si="107"/>
        <v/>
      </c>
      <c r="S334" t="str">
        <f t="shared" si="108"/>
        <v/>
      </c>
      <c r="T334" t="str">
        <f>IF($A334="Implicit","",COUNTIFS($C$8:C334,C334,$A$8:A334,"Explicit"))</f>
        <v/>
      </c>
      <c r="U334" t="str">
        <f t="shared" si="109"/>
        <v/>
      </c>
      <c r="V334" t="str">
        <f t="shared" si="110"/>
        <v/>
      </c>
      <c r="W334" t="str">
        <f t="shared" si="111"/>
        <v/>
      </c>
      <c r="X334" t="str">
        <f t="shared" si="112"/>
        <v/>
      </c>
      <c r="Y334" t="str">
        <f t="shared" si="113"/>
        <v/>
      </c>
      <c r="Z334" t="str">
        <f t="shared" si="114"/>
        <v>"Action._Check"</v>
      </c>
      <c r="AA334" t="str">
        <f t="shared" si="115"/>
        <v>"_actionTimeType"</v>
      </c>
      <c r="AB334" t="str">
        <f t="shared" si="116"/>
        <v>"Enum._ActionTimeType"</v>
      </c>
      <c r="AC334" t="str">
        <f t="shared" si="117"/>
        <v>""</v>
      </c>
      <c r="AD334" t="str">
        <f t="shared" si="118"/>
        <v>"hasOne"</v>
      </c>
      <c r="AE334" t="str">
        <f t="shared" si="119"/>
        <v>"Action._Check","_actionTimeType","Enum._ActionTimeType","","hasOne"</v>
      </c>
    </row>
    <row r="335" spans="1:31" x14ac:dyDescent="0.2">
      <c r="A335" t="s">
        <v>1354</v>
      </c>
      <c r="B335" t="s">
        <v>1303</v>
      </c>
      <c r="C335" t="s">
        <v>23</v>
      </c>
      <c r="D335" t="s">
        <v>436</v>
      </c>
      <c r="E335" t="s">
        <v>1292</v>
      </c>
      <c r="F335" t="s">
        <v>408</v>
      </c>
      <c r="G335">
        <v>1</v>
      </c>
      <c r="I335" s="5" t="s">
        <v>432</v>
      </c>
      <c r="J335" s="5" t="s">
        <v>437</v>
      </c>
      <c r="K335" t="str">
        <f t="shared" si="100"/>
        <v>_Check</v>
      </c>
      <c r="L335" t="str">
        <f t="shared" si="101"/>
        <v>_checker</v>
      </c>
      <c r="M335" t="str">
        <f t="shared" si="102"/>
        <v>_Person</v>
      </c>
      <c r="N335" t="str">
        <f t="shared" si="103"/>
        <v/>
      </c>
      <c r="O335" t="str">
        <f t="shared" si="104"/>
        <v>Object</v>
      </c>
      <c r="P335" t="str">
        <f t="shared" si="105"/>
        <v/>
      </c>
      <c r="Q335" t="str">
        <f t="shared" si="106"/>
        <v/>
      </c>
      <c r="R335" t="str">
        <f t="shared" si="107"/>
        <v/>
      </c>
      <c r="S335" t="str">
        <f t="shared" si="108"/>
        <v/>
      </c>
      <c r="T335" t="str">
        <f>IF($A335="Implicit","",COUNTIFS($C$8:C335,C335,$A$8:A335,"Explicit"))</f>
        <v/>
      </c>
      <c r="U335" t="str">
        <f t="shared" si="109"/>
        <v/>
      </c>
      <c r="V335" t="str">
        <f t="shared" si="110"/>
        <v/>
      </c>
      <c r="W335" t="str">
        <f t="shared" si="111"/>
        <v/>
      </c>
      <c r="X335" t="str">
        <f t="shared" si="112"/>
        <v/>
      </c>
      <c r="Y335" t="str">
        <f t="shared" si="113"/>
        <v/>
      </c>
      <c r="Z335" t="str">
        <f t="shared" si="114"/>
        <v>"Action._Check"</v>
      </c>
      <c r="AA335" t="str">
        <f t="shared" si="115"/>
        <v>"_checker"</v>
      </c>
      <c r="AB335" t="str">
        <f t="shared" si="116"/>
        <v>"Common._Person"</v>
      </c>
      <c r="AC335" t="str">
        <f t="shared" si="117"/>
        <v>""</v>
      </c>
      <c r="AD335" t="str">
        <f t="shared" si="118"/>
        <v>"hasOne"</v>
      </c>
      <c r="AE335" t="str">
        <f t="shared" si="119"/>
        <v>"Action._Check","_checker","Common._Person","","hasOne"</v>
      </c>
    </row>
    <row r="336" spans="1:31" x14ac:dyDescent="0.2">
      <c r="A336" t="s">
        <v>1354</v>
      </c>
      <c r="B336" t="s">
        <v>1303</v>
      </c>
      <c r="C336" t="s">
        <v>23</v>
      </c>
      <c r="D336" t="s">
        <v>436</v>
      </c>
      <c r="E336" t="s">
        <v>1292</v>
      </c>
      <c r="F336" t="s">
        <v>1218</v>
      </c>
      <c r="G336">
        <v>1</v>
      </c>
      <c r="I336" s="5" t="s">
        <v>432</v>
      </c>
      <c r="J336" s="5" t="s">
        <v>437</v>
      </c>
      <c r="K336" t="str">
        <f t="shared" si="100"/>
        <v>_Check</v>
      </c>
      <c r="L336" t="str">
        <f t="shared" si="101"/>
        <v>_checker</v>
      </c>
      <c r="M336" t="str">
        <f t="shared" si="102"/>
        <v>_NonHumanActor</v>
      </c>
      <c r="N336" t="str">
        <f t="shared" si="103"/>
        <v/>
      </c>
      <c r="O336" t="str">
        <f t="shared" si="104"/>
        <v>Object</v>
      </c>
      <c r="P336" t="str">
        <f t="shared" si="105"/>
        <v/>
      </c>
      <c r="Q336" t="str">
        <f t="shared" si="106"/>
        <v/>
      </c>
      <c r="R336" t="str">
        <f t="shared" si="107"/>
        <v/>
      </c>
      <c r="S336" t="str">
        <f t="shared" si="108"/>
        <v/>
      </c>
      <c r="T336" t="str">
        <f>IF($A336="Implicit","",COUNTIFS($C$8:C336,C336,$A$8:A336,"Explicit"))</f>
        <v/>
      </c>
      <c r="U336" t="str">
        <f t="shared" si="109"/>
        <v/>
      </c>
      <c r="V336" t="str">
        <f t="shared" si="110"/>
        <v/>
      </c>
      <c r="W336" t="str">
        <f t="shared" si="111"/>
        <v/>
      </c>
      <c r="X336" t="str">
        <f t="shared" si="112"/>
        <v/>
      </c>
      <c r="Y336" t="str">
        <f t="shared" si="113"/>
        <v/>
      </c>
      <c r="Z336" t="str">
        <f t="shared" si="114"/>
        <v>"Action._Check"</v>
      </c>
      <c r="AA336" t="str">
        <f t="shared" si="115"/>
        <v>"_checker"</v>
      </c>
      <c r="AB336" t="str">
        <f t="shared" si="116"/>
        <v>"Common._NonHumanActor"</v>
      </c>
      <c r="AC336" t="str">
        <f t="shared" si="117"/>
        <v>""</v>
      </c>
      <c r="AD336" t="str">
        <f t="shared" si="118"/>
        <v>"hasOne"</v>
      </c>
      <c r="AE336" t="str">
        <f t="shared" si="119"/>
        <v>"Action._Check","_checker","Common._NonHumanActor","","hasOne"</v>
      </c>
    </row>
    <row r="337" spans="1:31" x14ac:dyDescent="0.2">
      <c r="A337" t="s">
        <v>1353</v>
      </c>
      <c r="B337" t="s">
        <v>1303</v>
      </c>
      <c r="C337" t="s">
        <v>23</v>
      </c>
      <c r="D337" t="s">
        <v>26</v>
      </c>
      <c r="E337" t="s">
        <v>49</v>
      </c>
      <c r="F337" t="s">
        <v>27</v>
      </c>
      <c r="I337" s="5" t="s">
        <v>432</v>
      </c>
      <c r="J337" s="5" t="s">
        <v>28</v>
      </c>
      <c r="K337" t="str">
        <f t="shared" si="100"/>
        <v>_Check</v>
      </c>
      <c r="L337" t="str">
        <f t="shared" si="101"/>
        <v>_contactDetails</v>
      </c>
      <c r="M337" t="str">
        <f t="shared" si="102"/>
        <v>_ContactDetail</v>
      </c>
      <c r="N337" t="str">
        <f t="shared" si="103"/>
        <v/>
      </c>
      <c r="O337" t="str">
        <f t="shared" si="104"/>
        <v>Object</v>
      </c>
      <c r="P337" t="str">
        <f t="shared" si="105"/>
        <v>"Action"</v>
      </c>
      <c r="Q337" t="str">
        <f t="shared" si="106"/>
        <v>"_Check"</v>
      </c>
      <c r="R337" t="str">
        <f t="shared" si="107"/>
        <v>"_contactDetails"</v>
      </c>
      <c r="S337" t="str">
        <f t="shared" si="108"/>
        <v>"_ContactDetail"</v>
      </c>
      <c r="T337">
        <f>IF($A337="Implicit","",COUNTIFS($C$8:C337,C337,$A$8:A337,"Explicit"))</f>
        <v>10</v>
      </c>
      <c r="U337" t="str">
        <f t="shared" si="109"/>
        <v>"Action to describe a check"</v>
      </c>
      <c r="V337" t="str">
        <f t="shared" si="110"/>
        <v>"Information about contactDetails"</v>
      </c>
      <c r="W337" t="str">
        <f t="shared" si="111"/>
        <v>"true"</v>
      </c>
      <c r="X337" t="str">
        <f t="shared" si="112"/>
        <v>"true"</v>
      </c>
      <c r="Y337" t="str">
        <f t="shared" si="113"/>
        <v>"Action","_Check","_contactDetails","_ContactDetail",10,"Action to describe a check","Information about contactDetails","true","true"</v>
      </c>
      <c r="Z337" t="str">
        <f t="shared" si="114"/>
        <v>"Action._Check"</v>
      </c>
      <c r="AA337" t="str">
        <f t="shared" si="115"/>
        <v>"_contactDetails"</v>
      </c>
      <c r="AB337" t="str">
        <f t="shared" si="116"/>
        <v>"Embedded._ContactDetail"</v>
      </c>
      <c r="AC337" t="str">
        <f t="shared" si="117"/>
        <v>""</v>
      </c>
      <c r="AD337" t="str">
        <f t="shared" si="118"/>
        <v>"hasMany"</v>
      </c>
      <c r="AE337" t="str">
        <f t="shared" si="119"/>
        <v>"Action._Check","_contactDetails","Embedded._ContactDetail","","hasMany"</v>
      </c>
    </row>
    <row r="338" spans="1:31" x14ac:dyDescent="0.2">
      <c r="A338" t="s">
        <v>1353</v>
      </c>
      <c r="B338" t="s">
        <v>1303</v>
      </c>
      <c r="C338" t="s">
        <v>23</v>
      </c>
      <c r="D338" t="s">
        <v>29</v>
      </c>
      <c r="E338" t="s">
        <v>1290</v>
      </c>
      <c r="F338" t="s">
        <v>30</v>
      </c>
      <c r="I338" s="5" t="s">
        <v>432</v>
      </c>
      <c r="J338" s="5" t="s">
        <v>31</v>
      </c>
      <c r="K338" t="str">
        <f t="shared" si="100"/>
        <v>_Check</v>
      </c>
      <c r="L338" t="str">
        <f t="shared" si="101"/>
        <v>_contactPersons</v>
      </c>
      <c r="M338" t="str">
        <f t="shared" si="102"/>
        <v>_Actor</v>
      </c>
      <c r="N338" t="str">
        <f t="shared" si="103"/>
        <v/>
      </c>
      <c r="O338" t="str">
        <f t="shared" si="104"/>
        <v>Object</v>
      </c>
      <c r="P338" t="str">
        <f t="shared" si="105"/>
        <v>"Action"</v>
      </c>
      <c r="Q338" t="str">
        <f t="shared" si="106"/>
        <v>"_Check"</v>
      </c>
      <c r="R338" t="str">
        <f t="shared" si="107"/>
        <v>"_contactPersons"</v>
      </c>
      <c r="S338" t="str">
        <f t="shared" si="108"/>
        <v>"_Actor"</v>
      </c>
      <c r="T338">
        <f>IF($A338="Implicit","",COUNTIFS($C$8:C338,C338,$A$8:A338,"Explicit"))</f>
        <v>11</v>
      </c>
      <c r="U338" t="str">
        <f t="shared" si="109"/>
        <v>"Action to describe a check"</v>
      </c>
      <c r="V338" t="str">
        <f t="shared" si="110"/>
        <v>"References to Actors (Person; NonHumanActor) acting as contacts"</v>
      </c>
      <c r="W338" t="str">
        <f t="shared" si="111"/>
        <v>"true"</v>
      </c>
      <c r="X338" t="str">
        <f t="shared" si="112"/>
        <v>"true"</v>
      </c>
      <c r="Y338" t="str">
        <f t="shared" si="113"/>
        <v>"Action","_Check","_contactPersons","_Actor",11,"Action to describe a check","References to Actors (Person; NonHumanActor) acting as contacts","true","true"</v>
      </c>
      <c r="Z338" t="str">
        <f t="shared" si="114"/>
        <v>"Action._Check"</v>
      </c>
      <c r="AA338" t="str">
        <f t="shared" si="115"/>
        <v>"_contactPersons"</v>
      </c>
      <c r="AB338" t="str">
        <f t="shared" si="116"/>
        <v>"Abstract._Actor"</v>
      </c>
      <c r="AC338" t="str">
        <f t="shared" si="117"/>
        <v>""</v>
      </c>
      <c r="AD338" t="str">
        <f t="shared" si="118"/>
        <v>"hasMany"</v>
      </c>
      <c r="AE338" t="str">
        <f t="shared" si="119"/>
        <v>"Action._Check","_contactPersons","Abstract._Actor","","hasMany"</v>
      </c>
    </row>
    <row r="339" spans="1:31" x14ac:dyDescent="0.2">
      <c r="A339" t="s">
        <v>1353</v>
      </c>
      <c r="B339" t="s">
        <v>1303</v>
      </c>
      <c r="C339" t="s">
        <v>23</v>
      </c>
      <c r="D339" t="s">
        <v>147</v>
      </c>
      <c r="E339" t="s">
        <v>49</v>
      </c>
      <c r="F339" t="s">
        <v>148</v>
      </c>
      <c r="I339" s="5" t="s">
        <v>432</v>
      </c>
      <c r="J339" s="5" t="s">
        <v>149</v>
      </c>
      <c r="K339" t="str">
        <f t="shared" si="100"/>
        <v>_Check</v>
      </c>
      <c r="L339" t="str">
        <f t="shared" si="101"/>
        <v>_otherIdentifiers</v>
      </c>
      <c r="M339" t="str">
        <f t="shared" si="102"/>
        <v>_OtherIdentifier</v>
      </c>
      <c r="N339" t="str">
        <f t="shared" si="103"/>
        <v/>
      </c>
      <c r="O339" t="str">
        <f t="shared" si="104"/>
        <v>Object</v>
      </c>
      <c r="P339" t="str">
        <f t="shared" si="105"/>
        <v>"Action"</v>
      </c>
      <c r="Q339" t="str">
        <f t="shared" si="106"/>
        <v>"_Check"</v>
      </c>
      <c r="R339" t="str">
        <f t="shared" si="107"/>
        <v>"_otherIdentifiers"</v>
      </c>
      <c r="S339" t="str">
        <f t="shared" si="108"/>
        <v>"_OtherIdentifier"</v>
      </c>
      <c r="T339">
        <f>IF($A339="Implicit","",COUNTIFS($C$8:C339,C339,$A$8:A339,"Explicit"))</f>
        <v>12</v>
      </c>
      <c r="U339" t="str">
        <f t="shared" si="109"/>
        <v>"Action to describe a check"</v>
      </c>
      <c r="V339" t="str">
        <f t="shared" si="110"/>
        <v>"Details about any other identifier; depending on the context of use"</v>
      </c>
      <c r="W339" t="str">
        <f t="shared" si="111"/>
        <v>"true"</v>
      </c>
      <c r="X339" t="str">
        <f t="shared" si="112"/>
        <v>"true"</v>
      </c>
      <c r="Y339" t="str">
        <f t="shared" si="113"/>
        <v>"Action","_Check","_otherIdentifiers","_OtherIdentifier",12,"Action to describe a check","Details about any other identifier; depending on the context of use","true","true"</v>
      </c>
      <c r="Z339" t="str">
        <f t="shared" si="114"/>
        <v>"Action._Check"</v>
      </c>
      <c r="AA339" t="str">
        <f t="shared" si="115"/>
        <v>"_otherIdentifiers"</v>
      </c>
      <c r="AB339" t="str">
        <f t="shared" si="116"/>
        <v>"Embedded._OtherIdentifier"</v>
      </c>
      <c r="AC339" t="str">
        <f t="shared" si="117"/>
        <v>""</v>
      </c>
      <c r="AD339" t="str">
        <f t="shared" si="118"/>
        <v>"hasMany"</v>
      </c>
      <c r="AE339" t="str">
        <f t="shared" si="119"/>
        <v>"Action._Check","_otherIdentifiers","Embedded._OtherIdentifier","","hasMany"</v>
      </c>
    </row>
    <row r="340" spans="1:31" x14ac:dyDescent="0.2">
      <c r="A340" t="s">
        <v>1353</v>
      </c>
      <c r="B340" t="s">
        <v>1303</v>
      </c>
      <c r="C340" t="s">
        <v>23</v>
      </c>
      <c r="D340" t="s">
        <v>447</v>
      </c>
      <c r="F340" t="s">
        <v>264</v>
      </c>
      <c r="G340">
        <v>1</v>
      </c>
      <c r="I340" s="5" t="s">
        <v>432</v>
      </c>
      <c r="J340" s="5" t="s">
        <v>448</v>
      </c>
      <c r="K340" t="str">
        <f t="shared" si="100"/>
        <v>_Check</v>
      </c>
      <c r="L340" t="str">
        <f t="shared" si="101"/>
        <v>_actionEndTime</v>
      </c>
      <c r="M340" t="str">
        <f t="shared" si="102"/>
        <v>xsd_dateTime</v>
      </c>
      <c r="N340" t="str">
        <f t="shared" si="103"/>
        <v/>
      </c>
      <c r="O340" t="str">
        <f t="shared" si="104"/>
        <v>Data</v>
      </c>
      <c r="P340" t="str">
        <f t="shared" si="105"/>
        <v>"Action"</v>
      </c>
      <c r="Q340" t="str">
        <f t="shared" si="106"/>
        <v>"_Check"</v>
      </c>
      <c r="R340" t="str">
        <f t="shared" si="107"/>
        <v>"_actionEndTime"</v>
      </c>
      <c r="S340" t="str">
        <f t="shared" si="108"/>
        <v>"xsd_dateTime"</v>
      </c>
      <c r="T340">
        <f>IF($A340="Implicit","",COUNTIFS($C$8:C340,C340,$A$8:A340,"Explicit"))</f>
        <v>13</v>
      </c>
      <c r="U340" t="str">
        <f t="shared" si="109"/>
        <v>"Action to describe a check"</v>
      </c>
      <c r="V340" t="str">
        <f t="shared" si="110"/>
        <v>"DateTime holding the end time of the Action"</v>
      </c>
      <c r="W340" t="str">
        <f t="shared" si="111"/>
        <v>"false"</v>
      </c>
      <c r="X340" t="str">
        <f t="shared" si="112"/>
        <v>"true"</v>
      </c>
      <c r="Y340" t="str">
        <f t="shared" si="113"/>
        <v>"Action","_Check","_actionEndTime","xsd_dateTime",13,"Action to describe a check","DateTime holding the end time of the Action","false","true"</v>
      </c>
      <c r="Z340" t="str">
        <f t="shared" si="114"/>
        <v/>
      </c>
      <c r="AA340" t="str">
        <f t="shared" si="115"/>
        <v/>
      </c>
      <c r="AB340" t="str">
        <f t="shared" si="116"/>
        <v/>
      </c>
      <c r="AC340" t="str">
        <f t="shared" si="117"/>
        <v/>
      </c>
      <c r="AD340" t="str">
        <f t="shared" si="118"/>
        <v/>
      </c>
      <c r="AE340" t="str">
        <f t="shared" si="119"/>
        <v/>
      </c>
    </row>
    <row r="341" spans="1:31" x14ac:dyDescent="0.2">
      <c r="A341" t="s">
        <v>1353</v>
      </c>
      <c r="B341" t="s">
        <v>1303</v>
      </c>
      <c r="C341" t="s">
        <v>23</v>
      </c>
      <c r="D341" t="s">
        <v>449</v>
      </c>
      <c r="F341" t="s">
        <v>264</v>
      </c>
      <c r="G341">
        <v>1</v>
      </c>
      <c r="I341" s="5" t="s">
        <v>432</v>
      </c>
      <c r="J341" s="5" t="s">
        <v>450</v>
      </c>
      <c r="K341" t="str">
        <f t="shared" si="100"/>
        <v>_Check</v>
      </c>
      <c r="L341" t="str">
        <f t="shared" si="101"/>
        <v>_actionStartTime</v>
      </c>
      <c r="M341" t="str">
        <f t="shared" si="102"/>
        <v>xsd_dateTime</v>
      </c>
      <c r="N341" t="str">
        <f t="shared" si="103"/>
        <v/>
      </c>
      <c r="O341" t="str">
        <f t="shared" si="104"/>
        <v>Data</v>
      </c>
      <c r="P341" t="str">
        <f t="shared" si="105"/>
        <v>"Action"</v>
      </c>
      <c r="Q341" t="str">
        <f t="shared" si="106"/>
        <v>"_Check"</v>
      </c>
      <c r="R341" t="str">
        <f t="shared" si="107"/>
        <v>"_actionStartTime"</v>
      </c>
      <c r="S341" t="str">
        <f t="shared" si="108"/>
        <v>"xsd_dateTime"</v>
      </c>
      <c r="T341">
        <f>IF($A341="Implicit","",COUNTIFS($C$8:C341,C341,$A$8:A341,"Explicit"))</f>
        <v>14</v>
      </c>
      <c r="U341" t="str">
        <f t="shared" si="109"/>
        <v>"Action to describe a check"</v>
      </c>
      <c r="V341" t="str">
        <f t="shared" si="110"/>
        <v>"DateTime holding the start time of the Action"</v>
      </c>
      <c r="W341" t="str">
        <f t="shared" si="111"/>
        <v>"false"</v>
      </c>
      <c r="X341" t="str">
        <f t="shared" si="112"/>
        <v>"true"</v>
      </c>
      <c r="Y341" t="str">
        <f t="shared" si="113"/>
        <v>"Action","_Check","_actionStartTime","xsd_dateTime",14,"Action to describe a check","DateTime holding the start time of the Action","false","true"</v>
      </c>
      <c r="Z341" t="str">
        <f t="shared" si="114"/>
        <v/>
      </c>
      <c r="AA341" t="str">
        <f t="shared" si="115"/>
        <v/>
      </c>
      <c r="AB341" t="str">
        <f t="shared" si="116"/>
        <v/>
      </c>
      <c r="AC341" t="str">
        <f t="shared" si="117"/>
        <v/>
      </c>
      <c r="AD341" t="str">
        <f t="shared" si="118"/>
        <v/>
      </c>
      <c r="AE341" t="str">
        <f t="shared" si="119"/>
        <v/>
      </c>
    </row>
    <row r="342" spans="1:31" x14ac:dyDescent="0.2">
      <c r="A342" t="s">
        <v>1353</v>
      </c>
      <c r="B342" t="s">
        <v>1303</v>
      </c>
      <c r="C342" t="s">
        <v>23</v>
      </c>
      <c r="D342" t="s">
        <v>40</v>
      </c>
      <c r="E342" t="s">
        <v>1306</v>
      </c>
      <c r="F342" t="s">
        <v>41</v>
      </c>
      <c r="I342" s="5" t="s">
        <v>432</v>
      </c>
      <c r="J342" s="5" t="s">
        <v>42</v>
      </c>
      <c r="K342" t="str">
        <f t="shared" si="100"/>
        <v>_Check</v>
      </c>
      <c r="L342" t="str">
        <f t="shared" si="101"/>
        <v>_events</v>
      </c>
      <c r="M342" t="str">
        <f t="shared" si="102"/>
        <v>_LogisticsEvent</v>
      </c>
      <c r="N342" t="str">
        <f t="shared" si="103"/>
        <v/>
      </c>
      <c r="O342" t="str">
        <f t="shared" si="104"/>
        <v>Object</v>
      </c>
      <c r="P342" t="str">
        <f t="shared" si="105"/>
        <v>"Action"</v>
      </c>
      <c r="Q342" t="str">
        <f t="shared" si="106"/>
        <v>"_Check"</v>
      </c>
      <c r="R342" t="str">
        <f t="shared" si="107"/>
        <v>"_events"</v>
      </c>
      <c r="S342" t="str">
        <f t="shared" si="108"/>
        <v>"_LogisticsEvent"</v>
      </c>
      <c r="T342">
        <f>IF($A342="Implicit","",COUNTIFS($C$8:C342,C342,$A$8:A342,"Explicit"))</f>
        <v>15</v>
      </c>
      <c r="U342" t="str">
        <f t="shared" si="109"/>
        <v>"Action to describe a check"</v>
      </c>
      <c r="V342" t="str">
        <f t="shared" si="110"/>
        <v>"Events object"</v>
      </c>
      <c r="W342" t="str">
        <f t="shared" si="111"/>
        <v>"true"</v>
      </c>
      <c r="X342" t="str">
        <f t="shared" si="112"/>
        <v>"true"</v>
      </c>
      <c r="Y342" t="str">
        <f t="shared" si="113"/>
        <v>"Action","_Check","_events","_LogisticsEvent",15,"Action to describe a check","Events object","true","true"</v>
      </c>
      <c r="Z342" t="str">
        <f t="shared" si="114"/>
        <v>"Action._Check"</v>
      </c>
      <c r="AA342" t="str">
        <f t="shared" si="115"/>
        <v>"_events"</v>
      </c>
      <c r="AB342" t="str">
        <f t="shared" si="116"/>
        <v>"Event._LogisticsEvent"</v>
      </c>
      <c r="AC342" t="str">
        <f t="shared" si="117"/>
        <v>""</v>
      </c>
      <c r="AD342" t="str">
        <f t="shared" si="118"/>
        <v>"hasMany"</v>
      </c>
      <c r="AE342" t="str">
        <f t="shared" si="119"/>
        <v>"Action._Check","_events","Event._LogisticsEvent","","hasMany"</v>
      </c>
    </row>
    <row r="343" spans="1:31" x14ac:dyDescent="0.2">
      <c r="A343" t="s">
        <v>1353</v>
      </c>
      <c r="B343" t="s">
        <v>1303</v>
      </c>
      <c r="C343" t="s">
        <v>23</v>
      </c>
      <c r="D343" t="s">
        <v>46</v>
      </c>
      <c r="F343" t="s">
        <v>47</v>
      </c>
      <c r="G343">
        <v>1</v>
      </c>
      <c r="I343" s="5" t="s">
        <v>432</v>
      </c>
      <c r="J343" s="5" t="s">
        <v>48</v>
      </c>
      <c r="K343" t="str">
        <f t="shared" si="100"/>
        <v>_Check</v>
      </c>
      <c r="L343" t="str">
        <f t="shared" si="101"/>
        <v>_skeletonIndicator</v>
      </c>
      <c r="M343" t="str">
        <f t="shared" si="102"/>
        <v>xsd_boolean</v>
      </c>
      <c r="N343" t="str">
        <f t="shared" si="103"/>
        <v/>
      </c>
      <c r="O343" t="str">
        <f t="shared" si="104"/>
        <v>Data</v>
      </c>
      <c r="P343" t="str">
        <f t="shared" si="105"/>
        <v>"Action"</v>
      </c>
      <c r="Q343" t="str">
        <f t="shared" si="106"/>
        <v>"_Check"</v>
      </c>
      <c r="R343" t="str">
        <f t="shared" si="107"/>
        <v>"_skeletonIndicator"</v>
      </c>
      <c r="S343" t="str">
        <f t="shared" si="108"/>
        <v>"xsd_boolean"</v>
      </c>
      <c r="T343">
        <f>IF($A343="Implicit","",COUNTIFS($C$8:C343,C343,$A$8:A343,"Explicit"))</f>
        <v>16</v>
      </c>
      <c r="U343" t="str">
        <f t="shared" si="109"/>
        <v>"Action to describe a check"</v>
      </c>
      <c r="V343" t="str">
        <f t="shared" si="110"/>
        <v>"Indicator whether a logistics object is a skeleton object"</v>
      </c>
      <c r="W343" t="str">
        <f t="shared" si="111"/>
        <v>"false"</v>
      </c>
      <c r="X343" t="str">
        <f t="shared" si="112"/>
        <v>"true"</v>
      </c>
      <c r="Y343" t="str">
        <f t="shared" si="113"/>
        <v>"Action","_Check","_skeletonIndicator","xsd_boolean",16,"Action to describe a check","Indicator whether a logistics object is a skeleton object","false","true"</v>
      </c>
      <c r="Z343" t="str">
        <f t="shared" si="114"/>
        <v/>
      </c>
      <c r="AA343" t="str">
        <f t="shared" si="115"/>
        <v/>
      </c>
      <c r="AB343" t="str">
        <f t="shared" si="116"/>
        <v/>
      </c>
      <c r="AC343" t="str">
        <f t="shared" si="117"/>
        <v/>
      </c>
      <c r="AD343" t="str">
        <f t="shared" si="118"/>
        <v/>
      </c>
      <c r="AE343" t="str">
        <f t="shared" si="119"/>
        <v/>
      </c>
    </row>
    <row r="344" spans="1:31" x14ac:dyDescent="0.2">
      <c r="A344" t="s">
        <v>1354</v>
      </c>
      <c r="B344" t="s">
        <v>1303</v>
      </c>
      <c r="C344" t="s">
        <v>23</v>
      </c>
      <c r="D344" t="s">
        <v>29</v>
      </c>
      <c r="E344" t="s">
        <v>1292</v>
      </c>
      <c r="F344" t="s">
        <v>408</v>
      </c>
      <c r="I344" s="5" t="s">
        <v>432</v>
      </c>
      <c r="J344" s="5" t="s">
        <v>31</v>
      </c>
      <c r="K344" t="str">
        <f t="shared" si="100"/>
        <v>_Check</v>
      </c>
      <c r="L344" t="str">
        <f t="shared" si="101"/>
        <v>_contactPersons</v>
      </c>
      <c r="M344" t="str">
        <f t="shared" si="102"/>
        <v>_Person</v>
      </c>
      <c r="N344" t="str">
        <f t="shared" si="103"/>
        <v/>
      </c>
      <c r="O344" t="str">
        <f t="shared" si="104"/>
        <v>Object</v>
      </c>
      <c r="P344" t="str">
        <f t="shared" si="105"/>
        <v/>
      </c>
      <c r="Q344" t="str">
        <f t="shared" si="106"/>
        <v/>
      </c>
      <c r="R344" t="str">
        <f t="shared" si="107"/>
        <v/>
      </c>
      <c r="S344" t="str">
        <f t="shared" si="108"/>
        <v/>
      </c>
      <c r="T344" t="str">
        <f>IF($A344="Implicit","",COUNTIFS($C$8:C344,C344,$A$8:A344,"Explicit"))</f>
        <v/>
      </c>
      <c r="U344" t="str">
        <f t="shared" si="109"/>
        <v/>
      </c>
      <c r="V344" t="str">
        <f t="shared" si="110"/>
        <v/>
      </c>
      <c r="W344" t="str">
        <f t="shared" si="111"/>
        <v/>
      </c>
      <c r="X344" t="str">
        <f t="shared" si="112"/>
        <v/>
      </c>
      <c r="Y344" t="str">
        <f t="shared" si="113"/>
        <v/>
      </c>
      <c r="Z344" t="str">
        <f t="shared" si="114"/>
        <v>"Action._Check"</v>
      </c>
      <c r="AA344" t="str">
        <f t="shared" si="115"/>
        <v>"_contactPersons"</v>
      </c>
      <c r="AB344" t="str">
        <f t="shared" si="116"/>
        <v>"Common._Person"</v>
      </c>
      <c r="AC344" t="str">
        <f t="shared" si="117"/>
        <v>""</v>
      </c>
      <c r="AD344" t="str">
        <f t="shared" si="118"/>
        <v>"hasMany"</v>
      </c>
      <c r="AE344" t="str">
        <f t="shared" si="119"/>
        <v>"Action._Check","_contactPersons","Common._Person","","hasMany"</v>
      </c>
    </row>
    <row r="345" spans="1:31" x14ac:dyDescent="0.2">
      <c r="A345" t="s">
        <v>1354</v>
      </c>
      <c r="B345" t="s">
        <v>1303</v>
      </c>
      <c r="C345" t="s">
        <v>23</v>
      </c>
      <c r="D345" t="s">
        <v>29</v>
      </c>
      <c r="E345" t="s">
        <v>1292</v>
      </c>
      <c r="F345" t="s">
        <v>1218</v>
      </c>
      <c r="I345" s="5" t="s">
        <v>432</v>
      </c>
      <c r="J345" s="5" t="s">
        <v>31</v>
      </c>
      <c r="K345" t="str">
        <f t="shared" si="100"/>
        <v>_Check</v>
      </c>
      <c r="L345" t="str">
        <f t="shared" si="101"/>
        <v>_contactPersons</v>
      </c>
      <c r="M345" t="str">
        <f t="shared" si="102"/>
        <v>_NonHumanActor</v>
      </c>
      <c r="N345" t="str">
        <f t="shared" si="103"/>
        <v/>
      </c>
      <c r="O345" t="str">
        <f t="shared" si="104"/>
        <v>Object</v>
      </c>
      <c r="P345" t="str">
        <f t="shared" si="105"/>
        <v/>
      </c>
      <c r="Q345" t="str">
        <f t="shared" si="106"/>
        <v/>
      </c>
      <c r="R345" t="str">
        <f t="shared" si="107"/>
        <v/>
      </c>
      <c r="S345" t="str">
        <f t="shared" si="108"/>
        <v/>
      </c>
      <c r="T345" t="str">
        <f>IF($A345="Implicit","",COUNTIFS($C$8:C345,C345,$A$8:A345,"Explicit"))</f>
        <v/>
      </c>
      <c r="U345" t="str">
        <f t="shared" si="109"/>
        <v/>
      </c>
      <c r="V345" t="str">
        <f t="shared" si="110"/>
        <v/>
      </c>
      <c r="W345" t="str">
        <f t="shared" si="111"/>
        <v/>
      </c>
      <c r="X345" t="str">
        <f t="shared" si="112"/>
        <v/>
      </c>
      <c r="Y345" t="str">
        <f t="shared" si="113"/>
        <v/>
      </c>
      <c r="Z345" t="str">
        <f t="shared" si="114"/>
        <v>"Action._Check"</v>
      </c>
      <c r="AA345" t="str">
        <f t="shared" si="115"/>
        <v>"_contactPersons"</v>
      </c>
      <c r="AB345" t="str">
        <f t="shared" si="116"/>
        <v>"Common._NonHumanActor"</v>
      </c>
      <c r="AC345" t="str">
        <f t="shared" si="117"/>
        <v>""</v>
      </c>
      <c r="AD345" t="str">
        <f t="shared" si="118"/>
        <v>"hasMany"</v>
      </c>
      <c r="AE345" t="str">
        <f t="shared" si="119"/>
        <v>"Action._Check","_contactPersons","Common._NonHumanActor","","hasMany"</v>
      </c>
    </row>
    <row r="346" spans="1:31" x14ac:dyDescent="0.2">
      <c r="A346" t="s">
        <v>1353</v>
      </c>
      <c r="B346" t="s">
        <v>1292</v>
      </c>
      <c r="C346" t="s">
        <v>439</v>
      </c>
      <c r="D346" t="s">
        <v>1281</v>
      </c>
      <c r="E346" t="s">
        <v>1292</v>
      </c>
      <c r="F346" t="s">
        <v>44</v>
      </c>
      <c r="G346">
        <v>1</v>
      </c>
      <c r="H346" t="s">
        <v>686</v>
      </c>
      <c r="I346" s="5" t="s">
        <v>1308</v>
      </c>
      <c r="J346" s="5" t="s">
        <v>1309</v>
      </c>
      <c r="K346" t="str">
        <f t="shared" si="100"/>
        <v>_CheckTemplate</v>
      </c>
      <c r="L346" t="str">
        <f t="shared" si="101"/>
        <v>_legacyTemplate</v>
      </c>
      <c r="M346" t="str">
        <f t="shared" si="102"/>
        <v>_ExternalReference</v>
      </c>
      <c r="N346" t="str">
        <f t="shared" si="103"/>
        <v>_referenceForObjects</v>
      </c>
      <c r="O346" t="str">
        <f t="shared" si="104"/>
        <v>Object</v>
      </c>
      <c r="P346" t="str">
        <f t="shared" si="105"/>
        <v>"Common"</v>
      </c>
      <c r="Q346" t="str">
        <f t="shared" si="106"/>
        <v>"_CheckTemplate"</v>
      </c>
      <c r="R346" t="str">
        <f t="shared" si="107"/>
        <v>"_legacyTemplate"</v>
      </c>
      <c r="S346" t="str">
        <f t="shared" si="108"/>
        <v>"_ExternalReference"</v>
      </c>
      <c r="T346">
        <f>IF($A346="Implicit","",COUNTIFS($C$8:C346,C346,$A$8:A346,"Explicit"))</f>
        <v>1</v>
      </c>
      <c r="U346" t="str">
        <f t="shared" si="109"/>
        <v>"Body of a Check referencing various Questions"</v>
      </c>
      <c r="V346" t="str">
        <f t="shared" si="110"/>
        <v>"Reference to an ExternalReference holding a legacy templats outside of ONE Record; such as a photo or pdf of a checksheet"</v>
      </c>
      <c r="W346" t="str">
        <f t="shared" si="111"/>
        <v>"false"</v>
      </c>
      <c r="X346" t="str">
        <f t="shared" si="112"/>
        <v>"true"</v>
      </c>
      <c r="Y346" t="str">
        <f t="shared" si="113"/>
        <v>"Common","_CheckTemplate","_legacyTemplate","_ExternalReference",1,"Body of a Check referencing various Questions","Reference to an ExternalReference holding a legacy templats outside of ONE Record; such as a photo or pdf of a checksheet","false","true"</v>
      </c>
      <c r="Z346" t="str">
        <f t="shared" si="114"/>
        <v>"Common._CheckTemplate"</v>
      </c>
      <c r="AA346" t="str">
        <f t="shared" si="115"/>
        <v>"_legacyTemplate"</v>
      </c>
      <c r="AB346" t="str">
        <f t="shared" si="116"/>
        <v>"Common._ExternalReference"</v>
      </c>
      <c r="AC346" t="str">
        <f t="shared" si="117"/>
        <v>"_referenceForObjects"</v>
      </c>
      <c r="AD346" t="str">
        <f t="shared" si="118"/>
        <v>"hasOne"</v>
      </c>
      <c r="AE346" t="str">
        <f t="shared" si="119"/>
        <v>"Common._CheckTemplate","_legacyTemplate","Common._ExternalReference","_referenceForObjects","hasOne"</v>
      </c>
    </row>
    <row r="347" spans="1:31" x14ac:dyDescent="0.2">
      <c r="A347" t="s">
        <v>1353</v>
      </c>
      <c r="B347" t="s">
        <v>1292</v>
      </c>
      <c r="C347" t="s">
        <v>439</v>
      </c>
      <c r="D347" t="s">
        <v>1280</v>
      </c>
      <c r="E347" t="s">
        <v>1303</v>
      </c>
      <c r="F347" t="s">
        <v>23</v>
      </c>
      <c r="G347">
        <v>1</v>
      </c>
      <c r="H347" t="s">
        <v>438</v>
      </c>
      <c r="I347" s="5" t="s">
        <v>1308</v>
      </c>
      <c r="J347" s="5" t="s">
        <v>1297</v>
      </c>
      <c r="K347" t="str">
        <f t="shared" si="100"/>
        <v>_CheckTemplate</v>
      </c>
      <c r="L347" t="str">
        <f t="shared" si="101"/>
        <v>_usedInCheck</v>
      </c>
      <c r="M347" t="str">
        <f t="shared" si="102"/>
        <v>_Check</v>
      </c>
      <c r="N347" t="str">
        <f t="shared" si="103"/>
        <v>_usedTemplate</v>
      </c>
      <c r="O347" t="str">
        <f t="shared" si="104"/>
        <v>Object</v>
      </c>
      <c r="P347" t="str">
        <f t="shared" si="105"/>
        <v>"Common"</v>
      </c>
      <c r="Q347" t="str">
        <f t="shared" si="106"/>
        <v>"_CheckTemplate"</v>
      </c>
      <c r="R347" t="str">
        <f t="shared" si="107"/>
        <v>"_usedInCheck"</v>
      </c>
      <c r="S347" t="str">
        <f t="shared" si="108"/>
        <v>"_Check"</v>
      </c>
      <c r="T347">
        <f>IF($A347="Implicit","",COUNTIFS($C$8:C347,C347,$A$8:A347,"Explicit"))</f>
        <v>2</v>
      </c>
      <c r="U347" t="str">
        <f t="shared" si="109"/>
        <v>"Body of a Check referencing various Questions"</v>
      </c>
      <c r="V347" t="str">
        <f t="shared" si="110"/>
        <v>"Reference to the Check the template was used in"</v>
      </c>
      <c r="W347" t="str">
        <f t="shared" si="111"/>
        <v>"false"</v>
      </c>
      <c r="X347" t="str">
        <f t="shared" si="112"/>
        <v>"true"</v>
      </c>
      <c r="Y347" t="str">
        <f t="shared" si="113"/>
        <v>"Common","_CheckTemplate","_usedInCheck","_Check",2,"Body of a Check referencing various Questions","Reference to the Check the template was used in","false","true"</v>
      </c>
      <c r="Z347" t="str">
        <f t="shared" si="114"/>
        <v>"Common._CheckTemplate"</v>
      </c>
      <c r="AA347" t="str">
        <f t="shared" si="115"/>
        <v>"_usedInCheck"</v>
      </c>
      <c r="AB347" t="str">
        <f t="shared" si="116"/>
        <v>"Action._Check"</v>
      </c>
      <c r="AC347" t="str">
        <f t="shared" si="117"/>
        <v>"_usedTemplate"</v>
      </c>
      <c r="AD347" t="str">
        <f t="shared" si="118"/>
        <v>"hasOne"</v>
      </c>
      <c r="AE347" t="str">
        <f t="shared" si="119"/>
        <v>"Common._CheckTemplate","_usedInCheck","Action._Check","_usedTemplate","hasOne"</v>
      </c>
    </row>
    <row r="348" spans="1:31" x14ac:dyDescent="0.2">
      <c r="A348" t="s">
        <v>1353</v>
      </c>
      <c r="B348" t="s">
        <v>1292</v>
      </c>
      <c r="C348" t="s">
        <v>439</v>
      </c>
      <c r="D348" t="s">
        <v>451</v>
      </c>
      <c r="E348" t="s">
        <v>1292</v>
      </c>
      <c r="F348" t="s">
        <v>96</v>
      </c>
      <c r="H348" t="s">
        <v>1002</v>
      </c>
      <c r="I348" s="5" t="s">
        <v>1308</v>
      </c>
      <c r="J348" s="5" t="s">
        <v>1296</v>
      </c>
      <c r="K348" t="str">
        <f t="shared" si="100"/>
        <v>_CheckTemplate</v>
      </c>
      <c r="L348" t="str">
        <f t="shared" si="101"/>
        <v>_questions</v>
      </c>
      <c r="M348" t="str">
        <f t="shared" si="102"/>
        <v>_Question</v>
      </c>
      <c r="N348" t="str">
        <f t="shared" si="103"/>
        <v>_checkTemplate</v>
      </c>
      <c r="O348" t="str">
        <f t="shared" si="104"/>
        <v>Object</v>
      </c>
      <c r="P348" t="str">
        <f t="shared" si="105"/>
        <v>"Common"</v>
      </c>
      <c r="Q348" t="str">
        <f t="shared" si="106"/>
        <v>"_CheckTemplate"</v>
      </c>
      <c r="R348" t="str">
        <f t="shared" si="107"/>
        <v>"_questions"</v>
      </c>
      <c r="S348" t="str">
        <f t="shared" si="108"/>
        <v>"_Question"</v>
      </c>
      <c r="T348">
        <f>IF($A348="Implicit","",COUNTIFS($C$8:C348,C348,$A$8:A348,"Explicit"))</f>
        <v>3</v>
      </c>
      <c r="U348" t="str">
        <f t="shared" si="109"/>
        <v>"Body of a Check referencing various Questions"</v>
      </c>
      <c r="V348" t="str">
        <f t="shared" si="110"/>
        <v>"References to all Questions that are part of this template"</v>
      </c>
      <c r="W348" t="str">
        <f t="shared" si="111"/>
        <v>"true"</v>
      </c>
      <c r="X348" t="str">
        <f t="shared" si="112"/>
        <v>"true"</v>
      </c>
      <c r="Y348" t="str">
        <f t="shared" si="113"/>
        <v>"Common","_CheckTemplate","_questions","_Question",3,"Body of a Check referencing various Questions","References to all Questions that are part of this template","true","true"</v>
      </c>
      <c r="Z348" t="str">
        <f t="shared" si="114"/>
        <v>"Common._CheckTemplate"</v>
      </c>
      <c r="AA348" t="str">
        <f t="shared" si="115"/>
        <v>"_questions"</v>
      </c>
      <c r="AB348" t="str">
        <f t="shared" si="116"/>
        <v>"Common._Question"</v>
      </c>
      <c r="AC348" t="str">
        <f t="shared" si="117"/>
        <v>"_checkTemplate"</v>
      </c>
      <c r="AD348" t="str">
        <f t="shared" si="118"/>
        <v>"hasMany"</v>
      </c>
      <c r="AE348" t="str">
        <f t="shared" si="119"/>
        <v>"Common._CheckTemplate","_questions","Common._Question","_checkTemplate","hasMany"</v>
      </c>
    </row>
    <row r="349" spans="1:31" x14ac:dyDescent="0.2">
      <c r="A349" t="s">
        <v>1353</v>
      </c>
      <c r="B349" t="s">
        <v>1292</v>
      </c>
      <c r="C349" t="s">
        <v>439</v>
      </c>
      <c r="D349" t="s">
        <v>38</v>
      </c>
      <c r="E349" t="s">
        <v>1303</v>
      </c>
      <c r="F349" t="s">
        <v>23</v>
      </c>
      <c r="H349" t="s">
        <v>434</v>
      </c>
      <c r="I349" s="5" t="s">
        <v>1308</v>
      </c>
      <c r="J349" s="5" t="s">
        <v>39</v>
      </c>
      <c r="K349" t="str">
        <f t="shared" si="100"/>
        <v>_CheckTemplate</v>
      </c>
      <c r="L349" t="str">
        <f t="shared" si="101"/>
        <v>_checks</v>
      </c>
      <c r="M349" t="str">
        <f t="shared" si="102"/>
        <v>_Check</v>
      </c>
      <c r="N349" t="str">
        <f t="shared" si="103"/>
        <v>_checkedObject</v>
      </c>
      <c r="O349" t="str">
        <f t="shared" si="104"/>
        <v>Object</v>
      </c>
      <c r="P349" t="str">
        <f t="shared" si="105"/>
        <v>"Common"</v>
      </c>
      <c r="Q349" t="str">
        <f t="shared" si="106"/>
        <v>"_CheckTemplate"</v>
      </c>
      <c r="R349" t="str">
        <f t="shared" si="107"/>
        <v>"_checks"</v>
      </c>
      <c r="S349" t="str">
        <f t="shared" si="108"/>
        <v>"_Check"</v>
      </c>
      <c r="T349">
        <f>IF($A349="Implicit","",COUNTIFS($C$8:C349,C349,$A$8:A349,"Explicit"))</f>
        <v>4</v>
      </c>
      <c r="U349" t="str">
        <f t="shared" si="109"/>
        <v>"Body of a Check referencing various Questions"</v>
      </c>
      <c r="V349" t="str">
        <f t="shared" si="110"/>
        <v>"References to the CheckActions performed on the object"</v>
      </c>
      <c r="W349" t="str">
        <f t="shared" si="111"/>
        <v>"true"</v>
      </c>
      <c r="X349" t="str">
        <f t="shared" si="112"/>
        <v>"true"</v>
      </c>
      <c r="Y349" t="str">
        <f t="shared" si="113"/>
        <v>"Common","_CheckTemplate","_checks","_Check",4,"Body of a Check referencing various Questions","References to the CheckActions performed on the object","true","true"</v>
      </c>
      <c r="Z349" t="str">
        <f t="shared" si="114"/>
        <v>"Common._CheckTemplate"</v>
      </c>
      <c r="AA349" t="str">
        <f t="shared" si="115"/>
        <v>"_checks"</v>
      </c>
      <c r="AB349" t="str">
        <f t="shared" si="116"/>
        <v>"Action._Check"</v>
      </c>
      <c r="AC349" t="str">
        <f t="shared" si="117"/>
        <v>"_checkedObject"</v>
      </c>
      <c r="AD349" t="str">
        <f t="shared" si="118"/>
        <v>"hasMany"</v>
      </c>
      <c r="AE349" t="str">
        <f t="shared" si="119"/>
        <v>"Common._CheckTemplate","_checks","Action._Check","_checkedObject","hasMany"</v>
      </c>
    </row>
    <row r="350" spans="1:31" x14ac:dyDescent="0.2">
      <c r="A350" t="s">
        <v>1353</v>
      </c>
      <c r="B350" t="s">
        <v>1292</v>
      </c>
      <c r="C350" t="s">
        <v>439</v>
      </c>
      <c r="D350" t="s">
        <v>43</v>
      </c>
      <c r="E350" t="s">
        <v>1292</v>
      </c>
      <c r="F350" t="s">
        <v>44</v>
      </c>
      <c r="H350" t="s">
        <v>686</v>
      </c>
      <c r="I350" s="5" t="s">
        <v>1308</v>
      </c>
      <c r="J350" s="5" t="s">
        <v>45</v>
      </c>
      <c r="K350" t="str">
        <f t="shared" si="100"/>
        <v>_CheckTemplate</v>
      </c>
      <c r="L350" t="str">
        <f t="shared" si="101"/>
        <v>_externalReferences</v>
      </c>
      <c r="M350" t="str">
        <f t="shared" si="102"/>
        <v>_ExternalReference</v>
      </c>
      <c r="N350" t="str">
        <f t="shared" si="103"/>
        <v>_referenceForObjects</v>
      </c>
      <c r="O350" t="str">
        <f t="shared" si="104"/>
        <v>Object</v>
      </c>
      <c r="P350" t="str">
        <f t="shared" si="105"/>
        <v>"Common"</v>
      </c>
      <c r="Q350" t="str">
        <f t="shared" si="106"/>
        <v>"_CheckTemplate"</v>
      </c>
      <c r="R350" t="str">
        <f t="shared" si="107"/>
        <v>"_externalReferences"</v>
      </c>
      <c r="S350" t="str">
        <f t="shared" si="108"/>
        <v>"_ExternalReference"</v>
      </c>
      <c r="T350">
        <f>IF($A350="Implicit","",COUNTIFS($C$8:C350,C350,$A$8:A350,"Explicit"))</f>
        <v>5</v>
      </c>
      <c r="U350" t="str">
        <f t="shared" si="109"/>
        <v>"Body of a Check referencing various Questions"</v>
      </c>
      <c r="V350" t="str">
        <f t="shared" si="110"/>
        <v>"References to all associated ExternalReferences"</v>
      </c>
      <c r="W350" t="str">
        <f t="shared" si="111"/>
        <v>"true"</v>
      </c>
      <c r="X350" t="str">
        <f t="shared" si="112"/>
        <v>"true"</v>
      </c>
      <c r="Y350" t="str">
        <f t="shared" si="113"/>
        <v>"Common","_CheckTemplate","_externalReferences","_ExternalReference",5,"Body of a Check referencing various Questions","References to all associated ExternalReferences","true","true"</v>
      </c>
      <c r="Z350" t="str">
        <f t="shared" si="114"/>
        <v>"Common._CheckTemplate"</v>
      </c>
      <c r="AA350" t="str">
        <f t="shared" si="115"/>
        <v>"_externalReferences"</v>
      </c>
      <c r="AB350" t="str">
        <f t="shared" si="116"/>
        <v>"Common._ExternalReference"</v>
      </c>
      <c r="AC350" t="str">
        <f t="shared" si="117"/>
        <v>"_referenceForObjects"</v>
      </c>
      <c r="AD350" t="str">
        <f t="shared" si="118"/>
        <v>"hasMany"</v>
      </c>
      <c r="AE350" t="str">
        <f t="shared" si="119"/>
        <v>"Common._CheckTemplate","_externalReferences","Common._ExternalReference","_referenceForObjects","hasMany"</v>
      </c>
    </row>
    <row r="351" spans="1:31" x14ac:dyDescent="0.2">
      <c r="A351" t="s">
        <v>1353</v>
      </c>
      <c r="B351" t="s">
        <v>1292</v>
      </c>
      <c r="C351" t="s">
        <v>439</v>
      </c>
      <c r="D351" t="s">
        <v>92</v>
      </c>
      <c r="E351" t="s">
        <v>49</v>
      </c>
      <c r="F351" t="s">
        <v>93</v>
      </c>
      <c r="I351" s="5" t="s">
        <v>1308</v>
      </c>
      <c r="J351" s="5" t="s">
        <v>94</v>
      </c>
      <c r="K351" t="str">
        <f t="shared" si="100"/>
        <v>_CheckTemplate</v>
      </c>
      <c r="L351" t="str">
        <f t="shared" si="101"/>
        <v>_involvedParties</v>
      </c>
      <c r="M351" t="str">
        <f t="shared" si="102"/>
        <v>_Party</v>
      </c>
      <c r="N351" t="str">
        <f t="shared" si="103"/>
        <v/>
      </c>
      <c r="O351" t="str">
        <f t="shared" si="104"/>
        <v>Object</v>
      </c>
      <c r="P351" t="str">
        <f t="shared" si="105"/>
        <v>"Common"</v>
      </c>
      <c r="Q351" t="str">
        <f t="shared" si="106"/>
        <v>"_CheckTemplate"</v>
      </c>
      <c r="R351" t="str">
        <f t="shared" si="107"/>
        <v>"_involvedParties"</v>
      </c>
      <c r="S351" t="str">
        <f t="shared" si="108"/>
        <v>"_Party"</v>
      </c>
      <c r="T351">
        <f>IF($A351="Implicit","",COUNTIFS($C$8:C351,C351,$A$8:A351,"Explicit"))</f>
        <v>6</v>
      </c>
      <c r="U351" t="str">
        <f t="shared" si="109"/>
        <v>"Body of a Check referencing various Questions"</v>
      </c>
      <c r="V351" t="str">
        <f t="shared" si="110"/>
        <v>"Information about other Parties involved depending on the context of use"</v>
      </c>
      <c r="W351" t="str">
        <f t="shared" si="111"/>
        <v>"true"</v>
      </c>
      <c r="X351" t="str">
        <f t="shared" si="112"/>
        <v>"true"</v>
      </c>
      <c r="Y351" t="str">
        <f t="shared" si="113"/>
        <v>"Common","_CheckTemplate","_involvedParties","_Party",6,"Body of a Check referencing various Questions","Information about other Parties involved depending on the context of use","true","true"</v>
      </c>
      <c r="Z351" t="str">
        <f t="shared" si="114"/>
        <v>"Common._CheckTemplate"</v>
      </c>
      <c r="AA351" t="str">
        <f t="shared" si="115"/>
        <v>"_involvedParties"</v>
      </c>
      <c r="AB351" t="str">
        <f t="shared" si="116"/>
        <v>"Embedded._Party"</v>
      </c>
      <c r="AC351" t="str">
        <f t="shared" si="117"/>
        <v>""</v>
      </c>
      <c r="AD351" t="str">
        <f t="shared" si="118"/>
        <v>"hasMany"</v>
      </c>
      <c r="AE351" t="str">
        <f t="shared" si="119"/>
        <v>"Common._CheckTemplate","_involvedParties","Embedded._Party","","hasMany"</v>
      </c>
    </row>
    <row r="352" spans="1:31" x14ac:dyDescent="0.2">
      <c r="A352" t="s">
        <v>1353</v>
      </c>
      <c r="B352" t="s">
        <v>1292</v>
      </c>
      <c r="C352" t="s">
        <v>439</v>
      </c>
      <c r="D352" t="s">
        <v>1282</v>
      </c>
      <c r="F352" t="s">
        <v>264</v>
      </c>
      <c r="G352">
        <v>1</v>
      </c>
      <c r="I352" s="5" t="s">
        <v>1308</v>
      </c>
      <c r="J352" s="5" t="s">
        <v>1298</v>
      </c>
      <c r="K352" t="str">
        <f t="shared" si="100"/>
        <v>_CheckTemplate</v>
      </c>
      <c r="L352" t="str">
        <f t="shared" si="101"/>
        <v>_date</v>
      </c>
      <c r="M352" t="str">
        <f t="shared" si="102"/>
        <v>xsd_dateTime</v>
      </c>
      <c r="N352" t="str">
        <f t="shared" si="103"/>
        <v/>
      </c>
      <c r="O352" t="str">
        <f t="shared" si="104"/>
        <v>Data</v>
      </c>
      <c r="P352" t="str">
        <f t="shared" si="105"/>
        <v>"Common"</v>
      </c>
      <c r="Q352" t="str">
        <f t="shared" si="106"/>
        <v>"_CheckTemplate"</v>
      </c>
      <c r="R352" t="str">
        <f t="shared" si="107"/>
        <v>"_date"</v>
      </c>
      <c r="S352" t="str">
        <f t="shared" si="108"/>
        <v>"xsd_dateTime"</v>
      </c>
      <c r="T352">
        <f>IF($A352="Implicit","",COUNTIFS($C$8:C352,C352,$A$8:A352,"Explicit"))</f>
        <v>7</v>
      </c>
      <c r="U352" t="str">
        <f t="shared" si="109"/>
        <v>"Body of a Check referencing various Questions"</v>
      </c>
      <c r="V352" t="str">
        <f t="shared" si="110"/>
        <v>"DateTime on which the CheckTemplate was released"</v>
      </c>
      <c r="W352" t="str">
        <f t="shared" si="111"/>
        <v>"false"</v>
      </c>
      <c r="X352" t="str">
        <f t="shared" si="112"/>
        <v>"true"</v>
      </c>
      <c r="Y352" t="str">
        <f t="shared" si="113"/>
        <v>"Common","_CheckTemplate","_date","xsd_dateTime",7,"Body of a Check referencing various Questions","DateTime on which the CheckTemplate was released","false","true"</v>
      </c>
      <c r="Z352" t="str">
        <f t="shared" si="114"/>
        <v/>
      </c>
      <c r="AA352" t="str">
        <f t="shared" si="115"/>
        <v/>
      </c>
      <c r="AB352" t="str">
        <f t="shared" si="116"/>
        <v/>
      </c>
      <c r="AC352" t="str">
        <f t="shared" si="117"/>
        <v/>
      </c>
      <c r="AD352" t="str">
        <f t="shared" si="118"/>
        <v/>
      </c>
      <c r="AE352" t="str">
        <f t="shared" si="119"/>
        <v/>
      </c>
    </row>
    <row r="353" spans="1:31" x14ac:dyDescent="0.2">
      <c r="A353" t="s">
        <v>1353</v>
      </c>
      <c r="B353" t="s">
        <v>1292</v>
      </c>
      <c r="C353" t="s">
        <v>439</v>
      </c>
      <c r="D353" t="s">
        <v>226</v>
      </c>
      <c r="F353" t="s">
        <v>6</v>
      </c>
      <c r="G353">
        <v>1</v>
      </c>
      <c r="I353" s="5" t="s">
        <v>1308</v>
      </c>
      <c r="J353" s="5" t="s">
        <v>227</v>
      </c>
      <c r="K353" t="str">
        <f t="shared" si="100"/>
        <v>_CheckTemplate</v>
      </c>
      <c r="L353" t="str">
        <f t="shared" si="101"/>
        <v>_name</v>
      </c>
      <c r="M353" t="str">
        <f t="shared" si="102"/>
        <v>xsd_string</v>
      </c>
      <c r="N353" t="str">
        <f t="shared" si="103"/>
        <v/>
      </c>
      <c r="O353" t="str">
        <f t="shared" si="104"/>
        <v>Data</v>
      </c>
      <c r="P353" t="str">
        <f t="shared" si="105"/>
        <v>"Common"</v>
      </c>
      <c r="Q353" t="str">
        <f t="shared" si="106"/>
        <v>"_CheckTemplate"</v>
      </c>
      <c r="R353" t="str">
        <f t="shared" si="107"/>
        <v>"_name"</v>
      </c>
      <c r="S353" t="str">
        <f t="shared" si="108"/>
        <v>"xsd_string"</v>
      </c>
      <c r="T353">
        <f>IF($A353="Implicit","",COUNTIFS($C$8:C353,C353,$A$8:A353,"Explicit"))</f>
        <v>8</v>
      </c>
      <c r="U353" t="str">
        <f t="shared" si="109"/>
        <v>"Body of a Check referencing various Questions"</v>
      </c>
      <c r="V353" t="str">
        <f t="shared" si="110"/>
        <v>"Human-understandable name of object depending on the context"</v>
      </c>
      <c r="W353" t="str">
        <f t="shared" si="111"/>
        <v>"false"</v>
      </c>
      <c r="X353" t="str">
        <f t="shared" si="112"/>
        <v>"true"</v>
      </c>
      <c r="Y353" t="str">
        <f t="shared" si="113"/>
        <v>"Common","_CheckTemplate","_name","xsd_string",8,"Body of a Check referencing various Questions","Human-understandable name of object depending on the context","false","true"</v>
      </c>
      <c r="Z353" t="str">
        <f t="shared" si="114"/>
        <v/>
      </c>
      <c r="AA353" t="str">
        <f t="shared" si="115"/>
        <v/>
      </c>
      <c r="AB353" t="str">
        <f t="shared" si="116"/>
        <v/>
      </c>
      <c r="AC353" t="str">
        <f t="shared" si="117"/>
        <v/>
      </c>
      <c r="AD353" t="str">
        <f t="shared" si="118"/>
        <v/>
      </c>
      <c r="AE353" t="str">
        <f t="shared" si="119"/>
        <v/>
      </c>
    </row>
    <row r="354" spans="1:31" x14ac:dyDescent="0.2">
      <c r="A354" t="s">
        <v>1353</v>
      </c>
      <c r="B354" t="s">
        <v>1292</v>
      </c>
      <c r="C354" t="s">
        <v>439</v>
      </c>
      <c r="D354" t="s">
        <v>1283</v>
      </c>
      <c r="F354" t="s">
        <v>6</v>
      </c>
      <c r="G354">
        <v>1</v>
      </c>
      <c r="I354" s="5" t="s">
        <v>1308</v>
      </c>
      <c r="J354" s="5" t="s">
        <v>1299</v>
      </c>
      <c r="K354" t="str">
        <f t="shared" si="100"/>
        <v>_CheckTemplate</v>
      </c>
      <c r="L354" t="str">
        <f t="shared" si="101"/>
        <v>_templatePurpose</v>
      </c>
      <c r="M354" t="str">
        <f t="shared" si="102"/>
        <v>xsd_string</v>
      </c>
      <c r="N354" t="str">
        <f t="shared" si="103"/>
        <v/>
      </c>
      <c r="O354" t="str">
        <f t="shared" si="104"/>
        <v>Data</v>
      </c>
      <c r="P354" t="str">
        <f t="shared" si="105"/>
        <v>"Common"</v>
      </c>
      <c r="Q354" t="str">
        <f t="shared" si="106"/>
        <v>"_CheckTemplate"</v>
      </c>
      <c r="R354" t="str">
        <f t="shared" si="107"/>
        <v>"_templatePurpose"</v>
      </c>
      <c r="S354" t="str">
        <f t="shared" si="108"/>
        <v>"xsd_string"</v>
      </c>
      <c r="T354">
        <f>IF($A354="Implicit","",COUNTIFS($C$8:C354,C354,$A$8:A354,"Explicit"))</f>
        <v>9</v>
      </c>
      <c r="U354" t="str">
        <f t="shared" si="109"/>
        <v>"Body of a Check referencing various Questions"</v>
      </c>
      <c r="V354" t="str">
        <f t="shared" si="110"/>
        <v>"Purpose of the template"</v>
      </c>
      <c r="W354" t="str">
        <f t="shared" si="111"/>
        <v>"false"</v>
      </c>
      <c r="X354" t="str">
        <f t="shared" si="112"/>
        <v>"true"</v>
      </c>
      <c r="Y354" t="str">
        <f t="shared" si="113"/>
        <v>"Common","_CheckTemplate","_templatePurpose","xsd_string",9,"Body of a Check referencing various Questions","Purpose of the template","false","true"</v>
      </c>
      <c r="Z354" t="str">
        <f t="shared" si="114"/>
        <v/>
      </c>
      <c r="AA354" t="str">
        <f t="shared" si="115"/>
        <v/>
      </c>
      <c r="AB354" t="str">
        <f t="shared" si="116"/>
        <v/>
      </c>
      <c r="AC354" t="str">
        <f t="shared" si="117"/>
        <v/>
      </c>
      <c r="AD354" t="str">
        <f t="shared" si="118"/>
        <v/>
      </c>
      <c r="AE354" t="str">
        <f t="shared" si="119"/>
        <v/>
      </c>
    </row>
    <row r="355" spans="1:31" x14ac:dyDescent="0.2">
      <c r="A355" t="s">
        <v>1353</v>
      </c>
      <c r="B355" t="s">
        <v>1292</v>
      </c>
      <c r="C355" t="s">
        <v>439</v>
      </c>
      <c r="D355" t="s">
        <v>1284</v>
      </c>
      <c r="F355" t="s">
        <v>6</v>
      </c>
      <c r="G355">
        <v>1</v>
      </c>
      <c r="I355" s="5" t="s">
        <v>1308</v>
      </c>
      <c r="J355" s="5" t="s">
        <v>1300</v>
      </c>
      <c r="K355" t="str">
        <f t="shared" si="100"/>
        <v>_CheckTemplate</v>
      </c>
      <c r="L355" t="str">
        <f t="shared" si="101"/>
        <v>_version</v>
      </c>
      <c r="M355" t="str">
        <f t="shared" si="102"/>
        <v>xsd_string</v>
      </c>
      <c r="N355" t="str">
        <f t="shared" si="103"/>
        <v/>
      </c>
      <c r="O355" t="str">
        <f t="shared" si="104"/>
        <v>Data</v>
      </c>
      <c r="P355" t="str">
        <f t="shared" si="105"/>
        <v>"Common"</v>
      </c>
      <c r="Q355" t="str">
        <f t="shared" si="106"/>
        <v>"_CheckTemplate"</v>
      </c>
      <c r="R355" t="str">
        <f t="shared" si="107"/>
        <v>"_version"</v>
      </c>
      <c r="S355" t="str">
        <f t="shared" si="108"/>
        <v>"xsd_string"</v>
      </c>
      <c r="T355">
        <f>IF($A355="Implicit","",COUNTIFS($C$8:C355,C355,$A$8:A355,"Explicit"))</f>
        <v>10</v>
      </c>
      <c r="U355" t="str">
        <f t="shared" si="109"/>
        <v>"Body of a Check referencing various Questions"</v>
      </c>
      <c r="V355" t="str">
        <f t="shared" si="110"/>
        <v>"Version of the template"</v>
      </c>
      <c r="W355" t="str">
        <f t="shared" si="111"/>
        <v>"false"</v>
      </c>
      <c r="X355" t="str">
        <f t="shared" si="112"/>
        <v>"true"</v>
      </c>
      <c r="Y355" t="str">
        <f t="shared" si="113"/>
        <v>"Common","_CheckTemplate","_version","xsd_string",10,"Body of a Check referencing various Questions","Version of the template","false","true"</v>
      </c>
      <c r="Z355" t="str">
        <f t="shared" si="114"/>
        <v/>
      </c>
      <c r="AA355" t="str">
        <f t="shared" si="115"/>
        <v/>
      </c>
      <c r="AB355" t="str">
        <f t="shared" si="116"/>
        <v/>
      </c>
      <c r="AC355" t="str">
        <f t="shared" si="117"/>
        <v/>
      </c>
      <c r="AD355" t="str">
        <f t="shared" si="118"/>
        <v/>
      </c>
      <c r="AE355" t="str">
        <f t="shared" si="119"/>
        <v/>
      </c>
    </row>
    <row r="356" spans="1:31" x14ac:dyDescent="0.2">
      <c r="A356" t="s">
        <v>1353</v>
      </c>
      <c r="B356" t="s">
        <v>1292</v>
      </c>
      <c r="C356" t="s">
        <v>439</v>
      </c>
      <c r="D356" t="s">
        <v>40</v>
      </c>
      <c r="E356" t="s">
        <v>1306</v>
      </c>
      <c r="F356" t="s">
        <v>41</v>
      </c>
      <c r="I356" s="5" t="s">
        <v>1308</v>
      </c>
      <c r="J356" s="5" t="s">
        <v>42</v>
      </c>
      <c r="K356" t="str">
        <f t="shared" si="100"/>
        <v>_CheckTemplate</v>
      </c>
      <c r="L356" t="str">
        <f t="shared" si="101"/>
        <v>_events</v>
      </c>
      <c r="M356" t="str">
        <f t="shared" si="102"/>
        <v>_LogisticsEvent</v>
      </c>
      <c r="N356" t="str">
        <f t="shared" si="103"/>
        <v/>
      </c>
      <c r="O356" t="str">
        <f t="shared" si="104"/>
        <v>Object</v>
      </c>
      <c r="P356" t="str">
        <f t="shared" si="105"/>
        <v>"Common"</v>
      </c>
      <c r="Q356" t="str">
        <f t="shared" si="106"/>
        <v>"_CheckTemplate"</v>
      </c>
      <c r="R356" t="str">
        <f t="shared" si="107"/>
        <v>"_events"</v>
      </c>
      <c r="S356" t="str">
        <f t="shared" si="108"/>
        <v>"_LogisticsEvent"</v>
      </c>
      <c r="T356">
        <f>IF($A356="Implicit","",COUNTIFS($C$8:C356,C356,$A$8:A356,"Explicit"))</f>
        <v>11</v>
      </c>
      <c r="U356" t="str">
        <f t="shared" si="109"/>
        <v>"Body of a Check referencing various Questions"</v>
      </c>
      <c r="V356" t="str">
        <f t="shared" si="110"/>
        <v>"Events object"</v>
      </c>
      <c r="W356" t="str">
        <f t="shared" si="111"/>
        <v>"true"</v>
      </c>
      <c r="X356" t="str">
        <f t="shared" si="112"/>
        <v>"true"</v>
      </c>
      <c r="Y356" t="str">
        <f t="shared" si="113"/>
        <v>"Common","_CheckTemplate","_events","_LogisticsEvent",11,"Body of a Check referencing various Questions","Events object","true","true"</v>
      </c>
      <c r="Z356" t="str">
        <f t="shared" si="114"/>
        <v>"Common._CheckTemplate"</v>
      </c>
      <c r="AA356" t="str">
        <f t="shared" si="115"/>
        <v>"_events"</v>
      </c>
      <c r="AB356" t="str">
        <f t="shared" si="116"/>
        <v>"Event._LogisticsEvent"</v>
      </c>
      <c r="AC356" t="str">
        <f t="shared" si="117"/>
        <v>""</v>
      </c>
      <c r="AD356" t="str">
        <f t="shared" si="118"/>
        <v>"hasMany"</v>
      </c>
      <c r="AE356" t="str">
        <f t="shared" si="119"/>
        <v>"Common._CheckTemplate","_events","Event._LogisticsEvent","","hasMany"</v>
      </c>
    </row>
    <row r="357" spans="1:31" x14ac:dyDescent="0.2">
      <c r="A357" t="s">
        <v>1353</v>
      </c>
      <c r="B357" t="s">
        <v>1292</v>
      </c>
      <c r="C357" t="s">
        <v>439</v>
      </c>
      <c r="D357" t="s">
        <v>46</v>
      </c>
      <c r="F357" t="s">
        <v>47</v>
      </c>
      <c r="G357">
        <v>1</v>
      </c>
      <c r="I357" s="5" t="s">
        <v>1308</v>
      </c>
      <c r="J357" s="5" t="s">
        <v>48</v>
      </c>
      <c r="K357" t="str">
        <f t="shared" si="100"/>
        <v>_CheckTemplate</v>
      </c>
      <c r="L357" t="str">
        <f t="shared" si="101"/>
        <v>_skeletonIndicator</v>
      </c>
      <c r="M357" t="str">
        <f t="shared" si="102"/>
        <v>xsd_boolean</v>
      </c>
      <c r="N357" t="str">
        <f t="shared" si="103"/>
        <v/>
      </c>
      <c r="O357" t="str">
        <f t="shared" si="104"/>
        <v>Data</v>
      </c>
      <c r="P357" t="str">
        <f t="shared" si="105"/>
        <v>"Common"</v>
      </c>
      <c r="Q357" t="str">
        <f t="shared" si="106"/>
        <v>"_CheckTemplate"</v>
      </c>
      <c r="R357" t="str">
        <f t="shared" si="107"/>
        <v>"_skeletonIndicator"</v>
      </c>
      <c r="S357" t="str">
        <f t="shared" si="108"/>
        <v>"xsd_boolean"</v>
      </c>
      <c r="T357">
        <f>IF($A357="Implicit","",COUNTIFS($C$8:C357,C357,$A$8:A357,"Explicit"))</f>
        <v>12</v>
      </c>
      <c r="U357" t="str">
        <f t="shared" si="109"/>
        <v>"Body of a Check referencing various Questions"</v>
      </c>
      <c r="V357" t="str">
        <f t="shared" si="110"/>
        <v>"Indicator whether a logistics object is a skeleton object"</v>
      </c>
      <c r="W357" t="str">
        <f t="shared" si="111"/>
        <v>"false"</v>
      </c>
      <c r="X357" t="str">
        <f t="shared" si="112"/>
        <v>"true"</v>
      </c>
      <c r="Y357" t="str">
        <f t="shared" si="113"/>
        <v>"Common","_CheckTemplate","_skeletonIndicator","xsd_boolean",12,"Body of a Check referencing various Questions","Indicator whether a logistics object is a skeleton object","false","true"</v>
      </c>
      <c r="Z357" t="str">
        <f t="shared" si="114"/>
        <v/>
      </c>
      <c r="AA357" t="str">
        <f t="shared" si="115"/>
        <v/>
      </c>
      <c r="AB357" t="str">
        <f t="shared" si="116"/>
        <v/>
      </c>
      <c r="AC357" t="str">
        <f t="shared" si="117"/>
        <v/>
      </c>
      <c r="AD357" t="str">
        <f t="shared" si="118"/>
        <v/>
      </c>
      <c r="AE357" t="str">
        <f t="shared" si="119"/>
        <v/>
      </c>
    </row>
    <row r="358" spans="1:31" x14ac:dyDescent="0.2">
      <c r="A358" t="s">
        <v>1353</v>
      </c>
      <c r="B358" t="s">
        <v>1292</v>
      </c>
      <c r="C358" t="s">
        <v>431</v>
      </c>
      <c r="D358" t="s">
        <v>1279</v>
      </c>
      <c r="E358" t="s">
        <v>1303</v>
      </c>
      <c r="F358" t="s">
        <v>23</v>
      </c>
      <c r="G358">
        <v>1</v>
      </c>
      <c r="H358" t="s">
        <v>430</v>
      </c>
      <c r="I358" s="5" t="s">
        <v>1310</v>
      </c>
      <c r="J358" s="5"/>
      <c r="K358" t="str">
        <f t="shared" si="100"/>
        <v>_CheckTotalResult</v>
      </c>
      <c r="L358" t="str">
        <f t="shared" si="101"/>
        <v>_resultOfCheck</v>
      </c>
      <c r="M358" t="str">
        <f t="shared" si="102"/>
        <v>_Check</v>
      </c>
      <c r="N358" t="str">
        <f t="shared" si="103"/>
        <v>_checkTotalResult</v>
      </c>
      <c r="O358" t="str">
        <f t="shared" si="104"/>
        <v>Object</v>
      </c>
      <c r="P358" t="str">
        <f t="shared" si="105"/>
        <v>"Common"</v>
      </c>
      <c r="Q358" t="str">
        <f t="shared" si="106"/>
        <v>"_CheckTotalResult"</v>
      </c>
      <c r="R358" t="str">
        <f t="shared" si="107"/>
        <v>"_resultOfCheck"</v>
      </c>
      <c r="S358" t="str">
        <f t="shared" si="108"/>
        <v>"_Check"</v>
      </c>
      <c r="T358">
        <f>IF($A358="Implicit","",COUNTIFS($C$8:C358,C358,$A$8:A358,"Explicit"))</f>
        <v>1</v>
      </c>
      <c r="U358" t="str">
        <f t="shared" si="109"/>
        <v>"Result of a Check"</v>
      </c>
      <c r="V358" t="str">
        <f t="shared" si="110"/>
        <v>""</v>
      </c>
      <c r="W358" t="str">
        <f t="shared" si="111"/>
        <v>"false"</v>
      </c>
      <c r="X358" t="str">
        <f t="shared" si="112"/>
        <v>"true"</v>
      </c>
      <c r="Y358" t="str">
        <f t="shared" si="113"/>
        <v>"Common","_CheckTotalResult","_resultOfCheck","_Check",1,"Result of a Check","","false","true"</v>
      </c>
      <c r="Z358" t="str">
        <f t="shared" si="114"/>
        <v>"Common._CheckTotalResult"</v>
      </c>
      <c r="AA358" t="str">
        <f t="shared" si="115"/>
        <v>"_resultOfCheck"</v>
      </c>
      <c r="AB358" t="str">
        <f t="shared" si="116"/>
        <v>"Action._Check"</v>
      </c>
      <c r="AC358" t="str">
        <f t="shared" si="117"/>
        <v>"_checkTotalResult"</v>
      </c>
      <c r="AD358" t="str">
        <f t="shared" si="118"/>
        <v>"hasOne"</v>
      </c>
      <c r="AE358" t="str">
        <f t="shared" si="119"/>
        <v>"Common._CheckTotalResult","_resultOfCheck","Action._Check","_checkTotalResult","hasOne"</v>
      </c>
    </row>
    <row r="359" spans="1:31" x14ac:dyDescent="0.2">
      <c r="A359" t="s">
        <v>1353</v>
      </c>
      <c r="B359" t="s">
        <v>1292</v>
      </c>
      <c r="C359" t="s">
        <v>431</v>
      </c>
      <c r="D359" t="s">
        <v>1285</v>
      </c>
      <c r="E359" t="s">
        <v>1292</v>
      </c>
      <c r="F359" t="s">
        <v>408</v>
      </c>
      <c r="G359">
        <v>1</v>
      </c>
      <c r="I359" s="5" t="s">
        <v>1310</v>
      </c>
      <c r="J359" s="5" t="s">
        <v>1311</v>
      </c>
      <c r="K359" t="str">
        <f t="shared" si="100"/>
        <v>_CheckTotalResult</v>
      </c>
      <c r="L359" t="str">
        <f t="shared" si="101"/>
        <v>_certifiedByActor</v>
      </c>
      <c r="M359" t="str">
        <f t="shared" si="102"/>
        <v>_Person</v>
      </c>
      <c r="N359" t="str">
        <f t="shared" si="103"/>
        <v/>
      </c>
      <c r="O359" t="str">
        <f t="shared" si="104"/>
        <v>Object</v>
      </c>
      <c r="P359" t="str">
        <f t="shared" si="105"/>
        <v>"Common"</v>
      </c>
      <c r="Q359" t="str">
        <f t="shared" si="106"/>
        <v>"_CheckTotalResult"</v>
      </c>
      <c r="R359" t="str">
        <f t="shared" si="107"/>
        <v>"_certifiedByActor"</v>
      </c>
      <c r="S359" t="str">
        <f t="shared" si="108"/>
        <v>"_Person"</v>
      </c>
      <c r="T359">
        <f>IF($A359="Implicit","",COUNTIFS($C$8:C359,C359,$A$8:A359,"Explicit"))</f>
        <v>2</v>
      </c>
      <c r="U359" t="str">
        <f t="shared" si="109"/>
        <v>"Result of a Check"</v>
      </c>
      <c r="V359" t="str">
        <f t="shared" si="110"/>
        <v>"Reference to the Actor certifying the result of the Check if required"</v>
      </c>
      <c r="W359" t="str">
        <f t="shared" si="111"/>
        <v>"false"</v>
      </c>
      <c r="X359" t="str">
        <f t="shared" si="112"/>
        <v>"true"</v>
      </c>
      <c r="Y359" t="str">
        <f t="shared" si="113"/>
        <v>"Common","_CheckTotalResult","_certifiedByActor","_Person",2,"Result of a Check","Reference to the Actor certifying the result of the Check if required","false","true"</v>
      </c>
      <c r="Z359" t="str">
        <f t="shared" si="114"/>
        <v>"Common._CheckTotalResult"</v>
      </c>
      <c r="AA359" t="str">
        <f t="shared" si="115"/>
        <v>"_certifiedByActor"</v>
      </c>
      <c r="AB359" t="str">
        <f t="shared" si="116"/>
        <v>"Common._Person"</v>
      </c>
      <c r="AC359" t="str">
        <f t="shared" si="117"/>
        <v>""</v>
      </c>
      <c r="AD359" t="str">
        <f t="shared" si="118"/>
        <v>"hasOne"</v>
      </c>
      <c r="AE359" t="str">
        <f t="shared" si="119"/>
        <v>"Common._CheckTotalResult","_certifiedByActor","Common._Person","","hasOne"</v>
      </c>
    </row>
    <row r="360" spans="1:31" x14ac:dyDescent="0.2">
      <c r="A360" t="s">
        <v>1353</v>
      </c>
      <c r="B360" t="s">
        <v>1292</v>
      </c>
      <c r="C360" t="s">
        <v>431</v>
      </c>
      <c r="D360" t="s">
        <v>1286</v>
      </c>
      <c r="E360" t="s">
        <v>49</v>
      </c>
      <c r="F360" t="s">
        <v>87</v>
      </c>
      <c r="G360">
        <v>1</v>
      </c>
      <c r="I360" s="5" t="s">
        <v>1310</v>
      </c>
      <c r="J360" s="5" t="s">
        <v>1312</v>
      </c>
      <c r="K360" t="str">
        <f t="shared" si="100"/>
        <v>_CheckTotalResult</v>
      </c>
      <c r="L360" t="str">
        <f t="shared" si="101"/>
        <v>_resultValue</v>
      </c>
      <c r="M360" t="str">
        <f t="shared" si="102"/>
        <v>_Value</v>
      </c>
      <c r="N360" t="str">
        <f t="shared" si="103"/>
        <v/>
      </c>
      <c r="O360" t="str">
        <f t="shared" si="104"/>
        <v>Object</v>
      </c>
      <c r="P360" t="str">
        <f t="shared" si="105"/>
        <v>"Common"</v>
      </c>
      <c r="Q360" t="str">
        <f t="shared" si="106"/>
        <v>"_CheckTotalResult"</v>
      </c>
      <c r="R360" t="str">
        <f t="shared" si="107"/>
        <v>"_resultValue"</v>
      </c>
      <c r="S360" t="str">
        <f t="shared" si="108"/>
        <v>"_Value"</v>
      </c>
      <c r="T360">
        <f>IF($A360="Implicit","",COUNTIFS($C$8:C360,C360,$A$8:A360,"Explicit"))</f>
        <v>3</v>
      </c>
      <c r="U360" t="str">
        <f t="shared" si="109"/>
        <v>"Result of a Check"</v>
      </c>
      <c r="V360" t="str">
        <f t="shared" si="110"/>
        <v>"Information about a result Value of any kind of the Check"</v>
      </c>
      <c r="W360" t="str">
        <f t="shared" si="111"/>
        <v>"false"</v>
      </c>
      <c r="X360" t="str">
        <f t="shared" si="112"/>
        <v>"true"</v>
      </c>
      <c r="Y360" t="str">
        <f t="shared" si="113"/>
        <v>"Common","_CheckTotalResult","_resultValue","_Value",3,"Result of a Check","Information about a result Value of any kind of the Check","false","true"</v>
      </c>
      <c r="Z360" t="str">
        <f t="shared" si="114"/>
        <v>"Common._CheckTotalResult"</v>
      </c>
      <c r="AA360" t="str">
        <f t="shared" si="115"/>
        <v>"_resultValue"</v>
      </c>
      <c r="AB360" t="str">
        <f t="shared" si="116"/>
        <v>"Embedded._Value"</v>
      </c>
      <c r="AC360" t="str">
        <f t="shared" si="117"/>
        <v>""</v>
      </c>
      <c r="AD360" t="str">
        <f t="shared" si="118"/>
        <v>"hasOne"</v>
      </c>
      <c r="AE360" t="str">
        <f t="shared" si="119"/>
        <v>"Common._CheckTotalResult","_resultValue","Embedded._Value","","hasOne"</v>
      </c>
    </row>
    <row r="361" spans="1:31" x14ac:dyDescent="0.2">
      <c r="A361" t="s">
        <v>1353</v>
      </c>
      <c r="B361" t="s">
        <v>1292</v>
      </c>
      <c r="C361" t="s">
        <v>431</v>
      </c>
      <c r="D361" t="s">
        <v>38</v>
      </c>
      <c r="E361" t="s">
        <v>1303</v>
      </c>
      <c r="F361" t="s">
        <v>23</v>
      </c>
      <c r="H361" t="s">
        <v>434</v>
      </c>
      <c r="I361" s="5" t="s">
        <v>1310</v>
      </c>
      <c r="J361" s="5" t="s">
        <v>39</v>
      </c>
      <c r="K361" t="str">
        <f t="shared" si="100"/>
        <v>_CheckTotalResult</v>
      </c>
      <c r="L361" t="str">
        <f t="shared" si="101"/>
        <v>_checks</v>
      </c>
      <c r="M361" t="str">
        <f t="shared" si="102"/>
        <v>_Check</v>
      </c>
      <c r="N361" t="str">
        <f t="shared" si="103"/>
        <v>_checkedObject</v>
      </c>
      <c r="O361" t="str">
        <f t="shared" si="104"/>
        <v>Object</v>
      </c>
      <c r="P361" t="str">
        <f t="shared" si="105"/>
        <v>"Common"</v>
      </c>
      <c r="Q361" t="str">
        <f t="shared" si="106"/>
        <v>"_CheckTotalResult"</v>
      </c>
      <c r="R361" t="str">
        <f t="shared" si="107"/>
        <v>"_checks"</v>
      </c>
      <c r="S361" t="str">
        <f t="shared" si="108"/>
        <v>"_Check"</v>
      </c>
      <c r="T361">
        <f>IF($A361="Implicit","",COUNTIFS($C$8:C361,C361,$A$8:A361,"Explicit"))</f>
        <v>4</v>
      </c>
      <c r="U361" t="str">
        <f t="shared" si="109"/>
        <v>"Result of a Check"</v>
      </c>
      <c r="V361" t="str">
        <f t="shared" si="110"/>
        <v>"References to the CheckActions performed on the object"</v>
      </c>
      <c r="W361" t="str">
        <f t="shared" si="111"/>
        <v>"true"</v>
      </c>
      <c r="X361" t="str">
        <f t="shared" si="112"/>
        <v>"true"</v>
      </c>
      <c r="Y361" t="str">
        <f t="shared" si="113"/>
        <v>"Common","_CheckTotalResult","_checks","_Check",4,"Result of a Check","References to the CheckActions performed on the object","true","true"</v>
      </c>
      <c r="Z361" t="str">
        <f t="shared" si="114"/>
        <v>"Common._CheckTotalResult"</v>
      </c>
      <c r="AA361" t="str">
        <f t="shared" si="115"/>
        <v>"_checks"</v>
      </c>
      <c r="AB361" t="str">
        <f t="shared" si="116"/>
        <v>"Action._Check"</v>
      </c>
      <c r="AC361" t="str">
        <f t="shared" si="117"/>
        <v>"_checkedObject"</v>
      </c>
      <c r="AD361" t="str">
        <f t="shared" si="118"/>
        <v>"hasMany"</v>
      </c>
      <c r="AE361" t="str">
        <f t="shared" si="119"/>
        <v>"Common._CheckTotalResult","_checks","Action._Check","_checkedObject","hasMany"</v>
      </c>
    </row>
    <row r="362" spans="1:31" x14ac:dyDescent="0.2">
      <c r="A362" t="s">
        <v>1353</v>
      </c>
      <c r="B362" t="s">
        <v>1292</v>
      </c>
      <c r="C362" t="s">
        <v>431</v>
      </c>
      <c r="D362" t="s">
        <v>43</v>
      </c>
      <c r="E362" t="s">
        <v>1292</v>
      </c>
      <c r="F362" t="s">
        <v>44</v>
      </c>
      <c r="H362" t="s">
        <v>686</v>
      </c>
      <c r="I362" s="5" t="s">
        <v>1310</v>
      </c>
      <c r="J362" s="5" t="s">
        <v>45</v>
      </c>
      <c r="K362" t="str">
        <f t="shared" si="100"/>
        <v>_CheckTotalResult</v>
      </c>
      <c r="L362" t="str">
        <f t="shared" si="101"/>
        <v>_externalReferences</v>
      </c>
      <c r="M362" t="str">
        <f t="shared" si="102"/>
        <v>_ExternalReference</v>
      </c>
      <c r="N362" t="str">
        <f t="shared" si="103"/>
        <v>_referenceForObjects</v>
      </c>
      <c r="O362" t="str">
        <f t="shared" si="104"/>
        <v>Object</v>
      </c>
      <c r="P362" t="str">
        <f t="shared" si="105"/>
        <v>"Common"</v>
      </c>
      <c r="Q362" t="str">
        <f t="shared" si="106"/>
        <v>"_CheckTotalResult"</v>
      </c>
      <c r="R362" t="str">
        <f t="shared" si="107"/>
        <v>"_externalReferences"</v>
      </c>
      <c r="S362" t="str">
        <f t="shared" si="108"/>
        <v>"_ExternalReference"</v>
      </c>
      <c r="T362">
        <f>IF($A362="Implicit","",COUNTIFS($C$8:C362,C362,$A$8:A362,"Explicit"))</f>
        <v>5</v>
      </c>
      <c r="U362" t="str">
        <f t="shared" si="109"/>
        <v>"Result of a Check"</v>
      </c>
      <c r="V362" t="str">
        <f t="shared" si="110"/>
        <v>"References to all associated ExternalReferences"</v>
      </c>
      <c r="W362" t="str">
        <f t="shared" si="111"/>
        <v>"true"</v>
      </c>
      <c r="X362" t="str">
        <f t="shared" si="112"/>
        <v>"true"</v>
      </c>
      <c r="Y362" t="str">
        <f t="shared" si="113"/>
        <v>"Common","_CheckTotalResult","_externalReferences","_ExternalReference",5,"Result of a Check","References to all associated ExternalReferences","true","true"</v>
      </c>
      <c r="Z362" t="str">
        <f t="shared" si="114"/>
        <v>"Common._CheckTotalResult"</v>
      </c>
      <c r="AA362" t="str">
        <f t="shared" si="115"/>
        <v>"_externalReferences"</v>
      </c>
      <c r="AB362" t="str">
        <f t="shared" si="116"/>
        <v>"Common._ExternalReference"</v>
      </c>
      <c r="AC362" t="str">
        <f t="shared" si="117"/>
        <v>"_referenceForObjects"</v>
      </c>
      <c r="AD362" t="str">
        <f t="shared" si="118"/>
        <v>"hasMany"</v>
      </c>
      <c r="AE362" t="str">
        <f t="shared" si="119"/>
        <v>"Common._CheckTotalResult","_externalReferences","Common._ExternalReference","_referenceForObjects","hasMany"</v>
      </c>
    </row>
    <row r="363" spans="1:31" x14ac:dyDescent="0.2">
      <c r="A363" t="s">
        <v>1353</v>
      </c>
      <c r="B363" t="s">
        <v>1292</v>
      </c>
      <c r="C363" t="s">
        <v>431</v>
      </c>
      <c r="D363" t="s">
        <v>1287</v>
      </c>
      <c r="F363" t="s">
        <v>6</v>
      </c>
      <c r="G363">
        <v>1</v>
      </c>
      <c r="I363" s="5" t="s">
        <v>1310</v>
      </c>
      <c r="J363" s="5" t="s">
        <v>1313</v>
      </c>
      <c r="K363" t="str">
        <f t="shared" si="100"/>
        <v>_CheckTotalResult</v>
      </c>
      <c r="L363" t="str">
        <f t="shared" si="101"/>
        <v>_checkRemark</v>
      </c>
      <c r="M363" t="str">
        <f t="shared" si="102"/>
        <v>xsd_string</v>
      </c>
      <c r="N363" t="str">
        <f t="shared" si="103"/>
        <v/>
      </c>
      <c r="O363" t="str">
        <f t="shared" si="104"/>
        <v>Data</v>
      </c>
      <c r="P363" t="str">
        <f t="shared" si="105"/>
        <v>"Common"</v>
      </c>
      <c r="Q363" t="str">
        <f t="shared" si="106"/>
        <v>"_CheckTotalResult"</v>
      </c>
      <c r="R363" t="str">
        <f t="shared" si="107"/>
        <v>"_checkRemark"</v>
      </c>
      <c r="S363" t="str">
        <f t="shared" si="108"/>
        <v>"xsd_string"</v>
      </c>
      <c r="T363">
        <f>IF($A363="Implicit","",COUNTIFS($C$8:C363,C363,$A$8:A363,"Explicit"))</f>
        <v>6</v>
      </c>
      <c r="U363" t="str">
        <f t="shared" si="109"/>
        <v>"Result of a Check"</v>
      </c>
      <c r="V363" t="str">
        <f t="shared" si="110"/>
        <v>"Free text remarks to the check result"</v>
      </c>
      <c r="W363" t="str">
        <f t="shared" si="111"/>
        <v>"false"</v>
      </c>
      <c r="X363" t="str">
        <f t="shared" si="112"/>
        <v>"true"</v>
      </c>
      <c r="Y363" t="str">
        <f t="shared" si="113"/>
        <v>"Common","_CheckTotalResult","_checkRemark","xsd_string",6,"Result of a Check","Free text remarks to the check result","false","true"</v>
      </c>
      <c r="Z363" t="str">
        <f t="shared" si="114"/>
        <v/>
      </c>
      <c r="AA363" t="str">
        <f t="shared" si="115"/>
        <v/>
      </c>
      <c r="AB363" t="str">
        <f t="shared" si="116"/>
        <v/>
      </c>
      <c r="AC363" t="str">
        <f t="shared" si="117"/>
        <v/>
      </c>
      <c r="AD363" t="str">
        <f t="shared" si="118"/>
        <v/>
      </c>
      <c r="AE363" t="str">
        <f t="shared" si="119"/>
        <v/>
      </c>
    </row>
    <row r="364" spans="1:31" x14ac:dyDescent="0.2">
      <c r="A364" t="s">
        <v>1353</v>
      </c>
      <c r="B364" t="s">
        <v>1292</v>
      </c>
      <c r="C364" t="s">
        <v>431</v>
      </c>
      <c r="D364" t="s">
        <v>1288</v>
      </c>
      <c r="F364" t="s">
        <v>47</v>
      </c>
      <c r="G364">
        <v>1</v>
      </c>
      <c r="I364" s="5" t="s">
        <v>1310</v>
      </c>
      <c r="J364" s="5" t="s">
        <v>1314</v>
      </c>
      <c r="K364" t="str">
        <f t="shared" si="100"/>
        <v>_CheckTotalResult</v>
      </c>
      <c r="L364" t="str">
        <f t="shared" si="101"/>
        <v>_passed</v>
      </c>
      <c r="M364" t="str">
        <f t="shared" si="102"/>
        <v>xsd_boolean</v>
      </c>
      <c r="N364" t="str">
        <f t="shared" si="103"/>
        <v/>
      </c>
      <c r="O364" t="str">
        <f t="shared" si="104"/>
        <v>Data</v>
      </c>
      <c r="P364" t="str">
        <f t="shared" si="105"/>
        <v>"Common"</v>
      </c>
      <c r="Q364" t="str">
        <f t="shared" si="106"/>
        <v>"_CheckTotalResult"</v>
      </c>
      <c r="R364" t="str">
        <f t="shared" si="107"/>
        <v>"_passed"</v>
      </c>
      <c r="S364" t="str">
        <f t="shared" si="108"/>
        <v>"xsd_boolean"</v>
      </c>
      <c r="T364">
        <f>IF($A364="Implicit","",COUNTIFS($C$8:C364,C364,$A$8:A364,"Explicit"))</f>
        <v>7</v>
      </c>
      <c r="U364" t="str">
        <f t="shared" si="109"/>
        <v>"Result of a Check"</v>
      </c>
      <c r="V364" t="str">
        <f t="shared" si="110"/>
        <v>"Boolean indicating whether the Check was passed"</v>
      </c>
      <c r="W364" t="str">
        <f t="shared" si="111"/>
        <v>"false"</v>
      </c>
      <c r="X364" t="str">
        <f t="shared" si="112"/>
        <v>"true"</v>
      </c>
      <c r="Y364" t="str">
        <f t="shared" si="113"/>
        <v>"Common","_CheckTotalResult","_passed","xsd_boolean",7,"Result of a Check","Boolean indicating whether the Check was passed","false","true"</v>
      </c>
      <c r="Z364" t="str">
        <f t="shared" si="114"/>
        <v/>
      </c>
      <c r="AA364" t="str">
        <f t="shared" si="115"/>
        <v/>
      </c>
      <c r="AB364" t="str">
        <f t="shared" si="116"/>
        <v/>
      </c>
      <c r="AC364" t="str">
        <f t="shared" si="117"/>
        <v/>
      </c>
      <c r="AD364" t="str">
        <f t="shared" si="118"/>
        <v/>
      </c>
      <c r="AE364" t="str">
        <f t="shared" si="119"/>
        <v/>
      </c>
    </row>
    <row r="365" spans="1:31" x14ac:dyDescent="0.2">
      <c r="A365" t="s">
        <v>1353</v>
      </c>
      <c r="B365" t="s">
        <v>1292</v>
      </c>
      <c r="C365" t="s">
        <v>431</v>
      </c>
      <c r="D365" t="s">
        <v>40</v>
      </c>
      <c r="E365" t="s">
        <v>1306</v>
      </c>
      <c r="F365" t="s">
        <v>41</v>
      </c>
      <c r="I365" s="5" t="s">
        <v>1310</v>
      </c>
      <c r="J365" s="5" t="s">
        <v>42</v>
      </c>
      <c r="K365" t="str">
        <f t="shared" si="100"/>
        <v>_CheckTotalResult</v>
      </c>
      <c r="L365" t="str">
        <f t="shared" si="101"/>
        <v>_events</v>
      </c>
      <c r="M365" t="str">
        <f t="shared" si="102"/>
        <v>_LogisticsEvent</v>
      </c>
      <c r="N365" t="str">
        <f t="shared" si="103"/>
        <v/>
      </c>
      <c r="O365" t="str">
        <f t="shared" si="104"/>
        <v>Object</v>
      </c>
      <c r="P365" t="str">
        <f t="shared" si="105"/>
        <v>"Common"</v>
      </c>
      <c r="Q365" t="str">
        <f t="shared" si="106"/>
        <v>"_CheckTotalResult"</v>
      </c>
      <c r="R365" t="str">
        <f t="shared" si="107"/>
        <v>"_events"</v>
      </c>
      <c r="S365" t="str">
        <f t="shared" si="108"/>
        <v>"_LogisticsEvent"</v>
      </c>
      <c r="T365">
        <f>IF($A365="Implicit","",COUNTIFS($C$8:C365,C365,$A$8:A365,"Explicit"))</f>
        <v>8</v>
      </c>
      <c r="U365" t="str">
        <f t="shared" si="109"/>
        <v>"Result of a Check"</v>
      </c>
      <c r="V365" t="str">
        <f t="shared" si="110"/>
        <v>"Events object"</v>
      </c>
      <c r="W365" t="str">
        <f t="shared" si="111"/>
        <v>"true"</v>
      </c>
      <c r="X365" t="str">
        <f t="shared" si="112"/>
        <v>"true"</v>
      </c>
      <c r="Y365" t="str">
        <f t="shared" si="113"/>
        <v>"Common","_CheckTotalResult","_events","_LogisticsEvent",8,"Result of a Check","Events object","true","true"</v>
      </c>
      <c r="Z365" t="str">
        <f t="shared" si="114"/>
        <v>"Common._CheckTotalResult"</v>
      </c>
      <c r="AA365" t="str">
        <f t="shared" si="115"/>
        <v>"_events"</v>
      </c>
      <c r="AB365" t="str">
        <f t="shared" si="116"/>
        <v>"Event._LogisticsEvent"</v>
      </c>
      <c r="AC365" t="str">
        <f t="shared" si="117"/>
        <v>""</v>
      </c>
      <c r="AD365" t="str">
        <f t="shared" si="118"/>
        <v>"hasMany"</v>
      </c>
      <c r="AE365" t="str">
        <f t="shared" si="119"/>
        <v>"Common._CheckTotalResult","_events","Event._LogisticsEvent","","hasMany"</v>
      </c>
    </row>
    <row r="366" spans="1:31" x14ac:dyDescent="0.2">
      <c r="A366" t="s">
        <v>1353</v>
      </c>
      <c r="B366" t="s">
        <v>1292</v>
      </c>
      <c r="C366" t="s">
        <v>431</v>
      </c>
      <c r="D366" t="s">
        <v>46</v>
      </c>
      <c r="F366" t="s">
        <v>47</v>
      </c>
      <c r="G366">
        <v>1</v>
      </c>
      <c r="I366" s="5" t="s">
        <v>1310</v>
      </c>
      <c r="J366" s="5" t="s">
        <v>48</v>
      </c>
      <c r="K366" t="str">
        <f t="shared" si="100"/>
        <v>_CheckTotalResult</v>
      </c>
      <c r="L366" t="str">
        <f t="shared" si="101"/>
        <v>_skeletonIndicator</v>
      </c>
      <c r="M366" t="str">
        <f t="shared" si="102"/>
        <v>xsd_boolean</v>
      </c>
      <c r="N366" t="str">
        <f t="shared" si="103"/>
        <v/>
      </c>
      <c r="O366" t="str">
        <f t="shared" si="104"/>
        <v>Data</v>
      </c>
      <c r="P366" t="str">
        <f t="shared" si="105"/>
        <v>"Common"</v>
      </c>
      <c r="Q366" t="str">
        <f t="shared" si="106"/>
        <v>"_CheckTotalResult"</v>
      </c>
      <c r="R366" t="str">
        <f t="shared" si="107"/>
        <v>"_skeletonIndicator"</v>
      </c>
      <c r="S366" t="str">
        <f t="shared" si="108"/>
        <v>"xsd_boolean"</v>
      </c>
      <c r="T366">
        <f>IF($A366="Implicit","",COUNTIFS($C$8:C366,C366,$A$8:A366,"Explicit"))</f>
        <v>9</v>
      </c>
      <c r="U366" t="str">
        <f t="shared" si="109"/>
        <v>"Result of a Check"</v>
      </c>
      <c r="V366" t="str">
        <f t="shared" si="110"/>
        <v>"Indicator whether a logistics object is a skeleton object"</v>
      </c>
      <c r="W366" t="str">
        <f t="shared" si="111"/>
        <v>"false"</v>
      </c>
      <c r="X366" t="str">
        <f t="shared" si="112"/>
        <v>"true"</v>
      </c>
      <c r="Y366" t="str">
        <f t="shared" si="113"/>
        <v>"Common","_CheckTotalResult","_skeletonIndicator","xsd_boolean",9,"Result of a Check","Indicator whether a logistics object is a skeleton object","false","true"</v>
      </c>
      <c r="Z366" t="str">
        <f t="shared" si="114"/>
        <v/>
      </c>
      <c r="AA366" t="str">
        <f t="shared" si="115"/>
        <v/>
      </c>
      <c r="AB366" t="str">
        <f t="shared" si="116"/>
        <v/>
      </c>
      <c r="AC366" t="str">
        <f t="shared" si="117"/>
        <v/>
      </c>
      <c r="AD366" t="str">
        <f t="shared" si="118"/>
        <v/>
      </c>
      <c r="AE366" t="str">
        <f t="shared" si="119"/>
        <v/>
      </c>
    </row>
    <row r="367" spans="1:31" x14ac:dyDescent="0.2">
      <c r="A367" t="s">
        <v>1353</v>
      </c>
      <c r="B367" t="s">
        <v>49</v>
      </c>
      <c r="C367" t="s">
        <v>58</v>
      </c>
      <c r="D367" t="s">
        <v>5</v>
      </c>
      <c r="F367" t="s">
        <v>6</v>
      </c>
      <c r="G367">
        <v>1</v>
      </c>
      <c r="I367" s="5" t="s">
        <v>73</v>
      </c>
      <c r="J367" s="5" t="s">
        <v>8</v>
      </c>
      <c r="K367" t="str">
        <f t="shared" si="100"/>
        <v>_CodeListElement</v>
      </c>
      <c r="L367" t="str">
        <f t="shared" si="101"/>
        <v>_code</v>
      </c>
      <c r="M367" t="str">
        <f t="shared" si="102"/>
        <v>xsd_string</v>
      </c>
      <c r="N367" t="str">
        <f t="shared" si="103"/>
        <v/>
      </c>
      <c r="O367" t="str">
        <f t="shared" si="104"/>
        <v>Data</v>
      </c>
      <c r="P367" t="str">
        <f t="shared" si="105"/>
        <v>"Embedded"</v>
      </c>
      <c r="Q367" t="str">
        <f t="shared" si="106"/>
        <v>"_CodeListElement"</v>
      </c>
      <c r="R367" t="str">
        <f t="shared" si="107"/>
        <v>"_code"</v>
      </c>
      <c r="S367" t="str">
        <f t="shared" si="108"/>
        <v>"xsd_string"</v>
      </c>
      <c r="T367">
        <f>IF($A367="Implicit","",COUNTIFS($C$8:C367,C367,$A$8:A367,"Explicit"))</f>
        <v>1</v>
      </c>
      <c r="U367" t="str">
        <f t="shared" si="109"/>
        <v>"Embedded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v>
      </c>
      <c r="V367" t="str">
        <f t="shared" si="110"/>
        <v>"Code or short version of a code; for example "CH" for Switzerland when referring to the UN/LOCODE code list"</v>
      </c>
      <c r="W367" t="str">
        <f t="shared" si="111"/>
        <v>"false"</v>
      </c>
      <c r="X367" t="str">
        <f t="shared" si="112"/>
        <v>"true"</v>
      </c>
      <c r="Y367" t="str">
        <f t="shared" si="113"/>
        <v>"Embedded","_CodeListElement","_code","xsd_string",1,"Embedded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IRI","Code or short version of a code; for example "CH" for Switzerland when referring to the UN/LOCODE code list","false","true"</v>
      </c>
      <c r="Z367" t="str">
        <f t="shared" si="114"/>
        <v/>
      </c>
      <c r="AA367" t="str">
        <f t="shared" si="115"/>
        <v/>
      </c>
      <c r="AB367" t="str">
        <f t="shared" si="116"/>
        <v/>
      </c>
      <c r="AC367" t="str">
        <f t="shared" si="117"/>
        <v/>
      </c>
      <c r="AD367" t="str">
        <f t="shared" si="118"/>
        <v/>
      </c>
      <c r="AE367" t="str">
        <f t="shared" si="119"/>
        <v/>
      </c>
    </row>
    <row r="368" spans="1:31" x14ac:dyDescent="0.2">
      <c r="A368" t="s">
        <v>1353</v>
      </c>
      <c r="B368" t="s">
        <v>49</v>
      </c>
      <c r="C368" t="s">
        <v>58</v>
      </c>
      <c r="D368" t="s">
        <v>9</v>
      </c>
      <c r="F368" t="s">
        <v>6</v>
      </c>
      <c r="G368">
        <v>1</v>
      </c>
      <c r="I368" s="5" t="s">
        <v>73</v>
      </c>
      <c r="J368" s="5" t="s">
        <v>10</v>
      </c>
      <c r="K368" t="str">
        <f t="shared" si="100"/>
        <v>_CodeListElement</v>
      </c>
      <c r="L368" t="str">
        <f t="shared" si="101"/>
        <v>_codeDescription</v>
      </c>
      <c r="M368" t="str">
        <f t="shared" si="102"/>
        <v>xsd_string</v>
      </c>
      <c r="N368" t="str">
        <f t="shared" si="103"/>
        <v/>
      </c>
      <c r="O368" t="str">
        <f t="shared" si="104"/>
        <v>Data</v>
      </c>
      <c r="P368" t="str">
        <f t="shared" si="105"/>
        <v>"Embedded"</v>
      </c>
      <c r="Q368" t="str">
        <f t="shared" si="106"/>
        <v>"_CodeListElement"</v>
      </c>
      <c r="R368" t="str">
        <f t="shared" si="107"/>
        <v>"_codeDescription"</v>
      </c>
      <c r="S368" t="str">
        <f t="shared" si="108"/>
        <v>"xsd_string"</v>
      </c>
      <c r="T368">
        <f>IF($A368="Implicit","",COUNTIFS($C$8:C368,C368,$A$8:A368,"Explicit"))</f>
        <v>2</v>
      </c>
      <c r="U368" t="str">
        <f t="shared" si="109"/>
        <v>"Embedded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v>
      </c>
      <c r="V368" t="str">
        <f t="shared" si="110"/>
        <v>"Description or long version of the code; for example "Switzerland" for Switzerland when referring to the UN/LOCODE code list"</v>
      </c>
      <c r="W368" t="str">
        <f t="shared" si="111"/>
        <v>"false"</v>
      </c>
      <c r="X368" t="str">
        <f t="shared" si="112"/>
        <v>"true"</v>
      </c>
      <c r="Y368" t="str">
        <f t="shared" si="113"/>
        <v>"Embedded","_CodeListElement","_codeDescription","xsd_string",2,"Embedded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IRI","Description or long version of the code; for example "Switzerland" for Switzerland when referring to the UN/LOCODE code list","false","true"</v>
      </c>
      <c r="Z368" t="str">
        <f t="shared" si="114"/>
        <v/>
      </c>
      <c r="AA368" t="str">
        <f t="shared" si="115"/>
        <v/>
      </c>
      <c r="AB368" t="str">
        <f t="shared" si="116"/>
        <v/>
      </c>
      <c r="AC368" t="str">
        <f t="shared" si="117"/>
        <v/>
      </c>
      <c r="AD368" t="str">
        <f t="shared" si="118"/>
        <v/>
      </c>
      <c r="AE368" t="str">
        <f t="shared" si="119"/>
        <v/>
      </c>
    </row>
    <row r="369" spans="1:31" x14ac:dyDescent="0.2">
      <c r="A369" t="s">
        <v>1353</v>
      </c>
      <c r="B369" t="s">
        <v>49</v>
      </c>
      <c r="C369" t="s">
        <v>58</v>
      </c>
      <c r="D369" t="s">
        <v>11</v>
      </c>
      <c r="F369" t="s">
        <v>12</v>
      </c>
      <c r="G369">
        <v>1</v>
      </c>
      <c r="I369" s="5" t="s">
        <v>73</v>
      </c>
      <c r="J369" s="5" t="s">
        <v>13</v>
      </c>
      <c r="K369" t="str">
        <f t="shared" si="100"/>
        <v>_CodeListElement</v>
      </c>
      <c r="L369" t="str">
        <f t="shared" si="101"/>
        <v>_codeLevel</v>
      </c>
      <c r="M369" t="str">
        <f t="shared" si="102"/>
        <v>xsd_integer</v>
      </c>
      <c r="N369" t="str">
        <f t="shared" si="103"/>
        <v/>
      </c>
      <c r="O369" t="str">
        <f t="shared" si="104"/>
        <v>Data</v>
      </c>
      <c r="P369" t="str">
        <f t="shared" si="105"/>
        <v>"Embedded"</v>
      </c>
      <c r="Q369" t="str">
        <f t="shared" si="106"/>
        <v>"_CodeListElement"</v>
      </c>
      <c r="R369" t="str">
        <f t="shared" si="107"/>
        <v>"_codeLevel"</v>
      </c>
      <c r="S369" t="str">
        <f t="shared" si="108"/>
        <v>"xsd_integer"</v>
      </c>
      <c r="T369">
        <f>IF($A369="Implicit","",COUNTIFS($C$8:C369,C369,$A$8:A369,"Explicit"))</f>
        <v>3</v>
      </c>
      <c r="U369" t="str">
        <f t="shared" si="109"/>
        <v>"Embedded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v>
      </c>
      <c r="V369" t="str">
        <f t="shared" si="110"/>
        <v>"Integer indicating the level of a code if a codelists is hierarchical; for example HS-Codes"</v>
      </c>
      <c r="W369" t="str">
        <f t="shared" si="111"/>
        <v>"false"</v>
      </c>
      <c r="X369" t="str">
        <f t="shared" si="112"/>
        <v>"true"</v>
      </c>
      <c r="Y369" t="str">
        <f t="shared" si="113"/>
        <v>"Embedded","_CodeListElement","_codeLevel","xsd_integer",3,"Embedded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IRI","Integer indicating the level of a code if a codelists is hierarchical; for example HS-Codes","false","true"</v>
      </c>
      <c r="Z369" t="str">
        <f t="shared" si="114"/>
        <v/>
      </c>
      <c r="AA369" t="str">
        <f t="shared" si="115"/>
        <v/>
      </c>
      <c r="AB369" t="str">
        <f t="shared" si="116"/>
        <v/>
      </c>
      <c r="AC369" t="str">
        <f t="shared" si="117"/>
        <v/>
      </c>
      <c r="AD369" t="str">
        <f t="shared" si="118"/>
        <v/>
      </c>
      <c r="AE369" t="str">
        <f t="shared" si="119"/>
        <v/>
      </c>
    </row>
    <row r="370" spans="1:31" x14ac:dyDescent="0.2">
      <c r="A370" t="s">
        <v>1353</v>
      </c>
      <c r="B370" t="s">
        <v>49</v>
      </c>
      <c r="C370" t="s">
        <v>58</v>
      </c>
      <c r="D370" t="s">
        <v>14</v>
      </c>
      <c r="F370" t="s">
        <v>6</v>
      </c>
      <c r="G370">
        <v>1</v>
      </c>
      <c r="I370" s="5" t="s">
        <v>73</v>
      </c>
      <c r="J370" s="5" t="s">
        <v>15</v>
      </c>
      <c r="K370" t="str">
        <f t="shared" si="100"/>
        <v>_CodeListElement</v>
      </c>
      <c r="L370" t="str">
        <f t="shared" si="101"/>
        <v>_codeListName</v>
      </c>
      <c r="M370" t="str">
        <f t="shared" si="102"/>
        <v>xsd_string</v>
      </c>
      <c r="N370" t="str">
        <f t="shared" si="103"/>
        <v/>
      </c>
      <c r="O370" t="str">
        <f t="shared" si="104"/>
        <v>Data</v>
      </c>
      <c r="P370" t="str">
        <f t="shared" si="105"/>
        <v>"Embedded"</v>
      </c>
      <c r="Q370" t="str">
        <f t="shared" si="106"/>
        <v>"_CodeListElement"</v>
      </c>
      <c r="R370" t="str">
        <f t="shared" si="107"/>
        <v>"_codeListName"</v>
      </c>
      <c r="S370" t="str">
        <f t="shared" si="108"/>
        <v>"xsd_string"</v>
      </c>
      <c r="T370">
        <f>IF($A370="Implicit","",COUNTIFS($C$8:C370,C370,$A$8:A370,"Explicit"))</f>
        <v>4</v>
      </c>
      <c r="U370" t="str">
        <f t="shared" si="109"/>
        <v>"Embedded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v>
      </c>
      <c r="V370" t="str">
        <f t="shared" si="110"/>
        <v>"Official name of the code list without version number when direct reference is not possible; for example "UN/LOCODE" when referring to the UN/LOCODE code list"</v>
      </c>
      <c r="W370" t="str">
        <f t="shared" si="111"/>
        <v>"false"</v>
      </c>
      <c r="X370" t="str">
        <f t="shared" si="112"/>
        <v>"true"</v>
      </c>
      <c r="Y370" t="str">
        <f t="shared" si="113"/>
        <v>"Embedded","_CodeListElement","_codeListName","xsd_string",4,"Embedded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IRI","Official name of the code list without version number when direct reference is not possible; for example "UN/LOCODE" when referring to the UN/LOCODE code list","false","true"</v>
      </c>
      <c r="Z370" t="str">
        <f t="shared" si="114"/>
        <v/>
      </c>
      <c r="AA370" t="str">
        <f t="shared" si="115"/>
        <v/>
      </c>
      <c r="AB370" t="str">
        <f t="shared" si="116"/>
        <v/>
      </c>
      <c r="AC370" t="str">
        <f t="shared" si="117"/>
        <v/>
      </c>
      <c r="AD370" t="str">
        <f t="shared" si="118"/>
        <v/>
      </c>
      <c r="AE370" t="str">
        <f t="shared" si="119"/>
        <v/>
      </c>
    </row>
    <row r="371" spans="1:31" x14ac:dyDescent="0.2">
      <c r="A371" t="s">
        <v>1353</v>
      </c>
      <c r="B371" t="s">
        <v>49</v>
      </c>
      <c r="C371" t="s">
        <v>58</v>
      </c>
      <c r="D371" t="s">
        <v>16</v>
      </c>
      <c r="F371" t="s">
        <v>6</v>
      </c>
      <c r="G371">
        <v>1</v>
      </c>
      <c r="I371" s="5" t="s">
        <v>73</v>
      </c>
      <c r="J371" s="5" t="s">
        <v>17</v>
      </c>
      <c r="K371" t="str">
        <f t="shared" si="100"/>
        <v>_CodeListElement</v>
      </c>
      <c r="L371" t="str">
        <f t="shared" si="101"/>
        <v>_codeListReference</v>
      </c>
      <c r="M371" t="str">
        <f t="shared" si="102"/>
        <v>xsd_string</v>
      </c>
      <c r="N371" t="str">
        <f t="shared" si="103"/>
        <v/>
      </c>
      <c r="O371" t="str">
        <f t="shared" si="104"/>
        <v>Data</v>
      </c>
      <c r="P371" t="str">
        <f t="shared" si="105"/>
        <v>"Embedded"</v>
      </c>
      <c r="Q371" t="str">
        <f t="shared" si="106"/>
        <v>"_CodeListElement"</v>
      </c>
      <c r="R371" t="str">
        <f t="shared" si="107"/>
        <v>"_codeListReference"</v>
      </c>
      <c r="S371" t="str">
        <f t="shared" si="108"/>
        <v>"xsd_string"</v>
      </c>
      <c r="T371">
        <f>IF($A371="Implicit","",COUNTIFS($C$8:C371,C371,$A$8:A371,"Explicit"))</f>
        <v>5</v>
      </c>
      <c r="U371" t="str">
        <f t="shared" si="109"/>
        <v>"Embedded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v>
      </c>
      <c r="V371" t="str">
        <f t="shared" si="110"/>
        <v>"URL to access the code list the code is taken from; for example "https://unece.org/trade/cefact/unlocode-code-list-country-and-territory" for UN/LOCODE."</v>
      </c>
      <c r="W371" t="str">
        <f t="shared" si="111"/>
        <v>"false"</v>
      </c>
      <c r="X371" t="str">
        <f t="shared" si="112"/>
        <v>"true"</v>
      </c>
      <c r="Y371" t="str">
        <f t="shared" si="113"/>
        <v>"Embedded","_CodeListElement","_codeListReference","xsd_string",5,"Embedded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IRI","URL to access the code list the code is taken from; for example "https://unece.org/trade/cefact/unlocode-code-list-country-and-territory" for UN/LOCODE.","false","true"</v>
      </c>
      <c r="Z371" t="str">
        <f t="shared" si="114"/>
        <v/>
      </c>
      <c r="AA371" t="str">
        <f t="shared" si="115"/>
        <v/>
      </c>
      <c r="AB371" t="str">
        <f t="shared" si="116"/>
        <v/>
      </c>
      <c r="AC371" t="str">
        <f t="shared" si="117"/>
        <v/>
      </c>
      <c r="AD371" t="str">
        <f t="shared" si="118"/>
        <v/>
      </c>
      <c r="AE371" t="str">
        <f t="shared" si="119"/>
        <v/>
      </c>
    </row>
    <row r="372" spans="1:31" x14ac:dyDescent="0.2">
      <c r="A372" t="s">
        <v>1353</v>
      </c>
      <c r="B372" t="s">
        <v>49</v>
      </c>
      <c r="C372" t="s">
        <v>58</v>
      </c>
      <c r="D372" t="s">
        <v>18</v>
      </c>
      <c r="F372" t="s">
        <v>6</v>
      </c>
      <c r="G372">
        <v>1</v>
      </c>
      <c r="I372" s="5" t="s">
        <v>73</v>
      </c>
      <c r="J372" s="5" t="s">
        <v>19</v>
      </c>
      <c r="K372" t="str">
        <f t="shared" si="100"/>
        <v>_CodeListElement</v>
      </c>
      <c r="L372" t="str">
        <f t="shared" si="101"/>
        <v>_codeListVersion</v>
      </c>
      <c r="M372" t="str">
        <f t="shared" si="102"/>
        <v>xsd_string</v>
      </c>
      <c r="N372" t="str">
        <f t="shared" si="103"/>
        <v/>
      </c>
      <c r="O372" t="str">
        <f t="shared" si="104"/>
        <v>Data</v>
      </c>
      <c r="P372" t="str">
        <f t="shared" si="105"/>
        <v>"Embedded"</v>
      </c>
      <c r="Q372" t="str">
        <f t="shared" si="106"/>
        <v>"_CodeListElement"</v>
      </c>
      <c r="R372" t="str">
        <f t="shared" si="107"/>
        <v>"_codeListVersion"</v>
      </c>
      <c r="S372" t="str">
        <f t="shared" si="108"/>
        <v>"xsd_string"</v>
      </c>
      <c r="T372">
        <f>IF($A372="Implicit","",COUNTIFS($C$8:C372,C372,$A$8:A372,"Explicit"))</f>
        <v>6</v>
      </c>
      <c r="U372" t="str">
        <f t="shared" si="109"/>
        <v>"Embedded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v>
      </c>
      <c r="V372" t="str">
        <f t="shared" si="110"/>
        <v>"Version of the code list; for example "223-1" for UN/LOCODE. Used if the property codeListName is used or the version is not apparent from the resource referred to in property codeListReference."</v>
      </c>
      <c r="W372" t="str">
        <f t="shared" si="111"/>
        <v>"false"</v>
      </c>
      <c r="X372" t="str">
        <f t="shared" si="112"/>
        <v>"true"</v>
      </c>
      <c r="Y372" t="str">
        <f t="shared" si="113"/>
        <v>"Embedded","_CodeListElement","_codeListVersion","xsd_string",6,"Embedded object to transmit codes from non-RDF code lists in 1R in a semi-structured way. Code lists may be externally maintained codes (such as HS codes) or carrier-specific codes. If a code is present in RDF-form as Named Individual (like in the 1R core code lists ontology); it suffices to put in its IRI","Version of the code list; for example "223-1" for UN/LOCODE. Used if the property codeListName is used or the version is not apparent from the resource referred to in property codeListReference.","false","true"</v>
      </c>
      <c r="Z372" t="str">
        <f t="shared" si="114"/>
        <v/>
      </c>
      <c r="AA372" t="str">
        <f t="shared" si="115"/>
        <v/>
      </c>
      <c r="AB372" t="str">
        <f t="shared" si="116"/>
        <v/>
      </c>
      <c r="AC372" t="str">
        <f t="shared" si="117"/>
        <v/>
      </c>
      <c r="AD372" t="str">
        <f t="shared" si="118"/>
        <v/>
      </c>
      <c r="AE372" t="str">
        <f t="shared" si="119"/>
        <v/>
      </c>
    </row>
    <row r="373" spans="1:31" x14ac:dyDescent="0.2">
      <c r="A373" t="s">
        <v>1353</v>
      </c>
      <c r="B373" t="s">
        <v>1292</v>
      </c>
      <c r="C373" t="s">
        <v>238</v>
      </c>
      <c r="D373" t="s">
        <v>222</v>
      </c>
      <c r="E373" t="s">
        <v>1290</v>
      </c>
      <c r="F373" t="s">
        <v>101</v>
      </c>
      <c r="G373">
        <v>1</v>
      </c>
      <c r="H373" t="s">
        <v>224</v>
      </c>
      <c r="I373" s="5" t="s">
        <v>958</v>
      </c>
      <c r="J373" s="5" t="s">
        <v>223</v>
      </c>
      <c r="K373" t="str">
        <f t="shared" si="100"/>
        <v>_Company</v>
      </c>
      <c r="L373" t="str">
        <f t="shared" si="101"/>
        <v>_parentOrganization</v>
      </c>
      <c r="M373" t="str">
        <f t="shared" si="102"/>
        <v>_Organization</v>
      </c>
      <c r="N373" t="str">
        <f t="shared" si="103"/>
        <v>_subOrganization</v>
      </c>
      <c r="O373" t="str">
        <f t="shared" si="104"/>
        <v>Object</v>
      </c>
      <c r="P373" t="str">
        <f t="shared" si="105"/>
        <v>"Common"</v>
      </c>
      <c r="Q373" t="str">
        <f t="shared" si="106"/>
        <v>"_Company"</v>
      </c>
      <c r="R373" t="str">
        <f t="shared" si="107"/>
        <v>"_parentOrganization"</v>
      </c>
      <c r="S373" t="str">
        <f t="shared" si="108"/>
        <v>"_Organization"</v>
      </c>
      <c r="T373">
        <f>IF($A373="Implicit","",COUNTIFS($C$8:C373,C373,$A$8:A373,"Explicit"))</f>
        <v>1</v>
      </c>
      <c r="U373" t="str">
        <f t="shared" si="109"/>
        <v>"Company details"</v>
      </c>
      <c r="V373" t="str">
        <f t="shared" si="110"/>
        <v>"Reference to the parent Organization"</v>
      </c>
      <c r="W373" t="str">
        <f t="shared" si="111"/>
        <v>"false"</v>
      </c>
      <c r="X373" t="str">
        <f t="shared" si="112"/>
        <v>"true"</v>
      </c>
      <c r="Y373" t="str">
        <f t="shared" si="113"/>
        <v>"Common","_Company","_parentOrganization","_Organization",1,"Company details","Reference to the parent Organization","false","true"</v>
      </c>
      <c r="Z373" t="str">
        <f t="shared" si="114"/>
        <v>"Common._Company"</v>
      </c>
      <c r="AA373" t="str">
        <f t="shared" si="115"/>
        <v>"_parentOrganization"</v>
      </c>
      <c r="AB373" t="str">
        <f t="shared" si="116"/>
        <v>"Abstract._Organization"</v>
      </c>
      <c r="AC373" t="str">
        <f t="shared" si="117"/>
        <v>"_subOrganization"</v>
      </c>
      <c r="AD373" t="str">
        <f t="shared" si="118"/>
        <v>"hasOne"</v>
      </c>
      <c r="AE373" t="str">
        <f t="shared" si="119"/>
        <v>"Common._Company","_parentOrganization","Abstract._Organization","_subOrganization","hasOne"</v>
      </c>
    </row>
    <row r="374" spans="1:31" x14ac:dyDescent="0.2">
      <c r="A374" t="s">
        <v>1354</v>
      </c>
      <c r="B374" t="s">
        <v>1292</v>
      </c>
      <c r="C374" t="s">
        <v>238</v>
      </c>
      <c r="D374" t="s">
        <v>222</v>
      </c>
      <c r="E374" t="s">
        <v>1292</v>
      </c>
      <c r="F374" t="s">
        <v>309</v>
      </c>
      <c r="G374">
        <v>1</v>
      </c>
      <c r="H374" t="s">
        <v>224</v>
      </c>
      <c r="I374" s="5" t="s">
        <v>958</v>
      </c>
      <c r="J374" s="5" t="s">
        <v>223</v>
      </c>
      <c r="K374" t="str">
        <f t="shared" si="100"/>
        <v>_Company</v>
      </c>
      <c r="L374" t="str">
        <f t="shared" si="101"/>
        <v>_parentOrganization</v>
      </c>
      <c r="M374" t="str">
        <f t="shared" si="102"/>
        <v>_Carrier</v>
      </c>
      <c r="N374" t="str">
        <f t="shared" si="103"/>
        <v>_subOrganization</v>
      </c>
      <c r="O374" t="str">
        <f t="shared" si="104"/>
        <v>Object</v>
      </c>
      <c r="P374" t="str">
        <f t="shared" si="105"/>
        <v/>
      </c>
      <c r="Q374" t="str">
        <f t="shared" si="106"/>
        <v/>
      </c>
      <c r="R374" t="str">
        <f t="shared" si="107"/>
        <v/>
      </c>
      <c r="S374" t="str">
        <f t="shared" si="108"/>
        <v/>
      </c>
      <c r="T374" t="str">
        <f>IF($A374="Implicit","",COUNTIFS($C$8:C374,C374,$A$8:A374,"Explicit"))</f>
        <v/>
      </c>
      <c r="U374" t="str">
        <f t="shared" si="109"/>
        <v/>
      </c>
      <c r="V374" t="str">
        <f t="shared" si="110"/>
        <v/>
      </c>
      <c r="W374" t="str">
        <f t="shared" si="111"/>
        <v/>
      </c>
      <c r="X374" t="str">
        <f t="shared" si="112"/>
        <v/>
      </c>
      <c r="Y374" t="str">
        <f t="shared" si="113"/>
        <v/>
      </c>
      <c r="Z374" t="str">
        <f t="shared" si="114"/>
        <v>"Common._Company"</v>
      </c>
      <c r="AA374" t="str">
        <f t="shared" si="115"/>
        <v>"_parentOrganization"</v>
      </c>
      <c r="AB374" t="str">
        <f t="shared" si="116"/>
        <v>"Common._Carrier"</v>
      </c>
      <c r="AC374" t="str">
        <f t="shared" si="117"/>
        <v>"_subOrganization"</v>
      </c>
      <c r="AD374" t="str">
        <f t="shared" si="118"/>
        <v>"hasOne"</v>
      </c>
      <c r="AE374" t="str">
        <f t="shared" si="119"/>
        <v>"Common._Company","_parentOrganization","Common._Carrier","_subOrganization","hasOne"</v>
      </c>
    </row>
    <row r="375" spans="1:31" x14ac:dyDescent="0.2">
      <c r="A375" t="s">
        <v>1354</v>
      </c>
      <c r="B375" t="s">
        <v>1292</v>
      </c>
      <c r="C375" t="s">
        <v>238</v>
      </c>
      <c r="D375" t="s">
        <v>222</v>
      </c>
      <c r="E375" t="s">
        <v>1292</v>
      </c>
      <c r="F375" t="s">
        <v>238</v>
      </c>
      <c r="G375">
        <v>1</v>
      </c>
      <c r="H375" t="s">
        <v>224</v>
      </c>
      <c r="I375" s="5" t="s">
        <v>958</v>
      </c>
      <c r="J375" s="5" t="s">
        <v>223</v>
      </c>
      <c r="K375" t="str">
        <f t="shared" si="100"/>
        <v>_Company</v>
      </c>
      <c r="L375" t="str">
        <f t="shared" si="101"/>
        <v>_parentOrganization</v>
      </c>
      <c r="M375" t="str">
        <f t="shared" si="102"/>
        <v>_Company</v>
      </c>
      <c r="N375" t="str">
        <f t="shared" si="103"/>
        <v>_subOrganization</v>
      </c>
      <c r="O375" t="str">
        <f t="shared" si="104"/>
        <v>Object</v>
      </c>
      <c r="P375" t="str">
        <f t="shared" si="105"/>
        <v/>
      </c>
      <c r="Q375" t="str">
        <f t="shared" si="106"/>
        <v/>
      </c>
      <c r="R375" t="str">
        <f t="shared" si="107"/>
        <v/>
      </c>
      <c r="S375" t="str">
        <f t="shared" si="108"/>
        <v/>
      </c>
      <c r="T375" t="str">
        <f>IF($A375="Implicit","",COUNTIFS($C$8:C375,C375,$A$8:A375,"Explicit"))</f>
        <v/>
      </c>
      <c r="U375" t="str">
        <f t="shared" si="109"/>
        <v/>
      </c>
      <c r="V375" t="str">
        <f t="shared" si="110"/>
        <v/>
      </c>
      <c r="W375" t="str">
        <f t="shared" si="111"/>
        <v/>
      </c>
      <c r="X375" t="str">
        <f t="shared" si="112"/>
        <v/>
      </c>
      <c r="Y375" t="str">
        <f t="shared" si="113"/>
        <v/>
      </c>
      <c r="Z375" t="str">
        <f t="shared" si="114"/>
        <v>"Common._Company"</v>
      </c>
      <c r="AA375" t="str">
        <f t="shared" si="115"/>
        <v>"_parentOrganization"</v>
      </c>
      <c r="AB375" t="str">
        <f t="shared" si="116"/>
        <v>"Common._Company"</v>
      </c>
      <c r="AC375" t="str">
        <f t="shared" si="117"/>
        <v>"_subOrganization"</v>
      </c>
      <c r="AD375" t="str">
        <f t="shared" si="118"/>
        <v>"hasOne"</v>
      </c>
      <c r="AE375" t="str">
        <f t="shared" si="119"/>
        <v>"Common._Company","_parentOrganization","Common._Company","_subOrganization","hasOne"</v>
      </c>
    </row>
    <row r="376" spans="1:31" x14ac:dyDescent="0.2">
      <c r="A376" t="s">
        <v>1354</v>
      </c>
      <c r="B376" t="s">
        <v>1292</v>
      </c>
      <c r="C376" t="s">
        <v>238</v>
      </c>
      <c r="D376" t="s">
        <v>222</v>
      </c>
      <c r="E376" t="s">
        <v>1292</v>
      </c>
      <c r="F376" t="s">
        <v>1220</v>
      </c>
      <c r="G376">
        <v>1</v>
      </c>
      <c r="H376" t="s">
        <v>224</v>
      </c>
      <c r="I376" s="5" t="s">
        <v>958</v>
      </c>
      <c r="J376" s="5" t="s">
        <v>223</v>
      </c>
      <c r="K376" t="str">
        <f t="shared" si="100"/>
        <v>_Company</v>
      </c>
      <c r="L376" t="str">
        <f t="shared" si="101"/>
        <v>_parentOrganization</v>
      </c>
      <c r="M376" t="str">
        <f t="shared" si="102"/>
        <v>_PublicAuthority</v>
      </c>
      <c r="N376" t="str">
        <f t="shared" si="103"/>
        <v>_subOrganization</v>
      </c>
      <c r="O376" t="str">
        <f t="shared" si="104"/>
        <v>Object</v>
      </c>
      <c r="P376" t="str">
        <f t="shared" si="105"/>
        <v/>
      </c>
      <c r="Q376" t="str">
        <f t="shared" si="106"/>
        <v/>
      </c>
      <c r="R376" t="str">
        <f t="shared" si="107"/>
        <v/>
      </c>
      <c r="S376" t="str">
        <f t="shared" si="108"/>
        <v/>
      </c>
      <c r="T376" t="str">
        <f>IF($A376="Implicit","",COUNTIFS($C$8:C376,C376,$A$8:A376,"Explicit"))</f>
        <v/>
      </c>
      <c r="U376" t="str">
        <f t="shared" si="109"/>
        <v/>
      </c>
      <c r="V376" t="str">
        <f t="shared" si="110"/>
        <v/>
      </c>
      <c r="W376" t="str">
        <f t="shared" si="111"/>
        <v/>
      </c>
      <c r="X376" t="str">
        <f t="shared" si="112"/>
        <v/>
      </c>
      <c r="Y376" t="str">
        <f t="shared" si="113"/>
        <v/>
      </c>
      <c r="Z376" t="str">
        <f t="shared" si="114"/>
        <v>"Common._Company"</v>
      </c>
      <c r="AA376" t="str">
        <f t="shared" si="115"/>
        <v>"_parentOrganization"</v>
      </c>
      <c r="AB376" t="str">
        <f t="shared" si="116"/>
        <v>"Common._PublicAuthority"</v>
      </c>
      <c r="AC376" t="str">
        <f t="shared" si="117"/>
        <v>"_subOrganization"</v>
      </c>
      <c r="AD376" t="str">
        <f t="shared" si="118"/>
        <v>"hasOne"</v>
      </c>
      <c r="AE376" t="str">
        <f t="shared" si="119"/>
        <v>"Common._Company","_parentOrganization","Common._PublicAuthority","_subOrganization","hasOne"</v>
      </c>
    </row>
    <row r="377" spans="1:31" x14ac:dyDescent="0.2">
      <c r="A377" t="s">
        <v>1353</v>
      </c>
      <c r="B377" t="s">
        <v>1292</v>
      </c>
      <c r="C377" t="s">
        <v>238</v>
      </c>
      <c r="D377" t="s">
        <v>38</v>
      </c>
      <c r="E377" t="s">
        <v>1303</v>
      </c>
      <c r="F377" t="s">
        <v>23</v>
      </c>
      <c r="H377" t="s">
        <v>434</v>
      </c>
      <c r="I377" s="5" t="s">
        <v>958</v>
      </c>
      <c r="J377" s="5" t="s">
        <v>39</v>
      </c>
      <c r="K377" t="str">
        <f t="shared" si="100"/>
        <v>_Company</v>
      </c>
      <c r="L377" t="str">
        <f t="shared" si="101"/>
        <v>_checks</v>
      </c>
      <c r="M377" t="str">
        <f t="shared" si="102"/>
        <v>_Check</v>
      </c>
      <c r="N377" t="str">
        <f t="shared" si="103"/>
        <v>_checkedObject</v>
      </c>
      <c r="O377" t="str">
        <f t="shared" si="104"/>
        <v>Object</v>
      </c>
      <c r="P377" t="str">
        <f t="shared" si="105"/>
        <v>"Common"</v>
      </c>
      <c r="Q377" t="str">
        <f t="shared" si="106"/>
        <v>"_Company"</v>
      </c>
      <c r="R377" t="str">
        <f t="shared" si="107"/>
        <v>"_checks"</v>
      </c>
      <c r="S377" t="str">
        <f t="shared" si="108"/>
        <v>"_Check"</v>
      </c>
      <c r="T377">
        <f>IF($A377="Implicit","",COUNTIFS($C$8:C377,C377,$A$8:A377,"Explicit"))</f>
        <v>2</v>
      </c>
      <c r="U377" t="str">
        <f t="shared" si="109"/>
        <v>"Company details"</v>
      </c>
      <c r="V377" t="str">
        <f t="shared" si="110"/>
        <v>"References to the CheckActions performed on the object"</v>
      </c>
      <c r="W377" t="str">
        <f t="shared" si="111"/>
        <v>"true"</v>
      </c>
      <c r="X377" t="str">
        <f t="shared" si="112"/>
        <v>"true"</v>
      </c>
      <c r="Y377" t="str">
        <f t="shared" si="113"/>
        <v>"Common","_Company","_checks","_Check",2,"Company details","References to the CheckActions performed on the object","true","true"</v>
      </c>
      <c r="Z377" t="str">
        <f t="shared" si="114"/>
        <v>"Common._Company"</v>
      </c>
      <c r="AA377" t="str">
        <f t="shared" si="115"/>
        <v>"_checks"</v>
      </c>
      <c r="AB377" t="str">
        <f t="shared" si="116"/>
        <v>"Action._Check"</v>
      </c>
      <c r="AC377" t="str">
        <f t="shared" si="117"/>
        <v>"_checkedObject"</v>
      </c>
      <c r="AD377" t="str">
        <f t="shared" si="118"/>
        <v>"hasMany"</v>
      </c>
      <c r="AE377" t="str">
        <f t="shared" si="119"/>
        <v>"Common._Company","_checks","Action._Check","_checkedObject","hasMany"</v>
      </c>
    </row>
    <row r="378" spans="1:31" x14ac:dyDescent="0.2">
      <c r="A378" t="s">
        <v>1353</v>
      </c>
      <c r="B378" t="s">
        <v>1292</v>
      </c>
      <c r="C378" t="s">
        <v>238</v>
      </c>
      <c r="D378" t="s">
        <v>43</v>
      </c>
      <c r="E378" t="s">
        <v>1292</v>
      </c>
      <c r="F378" t="s">
        <v>44</v>
      </c>
      <c r="H378" t="s">
        <v>686</v>
      </c>
      <c r="I378" s="5" t="s">
        <v>958</v>
      </c>
      <c r="J378" s="5" t="s">
        <v>45</v>
      </c>
      <c r="K378" t="str">
        <f t="shared" si="100"/>
        <v>_Company</v>
      </c>
      <c r="L378" t="str">
        <f t="shared" si="101"/>
        <v>_externalReferences</v>
      </c>
      <c r="M378" t="str">
        <f t="shared" si="102"/>
        <v>_ExternalReference</v>
      </c>
      <c r="N378" t="str">
        <f t="shared" si="103"/>
        <v>_referenceForObjects</v>
      </c>
      <c r="O378" t="str">
        <f t="shared" si="104"/>
        <v>Object</v>
      </c>
      <c r="P378" t="str">
        <f t="shared" si="105"/>
        <v>"Common"</v>
      </c>
      <c r="Q378" t="str">
        <f t="shared" si="106"/>
        <v>"_Company"</v>
      </c>
      <c r="R378" t="str">
        <f t="shared" si="107"/>
        <v>"_externalReferences"</v>
      </c>
      <c r="S378" t="str">
        <f t="shared" si="108"/>
        <v>"_ExternalReference"</v>
      </c>
      <c r="T378">
        <f>IF($A378="Implicit","",COUNTIFS($C$8:C378,C378,$A$8:A378,"Explicit"))</f>
        <v>3</v>
      </c>
      <c r="U378" t="str">
        <f t="shared" si="109"/>
        <v>"Company details"</v>
      </c>
      <c r="V378" t="str">
        <f t="shared" si="110"/>
        <v>"References to all associated ExternalReferences"</v>
      </c>
      <c r="W378" t="str">
        <f t="shared" si="111"/>
        <v>"true"</v>
      </c>
      <c r="X378" t="str">
        <f t="shared" si="112"/>
        <v>"true"</v>
      </c>
      <c r="Y378" t="str">
        <f t="shared" si="113"/>
        <v>"Common","_Company","_externalReferences","_ExternalReference",3,"Company details","References to all associated ExternalReferences","true","true"</v>
      </c>
      <c r="Z378" t="str">
        <f t="shared" si="114"/>
        <v>"Common._Company"</v>
      </c>
      <c r="AA378" t="str">
        <f t="shared" si="115"/>
        <v>"_externalReferences"</v>
      </c>
      <c r="AB378" t="str">
        <f t="shared" si="116"/>
        <v>"Common._ExternalReference"</v>
      </c>
      <c r="AC378" t="str">
        <f t="shared" si="117"/>
        <v>"_referenceForObjects"</v>
      </c>
      <c r="AD378" t="str">
        <f t="shared" si="118"/>
        <v>"hasMany"</v>
      </c>
      <c r="AE378" t="str">
        <f t="shared" si="119"/>
        <v>"Common._Company","_externalReferences","Common._ExternalReference","_referenceForObjects","hasMany"</v>
      </c>
    </row>
    <row r="379" spans="1:31" x14ac:dyDescent="0.2">
      <c r="A379" t="s">
        <v>1353</v>
      </c>
      <c r="B379" t="s">
        <v>1292</v>
      </c>
      <c r="C379" t="s">
        <v>238</v>
      </c>
      <c r="D379" t="s">
        <v>220</v>
      </c>
      <c r="E379" t="s">
        <v>1292</v>
      </c>
      <c r="F379" t="s">
        <v>90</v>
      </c>
      <c r="G379">
        <v>1</v>
      </c>
      <c r="I379" s="5" t="s">
        <v>958</v>
      </c>
      <c r="J379" s="5" t="s">
        <v>221</v>
      </c>
      <c r="K379" t="str">
        <f t="shared" si="100"/>
        <v>_Company</v>
      </c>
      <c r="L379" t="str">
        <f t="shared" si="101"/>
        <v>_basedAtLocation</v>
      </c>
      <c r="M379" t="str">
        <f t="shared" si="102"/>
        <v>_Location</v>
      </c>
      <c r="N379" t="str">
        <f t="shared" si="103"/>
        <v/>
      </c>
      <c r="O379" t="str">
        <f t="shared" si="104"/>
        <v>Object</v>
      </c>
      <c r="P379" t="str">
        <f t="shared" si="105"/>
        <v>"Common"</v>
      </c>
      <c r="Q379" t="str">
        <f t="shared" si="106"/>
        <v>"_Company"</v>
      </c>
      <c r="R379" t="str">
        <f t="shared" si="107"/>
        <v>"_basedAtLocation"</v>
      </c>
      <c r="S379" t="str">
        <f t="shared" si="108"/>
        <v>"_Location"</v>
      </c>
      <c r="T379">
        <f>IF($A379="Implicit","",COUNTIFS($C$8:C379,C379,$A$8:A379,"Explicit"))</f>
        <v>4</v>
      </c>
      <c r="U379" t="str">
        <f t="shared" si="109"/>
        <v>"Company details"</v>
      </c>
      <c r="V379" t="str">
        <f t="shared" si="110"/>
        <v>"Reference to the Location where the Organization is based at or headquartered"</v>
      </c>
      <c r="W379" t="str">
        <f t="shared" si="111"/>
        <v>"false"</v>
      </c>
      <c r="X379" t="str">
        <f t="shared" si="112"/>
        <v>"true"</v>
      </c>
      <c r="Y379" t="str">
        <f t="shared" si="113"/>
        <v>"Common","_Company","_basedAtLocation","_Location",4,"Company details","Reference to the Location where the Organization is based at or headquartered","false","true"</v>
      </c>
      <c r="Z379" t="str">
        <f t="shared" si="114"/>
        <v>"Common._Company"</v>
      </c>
      <c r="AA379" t="str">
        <f t="shared" si="115"/>
        <v>"_basedAtLocation"</v>
      </c>
      <c r="AB379" t="str">
        <f t="shared" si="116"/>
        <v>"Common._Location"</v>
      </c>
      <c r="AC379" t="str">
        <f t="shared" si="117"/>
        <v>""</v>
      </c>
      <c r="AD379" t="str">
        <f t="shared" si="118"/>
        <v>"hasOne"</v>
      </c>
      <c r="AE379" t="str">
        <f t="shared" si="119"/>
        <v>"Common._Company","_basedAtLocation","Common._Location","","hasOne"</v>
      </c>
    </row>
    <row r="380" spans="1:31" x14ac:dyDescent="0.2">
      <c r="A380" t="s">
        <v>1353</v>
      </c>
      <c r="B380" t="s">
        <v>1292</v>
      </c>
      <c r="C380" t="s">
        <v>238</v>
      </c>
      <c r="D380" t="s">
        <v>29</v>
      </c>
      <c r="E380" t="s">
        <v>1290</v>
      </c>
      <c r="F380" t="s">
        <v>30</v>
      </c>
      <c r="H380" t="s">
        <v>100</v>
      </c>
      <c r="I380" s="5" t="s">
        <v>958</v>
      </c>
      <c r="J380" s="5" t="s">
        <v>31</v>
      </c>
      <c r="K380" t="str">
        <f t="shared" si="100"/>
        <v>_Company</v>
      </c>
      <c r="L380" t="str">
        <f t="shared" si="101"/>
        <v>_contactPersons</v>
      </c>
      <c r="M380" t="str">
        <f t="shared" si="102"/>
        <v>_Actor</v>
      </c>
      <c r="N380" t="str">
        <f t="shared" si="103"/>
        <v>_associatedOrganization</v>
      </c>
      <c r="O380" t="str">
        <f t="shared" si="104"/>
        <v>Object</v>
      </c>
      <c r="P380" t="str">
        <f t="shared" si="105"/>
        <v>"Common"</v>
      </c>
      <c r="Q380" t="str">
        <f t="shared" si="106"/>
        <v>"_Company"</v>
      </c>
      <c r="R380" t="str">
        <f t="shared" si="107"/>
        <v>"_contactPersons"</v>
      </c>
      <c r="S380" t="str">
        <f t="shared" si="108"/>
        <v>"_Actor"</v>
      </c>
      <c r="T380">
        <f>IF($A380="Implicit","",COUNTIFS($C$8:C380,C380,$A$8:A380,"Explicit"))</f>
        <v>5</v>
      </c>
      <c r="U380" t="str">
        <f t="shared" si="109"/>
        <v>"Company details"</v>
      </c>
      <c r="V380" t="str">
        <f t="shared" si="110"/>
        <v>"References to Actors (Person; NonHumanActor) acting as contacts"</v>
      </c>
      <c r="W380" t="str">
        <f t="shared" si="111"/>
        <v>"true"</v>
      </c>
      <c r="X380" t="str">
        <f t="shared" si="112"/>
        <v>"true"</v>
      </c>
      <c r="Y380" t="str">
        <f t="shared" si="113"/>
        <v>"Common","_Company","_contactPersons","_Actor",5,"Company details","References to Actors (Person; NonHumanActor) acting as contacts","true","true"</v>
      </c>
      <c r="Z380" t="str">
        <f t="shared" si="114"/>
        <v>"Common._Company"</v>
      </c>
      <c r="AA380" t="str">
        <f t="shared" si="115"/>
        <v>"_contactPersons"</v>
      </c>
      <c r="AB380" t="str">
        <f t="shared" si="116"/>
        <v>"Abstract._Actor"</v>
      </c>
      <c r="AC380" t="str">
        <f t="shared" si="117"/>
        <v>"_associatedOrganization"</v>
      </c>
      <c r="AD380" t="str">
        <f t="shared" si="118"/>
        <v>"hasMany"</v>
      </c>
      <c r="AE380" t="str">
        <f t="shared" si="119"/>
        <v>"Common._Company","_contactPersons","Abstract._Actor","_associatedOrganization","hasMany"</v>
      </c>
    </row>
    <row r="381" spans="1:31" x14ac:dyDescent="0.2">
      <c r="A381" t="s">
        <v>1353</v>
      </c>
      <c r="B381" t="s">
        <v>1292</v>
      </c>
      <c r="C381" t="s">
        <v>238</v>
      </c>
      <c r="D381" t="s">
        <v>224</v>
      </c>
      <c r="E381" t="s">
        <v>1290</v>
      </c>
      <c r="F381" t="s">
        <v>101</v>
      </c>
      <c r="H381" t="s">
        <v>222</v>
      </c>
      <c r="I381" s="5" t="s">
        <v>958</v>
      </c>
      <c r="J381" s="5" t="s">
        <v>225</v>
      </c>
      <c r="K381" t="str">
        <f t="shared" si="100"/>
        <v>_Company</v>
      </c>
      <c r="L381" t="str">
        <f t="shared" si="101"/>
        <v>_subOrganization</v>
      </c>
      <c r="M381" t="str">
        <f t="shared" si="102"/>
        <v>_Organization</v>
      </c>
      <c r="N381" t="str">
        <f t="shared" si="103"/>
        <v>_parentOrganization</v>
      </c>
      <c r="O381" t="str">
        <f t="shared" si="104"/>
        <v>Object</v>
      </c>
      <c r="P381" t="str">
        <f t="shared" si="105"/>
        <v>"Common"</v>
      </c>
      <c r="Q381" t="str">
        <f t="shared" si="106"/>
        <v>"_Company"</v>
      </c>
      <c r="R381" t="str">
        <f t="shared" si="107"/>
        <v>"_subOrganization"</v>
      </c>
      <c r="S381" t="str">
        <f t="shared" si="108"/>
        <v>"_Organization"</v>
      </c>
      <c r="T381">
        <f>IF($A381="Implicit","",COUNTIFS($C$8:C381,C381,$A$8:A381,"Explicit"))</f>
        <v>6</v>
      </c>
      <c r="U381" t="str">
        <f t="shared" si="109"/>
        <v>"Company details"</v>
      </c>
      <c r="V381" t="str">
        <f t="shared" si="110"/>
        <v>"References to all sub-Organizations"</v>
      </c>
      <c r="W381" t="str">
        <f t="shared" si="111"/>
        <v>"true"</v>
      </c>
      <c r="X381" t="str">
        <f t="shared" si="112"/>
        <v>"true"</v>
      </c>
      <c r="Y381" t="str">
        <f t="shared" si="113"/>
        <v>"Common","_Company","_subOrganization","_Organization",6,"Company details","References to all sub-Organizations","true","true"</v>
      </c>
      <c r="Z381" t="str">
        <f t="shared" si="114"/>
        <v>"Common._Company"</v>
      </c>
      <c r="AA381" t="str">
        <f t="shared" si="115"/>
        <v>"_subOrganization"</v>
      </c>
      <c r="AB381" t="str">
        <f t="shared" si="116"/>
        <v>"Abstract._Organization"</v>
      </c>
      <c r="AC381" t="str">
        <f t="shared" si="117"/>
        <v>"_parentOrganization"</v>
      </c>
      <c r="AD381" t="str">
        <f t="shared" si="118"/>
        <v>"hasMany"</v>
      </c>
      <c r="AE381" t="str">
        <f t="shared" si="119"/>
        <v>"Common._Company","_subOrganization","Abstract._Organization","_parentOrganization","hasMany"</v>
      </c>
    </row>
    <row r="382" spans="1:31" x14ac:dyDescent="0.2">
      <c r="A382" t="s">
        <v>1354</v>
      </c>
      <c r="B382" t="s">
        <v>1292</v>
      </c>
      <c r="C382" t="s">
        <v>238</v>
      </c>
      <c r="D382" t="s">
        <v>29</v>
      </c>
      <c r="E382" t="s">
        <v>1292</v>
      </c>
      <c r="F382" t="s">
        <v>408</v>
      </c>
      <c r="H382" t="s">
        <v>100</v>
      </c>
      <c r="I382" s="5" t="s">
        <v>958</v>
      </c>
      <c r="J382" s="5" t="s">
        <v>31</v>
      </c>
      <c r="K382" t="str">
        <f t="shared" si="100"/>
        <v>_Company</v>
      </c>
      <c r="L382" t="str">
        <f t="shared" si="101"/>
        <v>_contactPersons</v>
      </c>
      <c r="M382" t="str">
        <f t="shared" si="102"/>
        <v>_Person</v>
      </c>
      <c r="N382" t="str">
        <f t="shared" si="103"/>
        <v>_associatedOrganization</v>
      </c>
      <c r="O382" t="str">
        <f t="shared" si="104"/>
        <v>Object</v>
      </c>
      <c r="P382" t="str">
        <f t="shared" si="105"/>
        <v/>
      </c>
      <c r="Q382" t="str">
        <f t="shared" si="106"/>
        <v/>
      </c>
      <c r="R382" t="str">
        <f t="shared" si="107"/>
        <v/>
      </c>
      <c r="S382" t="str">
        <f t="shared" si="108"/>
        <v/>
      </c>
      <c r="T382" t="str">
        <f>IF($A382="Implicit","",COUNTIFS($C$8:C382,C382,$A$8:A382,"Explicit"))</f>
        <v/>
      </c>
      <c r="U382" t="str">
        <f t="shared" si="109"/>
        <v/>
      </c>
      <c r="V382" t="str">
        <f t="shared" si="110"/>
        <v/>
      </c>
      <c r="W382" t="str">
        <f t="shared" si="111"/>
        <v/>
      </c>
      <c r="X382" t="str">
        <f t="shared" si="112"/>
        <v/>
      </c>
      <c r="Y382" t="str">
        <f t="shared" si="113"/>
        <v/>
      </c>
      <c r="Z382" t="str">
        <f t="shared" si="114"/>
        <v>"Common._Company"</v>
      </c>
      <c r="AA382" t="str">
        <f t="shared" si="115"/>
        <v>"_contactPersons"</v>
      </c>
      <c r="AB382" t="str">
        <f t="shared" si="116"/>
        <v>"Common._Person"</v>
      </c>
      <c r="AC382" t="str">
        <f t="shared" si="117"/>
        <v>"_associatedOrganization"</v>
      </c>
      <c r="AD382" t="str">
        <f t="shared" si="118"/>
        <v>"hasMany"</v>
      </c>
      <c r="AE382" t="str">
        <f t="shared" si="119"/>
        <v>"Common._Company","_contactPersons","Common._Person","_associatedOrganization","hasMany"</v>
      </c>
    </row>
    <row r="383" spans="1:31" x14ac:dyDescent="0.2">
      <c r="A383" t="s">
        <v>1354</v>
      </c>
      <c r="B383" t="s">
        <v>1292</v>
      </c>
      <c r="C383" t="s">
        <v>238</v>
      </c>
      <c r="D383" t="s">
        <v>29</v>
      </c>
      <c r="E383" t="s">
        <v>1292</v>
      </c>
      <c r="F383" t="s">
        <v>1218</v>
      </c>
      <c r="H383" t="s">
        <v>100</v>
      </c>
      <c r="I383" s="5" t="s">
        <v>958</v>
      </c>
      <c r="J383" s="5" t="s">
        <v>31</v>
      </c>
      <c r="K383" t="str">
        <f t="shared" si="100"/>
        <v>_Company</v>
      </c>
      <c r="L383" t="str">
        <f t="shared" si="101"/>
        <v>_contactPersons</v>
      </c>
      <c r="M383" t="str">
        <f t="shared" si="102"/>
        <v>_NonHumanActor</v>
      </c>
      <c r="N383" t="str">
        <f t="shared" si="103"/>
        <v>_associatedOrganization</v>
      </c>
      <c r="O383" t="str">
        <f t="shared" si="104"/>
        <v>Object</v>
      </c>
      <c r="P383" t="str">
        <f t="shared" si="105"/>
        <v/>
      </c>
      <c r="Q383" t="str">
        <f t="shared" si="106"/>
        <v/>
      </c>
      <c r="R383" t="str">
        <f t="shared" si="107"/>
        <v/>
      </c>
      <c r="S383" t="str">
        <f t="shared" si="108"/>
        <v/>
      </c>
      <c r="T383" t="str">
        <f>IF($A383="Implicit","",COUNTIFS($C$8:C383,C383,$A$8:A383,"Explicit"))</f>
        <v/>
      </c>
      <c r="U383" t="str">
        <f t="shared" si="109"/>
        <v/>
      </c>
      <c r="V383" t="str">
        <f t="shared" si="110"/>
        <v/>
      </c>
      <c r="W383" t="str">
        <f t="shared" si="111"/>
        <v/>
      </c>
      <c r="X383" t="str">
        <f t="shared" si="112"/>
        <v/>
      </c>
      <c r="Y383" t="str">
        <f t="shared" si="113"/>
        <v/>
      </c>
      <c r="Z383" t="str">
        <f t="shared" si="114"/>
        <v>"Common._Company"</v>
      </c>
      <c r="AA383" t="str">
        <f t="shared" si="115"/>
        <v>"_contactPersons"</v>
      </c>
      <c r="AB383" t="str">
        <f t="shared" si="116"/>
        <v>"Common._NonHumanActor"</v>
      </c>
      <c r="AC383" t="str">
        <f t="shared" si="117"/>
        <v>"_associatedOrganization"</v>
      </c>
      <c r="AD383" t="str">
        <f t="shared" si="118"/>
        <v>"hasMany"</v>
      </c>
      <c r="AE383" t="str">
        <f t="shared" si="119"/>
        <v>"Common._Company","_contactPersons","Common._NonHumanActor","_associatedOrganization","hasMany"</v>
      </c>
    </row>
    <row r="384" spans="1:31" x14ac:dyDescent="0.2">
      <c r="A384" t="s">
        <v>1354</v>
      </c>
      <c r="B384" t="s">
        <v>1292</v>
      </c>
      <c r="C384" t="s">
        <v>238</v>
      </c>
      <c r="D384" t="s">
        <v>224</v>
      </c>
      <c r="E384" t="s">
        <v>1292</v>
      </c>
      <c r="F384" t="s">
        <v>309</v>
      </c>
      <c r="H384" t="s">
        <v>222</v>
      </c>
      <c r="I384" s="5" t="s">
        <v>958</v>
      </c>
      <c r="J384" s="5" t="s">
        <v>225</v>
      </c>
      <c r="K384" t="str">
        <f t="shared" si="100"/>
        <v>_Company</v>
      </c>
      <c r="L384" t="str">
        <f t="shared" si="101"/>
        <v>_subOrganization</v>
      </c>
      <c r="M384" t="str">
        <f t="shared" si="102"/>
        <v>_Carrier</v>
      </c>
      <c r="N384" t="str">
        <f t="shared" si="103"/>
        <v>_parentOrganization</v>
      </c>
      <c r="O384" t="str">
        <f t="shared" si="104"/>
        <v>Object</v>
      </c>
      <c r="P384" t="str">
        <f t="shared" si="105"/>
        <v/>
      </c>
      <c r="Q384" t="str">
        <f t="shared" si="106"/>
        <v/>
      </c>
      <c r="R384" t="str">
        <f t="shared" si="107"/>
        <v/>
      </c>
      <c r="S384" t="str">
        <f t="shared" si="108"/>
        <v/>
      </c>
      <c r="T384" t="str">
        <f>IF($A384="Implicit","",COUNTIFS($C$8:C384,C384,$A$8:A384,"Explicit"))</f>
        <v/>
      </c>
      <c r="U384" t="str">
        <f t="shared" si="109"/>
        <v/>
      </c>
      <c r="V384" t="str">
        <f t="shared" si="110"/>
        <v/>
      </c>
      <c r="W384" t="str">
        <f t="shared" si="111"/>
        <v/>
      </c>
      <c r="X384" t="str">
        <f t="shared" si="112"/>
        <v/>
      </c>
      <c r="Y384" t="str">
        <f t="shared" si="113"/>
        <v/>
      </c>
      <c r="Z384" t="str">
        <f t="shared" si="114"/>
        <v>"Common._Company"</v>
      </c>
      <c r="AA384" t="str">
        <f t="shared" si="115"/>
        <v>"_subOrganization"</v>
      </c>
      <c r="AB384" t="str">
        <f t="shared" si="116"/>
        <v>"Common._Carrier"</v>
      </c>
      <c r="AC384" t="str">
        <f t="shared" si="117"/>
        <v>"_parentOrganization"</v>
      </c>
      <c r="AD384" t="str">
        <f t="shared" si="118"/>
        <v>"hasMany"</v>
      </c>
      <c r="AE384" t="str">
        <f t="shared" si="119"/>
        <v>"Common._Company","_subOrganization","Common._Carrier","_parentOrganization","hasMany"</v>
      </c>
    </row>
    <row r="385" spans="1:31" x14ac:dyDescent="0.2">
      <c r="A385" t="s">
        <v>1354</v>
      </c>
      <c r="B385" t="s">
        <v>1292</v>
      </c>
      <c r="C385" t="s">
        <v>238</v>
      </c>
      <c r="D385" t="s">
        <v>224</v>
      </c>
      <c r="E385" t="s">
        <v>1292</v>
      </c>
      <c r="F385" t="s">
        <v>238</v>
      </c>
      <c r="H385" t="s">
        <v>222</v>
      </c>
      <c r="I385" s="5" t="s">
        <v>958</v>
      </c>
      <c r="J385" s="5" t="s">
        <v>225</v>
      </c>
      <c r="K385" t="str">
        <f t="shared" si="100"/>
        <v>_Company</v>
      </c>
      <c r="L385" t="str">
        <f t="shared" si="101"/>
        <v>_subOrganization</v>
      </c>
      <c r="M385" t="str">
        <f t="shared" si="102"/>
        <v>_Company</v>
      </c>
      <c r="N385" t="str">
        <f t="shared" si="103"/>
        <v>_parentOrganization</v>
      </c>
      <c r="O385" t="str">
        <f t="shared" si="104"/>
        <v>Object</v>
      </c>
      <c r="P385" t="str">
        <f t="shared" si="105"/>
        <v/>
      </c>
      <c r="Q385" t="str">
        <f t="shared" si="106"/>
        <v/>
      </c>
      <c r="R385" t="str">
        <f t="shared" si="107"/>
        <v/>
      </c>
      <c r="S385" t="str">
        <f t="shared" si="108"/>
        <v/>
      </c>
      <c r="T385" t="str">
        <f>IF($A385="Implicit","",COUNTIFS($C$8:C385,C385,$A$8:A385,"Explicit"))</f>
        <v/>
      </c>
      <c r="U385" t="str">
        <f t="shared" si="109"/>
        <v/>
      </c>
      <c r="V385" t="str">
        <f t="shared" si="110"/>
        <v/>
      </c>
      <c r="W385" t="str">
        <f t="shared" si="111"/>
        <v/>
      </c>
      <c r="X385" t="str">
        <f t="shared" si="112"/>
        <v/>
      </c>
      <c r="Y385" t="str">
        <f t="shared" si="113"/>
        <v/>
      </c>
      <c r="Z385" t="str">
        <f t="shared" si="114"/>
        <v>"Common._Company"</v>
      </c>
      <c r="AA385" t="str">
        <f t="shared" si="115"/>
        <v>"_subOrganization"</v>
      </c>
      <c r="AB385" t="str">
        <f t="shared" si="116"/>
        <v>"Common._Company"</v>
      </c>
      <c r="AC385" t="str">
        <f t="shared" si="117"/>
        <v>"_parentOrganization"</v>
      </c>
      <c r="AD385" t="str">
        <f t="shared" si="118"/>
        <v>"hasMany"</v>
      </c>
      <c r="AE385" t="str">
        <f t="shared" si="119"/>
        <v>"Common._Company","_subOrganization","Common._Company","_parentOrganization","hasMany"</v>
      </c>
    </row>
    <row r="386" spans="1:31" x14ac:dyDescent="0.2">
      <c r="A386" t="s">
        <v>1354</v>
      </c>
      <c r="B386" t="s">
        <v>1292</v>
      </c>
      <c r="C386" t="s">
        <v>238</v>
      </c>
      <c r="D386" t="s">
        <v>224</v>
      </c>
      <c r="E386" t="s">
        <v>1292</v>
      </c>
      <c r="F386" t="s">
        <v>1220</v>
      </c>
      <c r="H386" t="s">
        <v>222</v>
      </c>
      <c r="I386" s="5" t="s">
        <v>958</v>
      </c>
      <c r="J386" s="5" t="s">
        <v>225</v>
      </c>
      <c r="K386" t="str">
        <f t="shared" si="100"/>
        <v>_Company</v>
      </c>
      <c r="L386" t="str">
        <f t="shared" si="101"/>
        <v>_subOrganization</v>
      </c>
      <c r="M386" t="str">
        <f t="shared" si="102"/>
        <v>_PublicAuthority</v>
      </c>
      <c r="N386" t="str">
        <f t="shared" si="103"/>
        <v>_parentOrganization</v>
      </c>
      <c r="O386" t="str">
        <f t="shared" si="104"/>
        <v>Object</v>
      </c>
      <c r="P386" t="str">
        <f t="shared" si="105"/>
        <v/>
      </c>
      <c r="Q386" t="str">
        <f t="shared" si="106"/>
        <v/>
      </c>
      <c r="R386" t="str">
        <f t="shared" si="107"/>
        <v/>
      </c>
      <c r="S386" t="str">
        <f t="shared" si="108"/>
        <v/>
      </c>
      <c r="T386" t="str">
        <f>IF($A386="Implicit","",COUNTIFS($C$8:C386,C386,$A$8:A386,"Explicit"))</f>
        <v/>
      </c>
      <c r="U386" t="str">
        <f t="shared" si="109"/>
        <v/>
      </c>
      <c r="V386" t="str">
        <f t="shared" si="110"/>
        <v/>
      </c>
      <c r="W386" t="str">
        <f t="shared" si="111"/>
        <v/>
      </c>
      <c r="X386" t="str">
        <f t="shared" si="112"/>
        <v/>
      </c>
      <c r="Y386" t="str">
        <f t="shared" si="113"/>
        <v/>
      </c>
      <c r="Z386" t="str">
        <f t="shared" si="114"/>
        <v>"Common._Company"</v>
      </c>
      <c r="AA386" t="str">
        <f t="shared" si="115"/>
        <v>"_subOrganization"</v>
      </c>
      <c r="AB386" t="str">
        <f t="shared" si="116"/>
        <v>"Common._PublicAuthority"</v>
      </c>
      <c r="AC386" t="str">
        <f t="shared" si="117"/>
        <v>"_parentOrganization"</v>
      </c>
      <c r="AD386" t="str">
        <f t="shared" si="118"/>
        <v>"hasMany"</v>
      </c>
      <c r="AE386" t="str">
        <f t="shared" si="119"/>
        <v>"Common._Company","_subOrganization","Common._PublicAuthority","_parentOrganization","hasMany"</v>
      </c>
    </row>
    <row r="387" spans="1:31" x14ac:dyDescent="0.2">
      <c r="A387" t="s">
        <v>1353</v>
      </c>
      <c r="B387" t="s">
        <v>1292</v>
      </c>
      <c r="C387" t="s">
        <v>238</v>
      </c>
      <c r="D387" t="s">
        <v>396</v>
      </c>
      <c r="F387" t="s">
        <v>6</v>
      </c>
      <c r="G387">
        <v>1</v>
      </c>
      <c r="I387" s="5" t="s">
        <v>958</v>
      </c>
      <c r="J387" s="5" t="s">
        <v>397</v>
      </c>
      <c r="K387" t="str">
        <f t="shared" si="100"/>
        <v>_Company</v>
      </c>
      <c r="L387" t="str">
        <f t="shared" si="101"/>
        <v>_iataCargoAgentCode</v>
      </c>
      <c r="M387" t="str">
        <f t="shared" si="102"/>
        <v>xsd_string</v>
      </c>
      <c r="N387" t="str">
        <f t="shared" si="103"/>
        <v/>
      </c>
      <c r="O387" t="str">
        <f t="shared" si="104"/>
        <v>Data</v>
      </c>
      <c r="P387" t="str">
        <f t="shared" si="105"/>
        <v>"Common"</v>
      </c>
      <c r="Q387" t="str">
        <f t="shared" si="106"/>
        <v>"_Company"</v>
      </c>
      <c r="R387" t="str">
        <f t="shared" si="107"/>
        <v>"_iataCargoAgentCode"</v>
      </c>
      <c r="S387" t="str">
        <f t="shared" si="108"/>
        <v>"xsd_string"</v>
      </c>
      <c r="T387">
        <f>IF($A387="Implicit","",COUNTIFS($C$8:C387,C387,$A$8:A387,"Explicit"))</f>
        <v>7</v>
      </c>
      <c r="U387" t="str">
        <f t="shared" si="109"/>
        <v>"Company details"</v>
      </c>
      <c r="V387" t="str">
        <f t="shared" si="110"/>
        <v>"IATA accredited cargo agent 7 digit number"</v>
      </c>
      <c r="W387" t="str">
        <f t="shared" si="111"/>
        <v>"false"</v>
      </c>
      <c r="X387" t="str">
        <f t="shared" si="112"/>
        <v>"true"</v>
      </c>
      <c r="Y387" t="str">
        <f t="shared" si="113"/>
        <v>"Common","_Company","_iataCargoAgentCode","xsd_string",7,"Company details","IATA accredited cargo agent 7 digit number","false","true"</v>
      </c>
      <c r="Z387" t="str">
        <f t="shared" si="114"/>
        <v/>
      </c>
      <c r="AA387" t="str">
        <f t="shared" si="115"/>
        <v/>
      </c>
      <c r="AB387" t="str">
        <f t="shared" si="116"/>
        <v/>
      </c>
      <c r="AC387" t="str">
        <f t="shared" si="117"/>
        <v/>
      </c>
      <c r="AD387" t="str">
        <f t="shared" si="118"/>
        <v/>
      </c>
      <c r="AE387" t="str">
        <f t="shared" si="119"/>
        <v/>
      </c>
    </row>
    <row r="388" spans="1:31" x14ac:dyDescent="0.2">
      <c r="A388" t="s">
        <v>1353</v>
      </c>
      <c r="B388" t="s">
        <v>1292</v>
      </c>
      <c r="C388" t="s">
        <v>238</v>
      </c>
      <c r="D388" t="s">
        <v>398</v>
      </c>
      <c r="F388" t="s">
        <v>6</v>
      </c>
      <c r="G388">
        <v>1</v>
      </c>
      <c r="I388" s="5" t="s">
        <v>958</v>
      </c>
      <c r="J388" s="5" t="s">
        <v>399</v>
      </c>
      <c r="K388" t="str">
        <f t="shared" si="100"/>
        <v>_Company</v>
      </c>
      <c r="L388" t="str">
        <f t="shared" si="101"/>
        <v>_iataCargoAgentLocationIdentifier</v>
      </c>
      <c r="M388" t="str">
        <f t="shared" si="102"/>
        <v>xsd_string</v>
      </c>
      <c r="N388" t="str">
        <f t="shared" si="103"/>
        <v/>
      </c>
      <c r="O388" t="str">
        <f t="shared" si="104"/>
        <v>Data</v>
      </c>
      <c r="P388" t="str">
        <f t="shared" si="105"/>
        <v>"Common"</v>
      </c>
      <c r="Q388" t="str">
        <f t="shared" si="106"/>
        <v>"_Company"</v>
      </c>
      <c r="R388" t="str">
        <f t="shared" si="107"/>
        <v>"_iataCargoAgentLocationIdentifier"</v>
      </c>
      <c r="S388" t="str">
        <f t="shared" si="108"/>
        <v>"xsd_string"</v>
      </c>
      <c r="T388">
        <f>IF($A388="Implicit","",COUNTIFS($C$8:C388,C388,$A$8:A388,"Explicit"))</f>
        <v>8</v>
      </c>
      <c r="U388" t="str">
        <f t="shared" si="109"/>
        <v>"Company details"</v>
      </c>
      <c r="V388" t="str">
        <f t="shared" si="110"/>
        <v>"IATA CASS cargo agent 4 digit branch number / location identifier"</v>
      </c>
      <c r="W388" t="str">
        <f t="shared" si="111"/>
        <v>"false"</v>
      </c>
      <c r="X388" t="str">
        <f t="shared" si="112"/>
        <v>"true"</v>
      </c>
      <c r="Y388" t="str">
        <f t="shared" si="113"/>
        <v>"Common","_Company","_iataCargoAgentLocationIdentifier","xsd_string",8,"Company details","IATA CASS cargo agent 4 digit branch number / location identifier","false","true"</v>
      </c>
      <c r="Z388" t="str">
        <f t="shared" si="114"/>
        <v/>
      </c>
      <c r="AA388" t="str">
        <f t="shared" si="115"/>
        <v/>
      </c>
      <c r="AB388" t="str">
        <f t="shared" si="116"/>
        <v/>
      </c>
      <c r="AC388" t="str">
        <f t="shared" si="117"/>
        <v/>
      </c>
      <c r="AD388" t="str">
        <f t="shared" si="118"/>
        <v/>
      </c>
      <c r="AE388" t="str">
        <f t="shared" si="119"/>
        <v/>
      </c>
    </row>
    <row r="389" spans="1:31" x14ac:dyDescent="0.2">
      <c r="A389" t="s">
        <v>1353</v>
      </c>
      <c r="B389" t="s">
        <v>1292</v>
      </c>
      <c r="C389" t="s">
        <v>238</v>
      </c>
      <c r="D389" t="s">
        <v>40</v>
      </c>
      <c r="E389" t="s">
        <v>1306</v>
      </c>
      <c r="F389" t="s">
        <v>41</v>
      </c>
      <c r="I389" s="5" t="s">
        <v>958</v>
      </c>
      <c r="J389" s="5" t="s">
        <v>42</v>
      </c>
      <c r="K389" t="str">
        <f t="shared" si="100"/>
        <v>_Company</v>
      </c>
      <c r="L389" t="str">
        <f t="shared" si="101"/>
        <v>_events</v>
      </c>
      <c r="M389" t="str">
        <f t="shared" si="102"/>
        <v>_LogisticsEvent</v>
      </c>
      <c r="N389" t="str">
        <f t="shared" si="103"/>
        <v/>
      </c>
      <c r="O389" t="str">
        <f t="shared" si="104"/>
        <v>Object</v>
      </c>
      <c r="P389" t="str">
        <f t="shared" si="105"/>
        <v>"Common"</v>
      </c>
      <c r="Q389" t="str">
        <f t="shared" si="106"/>
        <v>"_Company"</v>
      </c>
      <c r="R389" t="str">
        <f t="shared" si="107"/>
        <v>"_events"</v>
      </c>
      <c r="S389" t="str">
        <f t="shared" si="108"/>
        <v>"_LogisticsEvent"</v>
      </c>
      <c r="T389">
        <f>IF($A389="Implicit","",COUNTIFS($C$8:C389,C389,$A$8:A389,"Explicit"))</f>
        <v>9</v>
      </c>
      <c r="U389" t="str">
        <f t="shared" si="109"/>
        <v>"Company details"</v>
      </c>
      <c r="V389" t="str">
        <f t="shared" si="110"/>
        <v>"Events object"</v>
      </c>
      <c r="W389" t="str">
        <f t="shared" si="111"/>
        <v>"true"</v>
      </c>
      <c r="X389" t="str">
        <f t="shared" si="112"/>
        <v>"true"</v>
      </c>
      <c r="Y389" t="str">
        <f t="shared" si="113"/>
        <v>"Common","_Company","_events","_LogisticsEvent",9,"Company details","Events object","true","true"</v>
      </c>
      <c r="Z389" t="str">
        <f t="shared" si="114"/>
        <v>"Common._Company"</v>
      </c>
      <c r="AA389" t="str">
        <f t="shared" si="115"/>
        <v>"_events"</v>
      </c>
      <c r="AB389" t="str">
        <f t="shared" si="116"/>
        <v>"Event._LogisticsEvent"</v>
      </c>
      <c r="AC389" t="str">
        <f t="shared" si="117"/>
        <v>""</v>
      </c>
      <c r="AD389" t="str">
        <f t="shared" si="118"/>
        <v>"hasMany"</v>
      </c>
      <c r="AE389" t="str">
        <f t="shared" si="119"/>
        <v>"Common._Company","_events","Event._LogisticsEvent","","hasMany"</v>
      </c>
    </row>
    <row r="390" spans="1:31" x14ac:dyDescent="0.2">
      <c r="A390" t="s">
        <v>1353</v>
      </c>
      <c r="B390" t="s">
        <v>1292</v>
      </c>
      <c r="C390" t="s">
        <v>238</v>
      </c>
      <c r="D390" t="s">
        <v>46</v>
      </c>
      <c r="F390" t="s">
        <v>47</v>
      </c>
      <c r="G390">
        <v>1</v>
      </c>
      <c r="I390" s="5" t="s">
        <v>958</v>
      </c>
      <c r="J390" s="5" t="s">
        <v>48</v>
      </c>
      <c r="K390" t="str">
        <f t="shared" si="100"/>
        <v>_Company</v>
      </c>
      <c r="L390" t="str">
        <f t="shared" si="101"/>
        <v>_skeletonIndicator</v>
      </c>
      <c r="M390" t="str">
        <f t="shared" si="102"/>
        <v>xsd_boolean</v>
      </c>
      <c r="N390" t="str">
        <f t="shared" si="103"/>
        <v/>
      </c>
      <c r="O390" t="str">
        <f t="shared" si="104"/>
        <v>Data</v>
      </c>
      <c r="P390" t="str">
        <f t="shared" si="105"/>
        <v>"Common"</v>
      </c>
      <c r="Q390" t="str">
        <f t="shared" si="106"/>
        <v>"_Company"</v>
      </c>
      <c r="R390" t="str">
        <f t="shared" si="107"/>
        <v>"_skeletonIndicator"</v>
      </c>
      <c r="S390" t="str">
        <f t="shared" si="108"/>
        <v>"xsd_boolean"</v>
      </c>
      <c r="T390">
        <f>IF($A390="Implicit","",COUNTIFS($C$8:C390,C390,$A$8:A390,"Explicit"))</f>
        <v>10</v>
      </c>
      <c r="U390" t="str">
        <f t="shared" si="109"/>
        <v>"Company details"</v>
      </c>
      <c r="V390" t="str">
        <f t="shared" si="110"/>
        <v>"Indicator whether a logistics object is a skeleton object"</v>
      </c>
      <c r="W390" t="str">
        <f t="shared" si="111"/>
        <v>"false"</v>
      </c>
      <c r="X390" t="str">
        <f t="shared" si="112"/>
        <v>"true"</v>
      </c>
      <c r="Y390" t="str">
        <f t="shared" si="113"/>
        <v>"Common","_Company","_skeletonIndicator","xsd_boolean",10,"Company details","Indicator whether a logistics object is a skeleton object","false","true"</v>
      </c>
      <c r="Z390" t="str">
        <f t="shared" si="114"/>
        <v/>
      </c>
      <c r="AA390" t="str">
        <f t="shared" si="115"/>
        <v/>
      </c>
      <c r="AB390" t="str">
        <f t="shared" si="116"/>
        <v/>
      </c>
      <c r="AC390" t="str">
        <f t="shared" si="117"/>
        <v/>
      </c>
      <c r="AD390" t="str">
        <f t="shared" si="118"/>
        <v/>
      </c>
      <c r="AE390" t="str">
        <f t="shared" si="119"/>
        <v/>
      </c>
    </row>
    <row r="391" spans="1:31" x14ac:dyDescent="0.2">
      <c r="A391" t="s">
        <v>1353</v>
      </c>
      <c r="B391" t="s">
        <v>1292</v>
      </c>
      <c r="C391" t="s">
        <v>238</v>
      </c>
      <c r="D391" t="s">
        <v>147</v>
      </c>
      <c r="E391" t="s">
        <v>49</v>
      </c>
      <c r="F391" t="s">
        <v>148</v>
      </c>
      <c r="I391" s="5" t="s">
        <v>958</v>
      </c>
      <c r="J391" s="5" t="s">
        <v>149</v>
      </c>
      <c r="K391" t="str">
        <f t="shared" si="100"/>
        <v>_Company</v>
      </c>
      <c r="L391" t="str">
        <f t="shared" si="101"/>
        <v>_otherIdentifiers</v>
      </c>
      <c r="M391" t="str">
        <f t="shared" si="102"/>
        <v>_OtherIdentifier</v>
      </c>
      <c r="N391" t="str">
        <f t="shared" si="103"/>
        <v/>
      </c>
      <c r="O391" t="str">
        <f t="shared" si="104"/>
        <v>Object</v>
      </c>
      <c r="P391" t="str">
        <f t="shared" si="105"/>
        <v>"Common"</v>
      </c>
      <c r="Q391" t="str">
        <f t="shared" si="106"/>
        <v>"_Company"</v>
      </c>
      <c r="R391" t="str">
        <f t="shared" si="107"/>
        <v>"_otherIdentifiers"</v>
      </c>
      <c r="S391" t="str">
        <f t="shared" si="108"/>
        <v>"_OtherIdentifier"</v>
      </c>
      <c r="T391">
        <f>IF($A391="Implicit","",COUNTIFS($C$8:C391,C391,$A$8:A391,"Explicit"))</f>
        <v>11</v>
      </c>
      <c r="U391" t="str">
        <f t="shared" si="109"/>
        <v>"Company details"</v>
      </c>
      <c r="V391" t="str">
        <f t="shared" si="110"/>
        <v>"Details about any other identifier; depending on the context of use"</v>
      </c>
      <c r="W391" t="str">
        <f t="shared" si="111"/>
        <v>"true"</v>
      </c>
      <c r="X391" t="str">
        <f t="shared" si="112"/>
        <v>"true"</v>
      </c>
      <c r="Y391" t="str">
        <f t="shared" si="113"/>
        <v>"Common","_Company","_otherIdentifiers","_OtherIdentifier",11,"Company details","Details about any other identifier; depending on the context of use","true","true"</v>
      </c>
      <c r="Z391" t="str">
        <f t="shared" si="114"/>
        <v>"Common._Company"</v>
      </c>
      <c r="AA391" t="str">
        <f t="shared" si="115"/>
        <v>"_otherIdentifiers"</v>
      </c>
      <c r="AB391" t="str">
        <f t="shared" si="116"/>
        <v>"Embedded._OtherIdentifier"</v>
      </c>
      <c r="AC391" t="str">
        <f t="shared" si="117"/>
        <v>""</v>
      </c>
      <c r="AD391" t="str">
        <f t="shared" si="118"/>
        <v>"hasMany"</v>
      </c>
      <c r="AE391" t="str">
        <f t="shared" si="119"/>
        <v>"Common._Company","_otherIdentifiers","Embedded._OtherIdentifier","","hasMany"</v>
      </c>
    </row>
    <row r="392" spans="1:31" x14ac:dyDescent="0.2">
      <c r="A392" t="s">
        <v>1353</v>
      </c>
      <c r="B392" t="s">
        <v>1292</v>
      </c>
      <c r="C392" t="s">
        <v>238</v>
      </c>
      <c r="D392" t="s">
        <v>226</v>
      </c>
      <c r="F392" t="s">
        <v>6</v>
      </c>
      <c r="G392">
        <v>1</v>
      </c>
      <c r="I392" s="5" t="s">
        <v>958</v>
      </c>
      <c r="J392" s="5" t="s">
        <v>227</v>
      </c>
      <c r="K392" t="str">
        <f t="shared" si="100"/>
        <v>_Company</v>
      </c>
      <c r="L392" t="str">
        <f t="shared" si="101"/>
        <v>_name</v>
      </c>
      <c r="M392" t="str">
        <f t="shared" si="102"/>
        <v>xsd_string</v>
      </c>
      <c r="N392" t="str">
        <f t="shared" si="103"/>
        <v/>
      </c>
      <c r="O392" t="str">
        <f t="shared" si="104"/>
        <v>Data</v>
      </c>
      <c r="P392" t="str">
        <f t="shared" si="105"/>
        <v>"Common"</v>
      </c>
      <c r="Q392" t="str">
        <f t="shared" si="106"/>
        <v>"_Company"</v>
      </c>
      <c r="R392" t="str">
        <f t="shared" si="107"/>
        <v>"_name"</v>
      </c>
      <c r="S392" t="str">
        <f t="shared" si="108"/>
        <v>"xsd_string"</v>
      </c>
      <c r="T392">
        <f>IF($A392="Implicit","",COUNTIFS($C$8:C392,C392,$A$8:A392,"Explicit"))</f>
        <v>12</v>
      </c>
      <c r="U392" t="str">
        <f t="shared" si="109"/>
        <v>"Company details"</v>
      </c>
      <c r="V392" t="str">
        <f t="shared" si="110"/>
        <v>"Human-understandable name of object depending on the context"</v>
      </c>
      <c r="W392" t="str">
        <f t="shared" si="111"/>
        <v>"false"</v>
      </c>
      <c r="X392" t="str">
        <f t="shared" si="112"/>
        <v>"true"</v>
      </c>
      <c r="Y392" t="str">
        <f t="shared" si="113"/>
        <v>"Common","_Company","_name","xsd_string",12,"Company details","Human-understandable name of object depending on the context","false","true"</v>
      </c>
      <c r="Z392" t="str">
        <f t="shared" si="114"/>
        <v/>
      </c>
      <c r="AA392" t="str">
        <f t="shared" si="115"/>
        <v/>
      </c>
      <c r="AB392" t="str">
        <f t="shared" si="116"/>
        <v/>
      </c>
      <c r="AC392" t="str">
        <f t="shared" si="117"/>
        <v/>
      </c>
      <c r="AD392" t="str">
        <f t="shared" si="118"/>
        <v/>
      </c>
      <c r="AE392" t="str">
        <f t="shared" si="119"/>
        <v/>
      </c>
    </row>
    <row r="393" spans="1:31" x14ac:dyDescent="0.2">
      <c r="A393" t="s">
        <v>1353</v>
      </c>
      <c r="B393" t="s">
        <v>1292</v>
      </c>
      <c r="C393" t="s">
        <v>238</v>
      </c>
      <c r="D393" t="s">
        <v>228</v>
      </c>
      <c r="F393" t="s">
        <v>6</v>
      </c>
      <c r="G393">
        <v>1</v>
      </c>
      <c r="I393" s="5" t="s">
        <v>958</v>
      </c>
      <c r="J393" s="5" t="s">
        <v>229</v>
      </c>
      <c r="K393" t="str">
        <f t="shared" ref="K393:K456" si="120">SUBSTITUTE(SUBSTITUTE(SUBSTITUTE(C393,$B$2,$A$2),$B$3,$A$3),$B$4,$A$4)</f>
        <v>_Company</v>
      </c>
      <c r="L393" t="str">
        <f t="shared" ref="L393:L456" si="121">SUBSTITUTE(SUBSTITUTE(SUBSTITUTE(D393,$B$2,$A$2),$B$3,$A$3),$A$4,$B$4)</f>
        <v>_shortName</v>
      </c>
      <c r="M393" t="str">
        <f t="shared" ref="M393:M456" si="122">SUBSTITUTE(SUBSTITUTE(SUBSTITUTE(F393,$B$2,$A$2),$B$3,$A$3),$B$4,$A$4)</f>
        <v>xsd_string</v>
      </c>
      <c r="N393" t="str">
        <f t="shared" ref="N393:N456" si="123">SUBSTITUTE(SUBSTITUTE(SUBSTITUTE(H393,$B$2,$A$2),$B$3,$A$3),$B$4,$A$4)</f>
        <v/>
      </c>
      <c r="O393" t="str">
        <f t="shared" ref="O393:O456" si="124">IF(LEFT(M393,3)="xsd","Data","Object")</f>
        <v>Data</v>
      </c>
      <c r="P393" t="str">
        <f t="shared" ref="P393:P456" si="125">IF($A393="Implicit","",$F$1&amp;B393&amp;$F$1)</f>
        <v>"Common"</v>
      </c>
      <c r="Q393" t="str">
        <f t="shared" ref="Q393:Q456" si="126">IF($A393="Implicit","",$F$1&amp;K393&amp;$F$1)</f>
        <v>"_Company"</v>
      </c>
      <c r="R393" t="str">
        <f t="shared" ref="R393:R456" si="127">IF($A393="Implicit","",$F$1&amp;L393&amp;$F$1)</f>
        <v>"_shortName"</v>
      </c>
      <c r="S393" t="str">
        <f t="shared" ref="S393:S456" si="128">IF($A393="Implicit","",$F$1&amp;M393&amp;$F$1)</f>
        <v>"xsd_string"</v>
      </c>
      <c r="T393">
        <f>IF($A393="Implicit","",COUNTIFS($C$8:C393,C393,$A$8:A393,"Explicit"))</f>
        <v>13</v>
      </c>
      <c r="U393" t="str">
        <f t="shared" ref="U393:U456" si="129">IF($A393="Implicit","",$F$1&amp;SUBSTITUTE(IF(I393=0,"",I393),",",";")&amp;$F$1)</f>
        <v>"Company details"</v>
      </c>
      <c r="V393" t="str">
        <f t="shared" ref="V393:V456" si="130">IF($A393="Implicit","",$F$1&amp;SUBSTITUTE(IF(J393=0,"",J393),",",";")&amp;$F$1)</f>
        <v>"Short name of the Organization if any"</v>
      </c>
      <c r="W393" t="str">
        <f t="shared" ref="W393:W456" si="131">IF($A393="Implicit","",$F$1&amp;IF(G393=1,"false","true")&amp;$F$1)</f>
        <v>"false"</v>
      </c>
      <c r="X393" t="str">
        <f t="shared" ref="X393:X456" si="132">IF($A393="Implicit","",$F$1&amp;IF(OR(B393="Enum",B393="CodeList"),"false","true")&amp;$F$1)</f>
        <v>"true"</v>
      </c>
      <c r="Y393" t="str">
        <f t="shared" ref="Y393:Y456" si="133">IF(A393="Implicit","",P393&amp;","&amp;Q393&amp;","&amp;R393&amp;","&amp;S393&amp;","&amp;T393&amp;","&amp;U393&amp;","&amp;V393&amp;","&amp;W393&amp;","&amp;X393)</f>
        <v>"Common","_Company","_shortName","xsd_string",13,"Company details","Short name of the Organization if any","false","true"</v>
      </c>
      <c r="Z393" t="str">
        <f t="shared" ref="Z393:Z456" si="134">IF(O393="Data","",$F$1&amp;B393&amp;"."&amp;K393&amp;$F$1)</f>
        <v/>
      </c>
      <c r="AA393" t="str">
        <f t="shared" ref="AA393:AA456" si="135">IF(O393="Data","",$F$1&amp;L393&amp;$F$1)</f>
        <v/>
      </c>
      <c r="AB393" t="str">
        <f t="shared" ref="AB393:AB456" si="136">IF(O393="Data","",$F$1&amp;E393&amp;"."&amp;M393&amp;$F$1)</f>
        <v/>
      </c>
      <c r="AC393" t="str">
        <f t="shared" ref="AC393:AC456" si="137">IF(O393="Data","",$F$1&amp;N393&amp;$F$1)</f>
        <v/>
      </c>
      <c r="AD393" t="str">
        <f t="shared" ref="AD393:AD456" si="138">IF(O393="Data","",$F$1&amp;IF(G393=1,"hasOne","hasMany")&amp;$F$1)</f>
        <v/>
      </c>
      <c r="AE393" t="str">
        <f t="shared" ref="AE393:AE456" si="139">IF(O393="Data","",Z393&amp;","&amp;AA393&amp;","&amp;AB393&amp;","&amp;AC393&amp;","&amp;AD393)</f>
        <v/>
      </c>
    </row>
    <row r="394" spans="1:31" x14ac:dyDescent="0.2">
      <c r="A394" t="s">
        <v>1353</v>
      </c>
      <c r="B394" t="s">
        <v>1304</v>
      </c>
      <c r="C394" t="s">
        <v>458</v>
      </c>
      <c r="D394" t="s">
        <v>467</v>
      </c>
      <c r="E394" t="s">
        <v>20</v>
      </c>
      <c r="F394" t="s">
        <v>468</v>
      </c>
      <c r="G394">
        <v>1</v>
      </c>
      <c r="H394" t="s">
        <v>116</v>
      </c>
      <c r="I394" s="5" t="s">
        <v>460</v>
      </c>
      <c r="J394" s="5" t="s">
        <v>469</v>
      </c>
      <c r="K394" t="str">
        <f t="shared" si="120"/>
        <v>_Composing</v>
      </c>
      <c r="L394" t="str">
        <f t="shared" si="121"/>
        <v>_loadingUnit</v>
      </c>
      <c r="M394" t="str">
        <f t="shared" si="122"/>
        <v>_LoadingUnit</v>
      </c>
      <c r="N394" t="str">
        <f t="shared" si="123"/>
        <v>_involvedInActions</v>
      </c>
      <c r="O394" t="str">
        <f t="shared" si="124"/>
        <v>Object</v>
      </c>
      <c r="P394" t="str">
        <f t="shared" si="125"/>
        <v>"Activity"</v>
      </c>
      <c r="Q394" t="str">
        <f t="shared" si="126"/>
        <v>"_Composing"</v>
      </c>
      <c r="R394" t="str">
        <f t="shared" si="127"/>
        <v>"_loadingUnit"</v>
      </c>
      <c r="S394" t="str">
        <f t="shared" si="128"/>
        <v>"_LoadingUnit"</v>
      </c>
      <c r="T394">
        <f>IF($A394="Implicit","",COUNTIFS($C$8:C394,C394,$A$8:A394,"Explicit"))</f>
        <v>1</v>
      </c>
      <c r="U394" t="str">
        <f t="shared" si="129"/>
        <v>"Action to describe build-up or break-down of LoadingUnits"</v>
      </c>
      <c r="V394" t="str">
        <f t="shared" si="130"/>
        <v>"Reference to the LoadingUnit composed in the Unit Composition or referenced in Composing actions"</v>
      </c>
      <c r="W394" t="str">
        <f t="shared" si="131"/>
        <v>"false"</v>
      </c>
      <c r="X394" t="str">
        <f t="shared" si="132"/>
        <v>"true"</v>
      </c>
      <c r="Y394" t="str">
        <f t="shared" si="133"/>
        <v>"Activity","_Composing","_loadingUnit","_LoadingUnit",1,"Action to describe build-up or break-down of LoadingUnits","Reference to the LoadingUnit composed in the Unit Composition or referenced in Composing actions","false","true"</v>
      </c>
      <c r="Z394" t="str">
        <f t="shared" si="134"/>
        <v>"Activity._Composing"</v>
      </c>
      <c r="AA394" t="str">
        <f t="shared" si="135"/>
        <v>"_loadingUnit"</v>
      </c>
      <c r="AB394" t="str">
        <f t="shared" si="136"/>
        <v>"Core._LoadingUnit"</v>
      </c>
      <c r="AC394" t="str">
        <f t="shared" si="137"/>
        <v>"_involvedInActions"</v>
      </c>
      <c r="AD394" t="str">
        <f t="shared" si="138"/>
        <v>"hasOne"</v>
      </c>
      <c r="AE394" t="str">
        <f t="shared" si="139"/>
        <v>"Activity._Composing","_loadingUnit","Core._LoadingUnit","_involvedInActions","hasOne"</v>
      </c>
    </row>
    <row r="395" spans="1:31" x14ac:dyDescent="0.2">
      <c r="A395" t="s">
        <v>1353</v>
      </c>
      <c r="B395" t="s">
        <v>1304</v>
      </c>
      <c r="C395" t="s">
        <v>458</v>
      </c>
      <c r="D395" t="s">
        <v>443</v>
      </c>
      <c r="E395" t="s">
        <v>1292</v>
      </c>
      <c r="F395" t="s">
        <v>90</v>
      </c>
      <c r="G395">
        <v>1</v>
      </c>
      <c r="H395" t="s">
        <v>197</v>
      </c>
      <c r="I395" s="5" t="s">
        <v>460</v>
      </c>
      <c r="J395" s="5" t="s">
        <v>444</v>
      </c>
      <c r="K395" t="str">
        <f t="shared" si="120"/>
        <v>_Composing</v>
      </c>
      <c r="L395" t="str">
        <f t="shared" si="121"/>
        <v>_performedAt</v>
      </c>
      <c r="M395" t="str">
        <f t="shared" si="122"/>
        <v>_Location</v>
      </c>
      <c r="N395" t="str">
        <f t="shared" si="123"/>
        <v>_onsiteActions</v>
      </c>
      <c r="O395" t="str">
        <f t="shared" si="124"/>
        <v>Object</v>
      </c>
      <c r="P395" t="str">
        <f t="shared" si="125"/>
        <v>"Activity"</v>
      </c>
      <c r="Q395" t="str">
        <f t="shared" si="126"/>
        <v>"_Composing"</v>
      </c>
      <c r="R395" t="str">
        <f t="shared" si="127"/>
        <v>"_performedAt"</v>
      </c>
      <c r="S395" t="str">
        <f t="shared" si="128"/>
        <v>"_Location"</v>
      </c>
      <c r="T395">
        <f>IF($A395="Implicit","",COUNTIFS($C$8:C395,C395,$A$8:A395,"Explicit"))</f>
        <v>2</v>
      </c>
      <c r="U395" t="str">
        <f t="shared" si="129"/>
        <v>"Action to describe build-up or break-down of LoadingUnits"</v>
      </c>
      <c r="V395" t="str">
        <f t="shared" si="130"/>
        <v>"Reference to the Location the Action was performed at"</v>
      </c>
      <c r="W395" t="str">
        <f t="shared" si="131"/>
        <v>"false"</v>
      </c>
      <c r="X395" t="str">
        <f t="shared" si="132"/>
        <v>"true"</v>
      </c>
      <c r="Y395" t="str">
        <f t="shared" si="133"/>
        <v>"Activity","_Composing","_performedAt","_Location",2,"Action to describe build-up or break-down of LoadingUnits","Reference to the Location the Action was performed at","false","true"</v>
      </c>
      <c r="Z395" t="str">
        <f t="shared" si="134"/>
        <v>"Activity._Composing"</v>
      </c>
      <c r="AA395" t="str">
        <f t="shared" si="135"/>
        <v>"_performedAt"</v>
      </c>
      <c r="AB395" t="str">
        <f t="shared" si="136"/>
        <v>"Common._Location"</v>
      </c>
      <c r="AC395" t="str">
        <f t="shared" si="137"/>
        <v>"_onsiteActions"</v>
      </c>
      <c r="AD395" t="str">
        <f t="shared" si="138"/>
        <v>"hasOne"</v>
      </c>
      <c r="AE395" t="str">
        <f t="shared" si="139"/>
        <v>"Activity._Composing","_performedAt","Common._Location","_onsiteActions","hasOne"</v>
      </c>
    </row>
    <row r="396" spans="1:31" x14ac:dyDescent="0.2">
      <c r="A396" t="s">
        <v>1354</v>
      </c>
      <c r="B396" t="s">
        <v>1304</v>
      </c>
      <c r="C396" t="s">
        <v>458</v>
      </c>
      <c r="D396" t="s">
        <v>445</v>
      </c>
      <c r="E396" t="s">
        <v>1304</v>
      </c>
      <c r="F396" t="s">
        <v>810</v>
      </c>
      <c r="G396">
        <v>1</v>
      </c>
      <c r="H396" t="s">
        <v>812</v>
      </c>
      <c r="I396" s="5" t="s">
        <v>460</v>
      </c>
      <c r="J396" s="5" t="s">
        <v>446</v>
      </c>
      <c r="K396" t="str">
        <f t="shared" si="120"/>
        <v>_Composing</v>
      </c>
      <c r="L396" t="str">
        <f t="shared" si="121"/>
        <v>_servedActivity</v>
      </c>
      <c r="M396" t="str">
        <f t="shared" si="122"/>
        <v>_UnitComposition</v>
      </c>
      <c r="N396" t="str">
        <f t="shared" si="123"/>
        <v>_compositionActions</v>
      </c>
      <c r="O396" t="str">
        <f t="shared" si="124"/>
        <v>Object</v>
      </c>
      <c r="P396" t="str">
        <f t="shared" si="125"/>
        <v/>
      </c>
      <c r="Q396" t="str">
        <f t="shared" si="126"/>
        <v/>
      </c>
      <c r="R396" t="str">
        <f t="shared" si="127"/>
        <v/>
      </c>
      <c r="S396" t="str">
        <f t="shared" si="128"/>
        <v/>
      </c>
      <c r="T396" t="str">
        <f>IF($A396="Implicit","",COUNTIFS($C$8:C396,C396,$A$8:A396,"Explicit"))</f>
        <v/>
      </c>
      <c r="U396" t="str">
        <f t="shared" si="129"/>
        <v/>
      </c>
      <c r="V396" t="str">
        <f t="shared" si="130"/>
        <v/>
      </c>
      <c r="W396" t="str">
        <f t="shared" si="131"/>
        <v/>
      </c>
      <c r="X396" t="str">
        <f t="shared" si="132"/>
        <v/>
      </c>
      <c r="Y396" t="str">
        <f t="shared" si="133"/>
        <v/>
      </c>
      <c r="Z396" t="str">
        <f t="shared" si="134"/>
        <v>"Activity._Composing"</v>
      </c>
      <c r="AA396" t="str">
        <f t="shared" si="135"/>
        <v>"_servedActivity"</v>
      </c>
      <c r="AB396" t="str">
        <f t="shared" si="136"/>
        <v>"Activity._UnitComposition"</v>
      </c>
      <c r="AC396" t="str">
        <f t="shared" si="137"/>
        <v>"_compositionActions"</v>
      </c>
      <c r="AD396" t="str">
        <f t="shared" si="138"/>
        <v>"hasOne"</v>
      </c>
      <c r="AE396" t="str">
        <f t="shared" si="139"/>
        <v>"Activity._Composing","_servedActivity","Activity._UnitComposition","_compositionActions","hasOne"</v>
      </c>
    </row>
    <row r="397" spans="1:31" x14ac:dyDescent="0.2">
      <c r="A397" t="s">
        <v>1354</v>
      </c>
      <c r="B397" t="s">
        <v>1304</v>
      </c>
      <c r="C397" t="s">
        <v>458</v>
      </c>
      <c r="D397" t="s">
        <v>467</v>
      </c>
      <c r="E397" t="s">
        <v>20</v>
      </c>
      <c r="F397" t="s">
        <v>1227</v>
      </c>
      <c r="G397">
        <v>1</v>
      </c>
      <c r="H397" t="s">
        <v>116</v>
      </c>
      <c r="I397" s="5" t="s">
        <v>460</v>
      </c>
      <c r="J397" s="5" t="s">
        <v>469</v>
      </c>
      <c r="K397" t="str">
        <f t="shared" si="120"/>
        <v>_Composing</v>
      </c>
      <c r="L397" t="str">
        <f t="shared" si="121"/>
        <v>_loadingUnit</v>
      </c>
      <c r="M397" t="str">
        <f t="shared" si="122"/>
        <v>_ULD</v>
      </c>
      <c r="N397" t="str">
        <f t="shared" si="123"/>
        <v>_involvedInActions</v>
      </c>
      <c r="O397" t="str">
        <f t="shared" si="124"/>
        <v>Object</v>
      </c>
      <c r="P397" t="str">
        <f t="shared" si="125"/>
        <v/>
      </c>
      <c r="Q397" t="str">
        <f t="shared" si="126"/>
        <v/>
      </c>
      <c r="R397" t="str">
        <f t="shared" si="127"/>
        <v/>
      </c>
      <c r="S397" t="str">
        <f t="shared" si="128"/>
        <v/>
      </c>
      <c r="T397" t="str">
        <f>IF($A397="Implicit","",COUNTIFS($C$8:C397,C397,$A$8:A397,"Explicit"))</f>
        <v/>
      </c>
      <c r="U397" t="str">
        <f t="shared" si="129"/>
        <v/>
      </c>
      <c r="V397" t="str">
        <f t="shared" si="130"/>
        <v/>
      </c>
      <c r="W397" t="str">
        <f t="shared" si="131"/>
        <v/>
      </c>
      <c r="X397" t="str">
        <f t="shared" si="132"/>
        <v/>
      </c>
      <c r="Y397" t="str">
        <f t="shared" si="133"/>
        <v/>
      </c>
      <c r="Z397" t="str">
        <f t="shared" si="134"/>
        <v>"Activity._Composing"</v>
      </c>
      <c r="AA397" t="str">
        <f t="shared" si="135"/>
        <v>"_loadingUnit"</v>
      </c>
      <c r="AB397" t="str">
        <f t="shared" si="136"/>
        <v>"Core._ULD"</v>
      </c>
      <c r="AC397" t="str">
        <f t="shared" si="137"/>
        <v>"_involvedInActions"</v>
      </c>
      <c r="AD397" t="str">
        <f t="shared" si="138"/>
        <v>"hasOne"</v>
      </c>
      <c r="AE397" t="str">
        <f t="shared" si="139"/>
        <v>"Activity._Composing","_loadingUnit","Core._ULD","_involvedInActions","hasOne"</v>
      </c>
    </row>
    <row r="398" spans="1:31" x14ac:dyDescent="0.2">
      <c r="A398" t="s">
        <v>1353</v>
      </c>
      <c r="B398" t="s">
        <v>1304</v>
      </c>
      <c r="C398" t="s">
        <v>458</v>
      </c>
      <c r="D398" t="s">
        <v>459</v>
      </c>
      <c r="E398" t="s">
        <v>1292</v>
      </c>
      <c r="F398" t="s">
        <v>452</v>
      </c>
      <c r="H398" t="s">
        <v>116</v>
      </c>
      <c r="I398" s="5" t="s">
        <v>460</v>
      </c>
      <c r="J398" s="5" t="s">
        <v>461</v>
      </c>
      <c r="K398" t="str">
        <f t="shared" si="120"/>
        <v>_Composing</v>
      </c>
      <c r="L398" t="str">
        <f t="shared" si="121"/>
        <v>_composedMaterials</v>
      </c>
      <c r="M398" t="str">
        <f t="shared" si="122"/>
        <v>_LoadingMaterial</v>
      </c>
      <c r="N398" t="str">
        <f t="shared" si="123"/>
        <v>_involvedInActions</v>
      </c>
      <c r="O398" t="str">
        <f t="shared" si="124"/>
        <v>Object</v>
      </c>
      <c r="P398" t="str">
        <f t="shared" si="125"/>
        <v>"Activity"</v>
      </c>
      <c r="Q398" t="str">
        <f t="shared" si="126"/>
        <v>"_Composing"</v>
      </c>
      <c r="R398" t="str">
        <f t="shared" si="127"/>
        <v>"_composedMaterials"</v>
      </c>
      <c r="S398" t="str">
        <f t="shared" si="128"/>
        <v>"_LoadingMaterial"</v>
      </c>
      <c r="T398">
        <f>IF($A398="Implicit","",COUNTIFS($C$8:C398,C398,$A$8:A398,"Explicit"))</f>
        <v>3</v>
      </c>
      <c r="U398" t="str">
        <f t="shared" si="129"/>
        <v>"Action to describe build-up or break-down of LoadingUnits"</v>
      </c>
      <c r="V398" t="str">
        <f t="shared" si="130"/>
        <v>"References to the Materials being built-up or broken-down"</v>
      </c>
      <c r="W398" t="str">
        <f t="shared" si="131"/>
        <v>"true"</v>
      </c>
      <c r="X398" t="str">
        <f t="shared" si="132"/>
        <v>"true"</v>
      </c>
      <c r="Y398" t="str">
        <f t="shared" si="133"/>
        <v>"Activity","_Composing","_composedMaterials","_LoadingMaterial",3,"Action to describe build-up or break-down of LoadingUnits","References to the Materials being built-up or broken-down","true","true"</v>
      </c>
      <c r="Z398" t="str">
        <f t="shared" si="134"/>
        <v>"Activity._Composing"</v>
      </c>
      <c r="AA398" t="str">
        <f t="shared" si="135"/>
        <v>"_composedMaterials"</v>
      </c>
      <c r="AB398" t="str">
        <f t="shared" si="136"/>
        <v>"Common._LoadingMaterial"</v>
      </c>
      <c r="AC398" t="str">
        <f t="shared" si="137"/>
        <v>"_involvedInActions"</v>
      </c>
      <c r="AD398" t="str">
        <f t="shared" si="138"/>
        <v>"hasMany"</v>
      </c>
      <c r="AE398" t="str">
        <f t="shared" si="139"/>
        <v>"Activity._Composing","_composedMaterials","Common._LoadingMaterial","_involvedInActions","hasMany"</v>
      </c>
    </row>
    <row r="399" spans="1:31" x14ac:dyDescent="0.2">
      <c r="A399" t="s">
        <v>1353</v>
      </c>
      <c r="B399" t="s">
        <v>1304</v>
      </c>
      <c r="C399" t="s">
        <v>458</v>
      </c>
      <c r="D399" t="s">
        <v>462</v>
      </c>
      <c r="E399" t="s">
        <v>20</v>
      </c>
      <c r="F399" t="s">
        <v>111</v>
      </c>
      <c r="H399" t="s">
        <v>116</v>
      </c>
      <c r="I399" s="5" t="s">
        <v>460</v>
      </c>
      <c r="J399" s="5" t="s">
        <v>463</v>
      </c>
      <c r="K399" t="str">
        <f t="shared" si="120"/>
        <v>_Composing</v>
      </c>
      <c r="L399" t="str">
        <f t="shared" si="121"/>
        <v>_composedPieces</v>
      </c>
      <c r="M399" t="str">
        <f t="shared" si="122"/>
        <v>_Piece</v>
      </c>
      <c r="N399" t="str">
        <f t="shared" si="123"/>
        <v>_involvedInActions</v>
      </c>
      <c r="O399" t="str">
        <f t="shared" si="124"/>
        <v>Object</v>
      </c>
      <c r="P399" t="str">
        <f t="shared" si="125"/>
        <v>"Activity"</v>
      </c>
      <c r="Q399" t="str">
        <f t="shared" si="126"/>
        <v>"_Composing"</v>
      </c>
      <c r="R399" t="str">
        <f t="shared" si="127"/>
        <v>"_composedPieces"</v>
      </c>
      <c r="S399" t="str">
        <f t="shared" si="128"/>
        <v>"_Piece"</v>
      </c>
      <c r="T399">
        <f>IF($A399="Implicit","",COUNTIFS($C$8:C399,C399,$A$8:A399,"Explicit"))</f>
        <v>4</v>
      </c>
      <c r="U399" t="str">
        <f t="shared" si="129"/>
        <v>"Action to describe build-up or break-down of LoadingUnits"</v>
      </c>
      <c r="V399" t="str">
        <f t="shared" si="130"/>
        <v>"References to the Pieces being built-up or broken-down"</v>
      </c>
      <c r="W399" t="str">
        <f t="shared" si="131"/>
        <v>"true"</v>
      </c>
      <c r="X399" t="str">
        <f t="shared" si="132"/>
        <v>"true"</v>
      </c>
      <c r="Y399" t="str">
        <f t="shared" si="133"/>
        <v>"Activity","_Composing","_composedPieces","_Piece",4,"Action to describe build-up or break-down of LoadingUnits","References to the Pieces being built-up or broken-down","true","true"</v>
      </c>
      <c r="Z399" t="str">
        <f t="shared" si="134"/>
        <v>"Activity._Composing"</v>
      </c>
      <c r="AA399" t="str">
        <f t="shared" si="135"/>
        <v>"_composedPieces"</v>
      </c>
      <c r="AB399" t="str">
        <f t="shared" si="136"/>
        <v>"Core._Piece"</v>
      </c>
      <c r="AC399" t="str">
        <f t="shared" si="137"/>
        <v>"_involvedInActions"</v>
      </c>
      <c r="AD399" t="str">
        <f t="shared" si="138"/>
        <v>"hasMany"</v>
      </c>
      <c r="AE399" t="str">
        <f t="shared" si="139"/>
        <v>"Activity._Composing","_composedPieces","Core._Piece","_involvedInActions","hasMany"</v>
      </c>
    </row>
    <row r="400" spans="1:31" x14ac:dyDescent="0.2">
      <c r="A400" t="s">
        <v>1353</v>
      </c>
      <c r="B400" t="s">
        <v>1304</v>
      </c>
      <c r="C400" t="s">
        <v>458</v>
      </c>
      <c r="D400" t="s">
        <v>464</v>
      </c>
      <c r="E400" t="s">
        <v>3</v>
      </c>
      <c r="F400" t="s">
        <v>465</v>
      </c>
      <c r="G400">
        <v>1</v>
      </c>
      <c r="I400" s="5" t="s">
        <v>460</v>
      </c>
      <c r="J400" s="5" t="s">
        <v>466</v>
      </c>
      <c r="K400" t="str">
        <f t="shared" si="120"/>
        <v>_Composing</v>
      </c>
      <c r="L400" t="str">
        <f t="shared" si="121"/>
        <v>_compositionType</v>
      </c>
      <c r="M400" t="str">
        <f t="shared" si="122"/>
        <v>_CompositionType</v>
      </c>
      <c r="N400" t="str">
        <f t="shared" si="123"/>
        <v/>
      </c>
      <c r="O400" t="str">
        <f t="shared" si="124"/>
        <v>Object</v>
      </c>
      <c r="P400" t="str">
        <f t="shared" si="125"/>
        <v>"Activity"</v>
      </c>
      <c r="Q400" t="str">
        <f t="shared" si="126"/>
        <v>"_Composing"</v>
      </c>
      <c r="R400" t="str">
        <f t="shared" si="127"/>
        <v>"_compositionType"</v>
      </c>
      <c r="S400" t="str">
        <f t="shared" si="128"/>
        <v>"_CompositionType"</v>
      </c>
      <c r="T400">
        <f>IF($A400="Implicit","",COUNTIFS($C$8:C400,C400,$A$8:A400,"Explicit"))</f>
        <v>5</v>
      </c>
      <c r="U400" t="str">
        <f t="shared" si="129"/>
        <v>"Action to describe build-up or break-down of LoadingUnits"</v>
      </c>
      <c r="V400" t="str">
        <f t="shared" si="130"/>
        <v>"Enum stating whether the CompositionAction describes build-up or break-down"</v>
      </c>
      <c r="W400" t="str">
        <f t="shared" si="131"/>
        <v>"false"</v>
      </c>
      <c r="X400" t="str">
        <f t="shared" si="132"/>
        <v>"true"</v>
      </c>
      <c r="Y400" t="str">
        <f t="shared" si="133"/>
        <v>"Activity","_Composing","_compositionType","_CompositionType",5,"Action to describe build-up or break-down of LoadingUnits","Enum stating whether the CompositionAction describes build-up or break-down","false","true"</v>
      </c>
      <c r="Z400" t="str">
        <f t="shared" si="134"/>
        <v>"Activity._Composing"</v>
      </c>
      <c r="AA400" t="str">
        <f t="shared" si="135"/>
        <v>"_compositionType"</v>
      </c>
      <c r="AB400" t="str">
        <f t="shared" si="136"/>
        <v>"Enum._CompositionType"</v>
      </c>
      <c r="AC400" t="str">
        <f t="shared" si="137"/>
        <v>""</v>
      </c>
      <c r="AD400" t="str">
        <f t="shared" si="138"/>
        <v>"hasOne"</v>
      </c>
      <c r="AE400" t="str">
        <f t="shared" si="139"/>
        <v>"Activity._Composing","_compositionType","Enum._CompositionType","","hasOne"</v>
      </c>
    </row>
    <row r="401" spans="1:31" x14ac:dyDescent="0.2">
      <c r="A401" t="s">
        <v>1353</v>
      </c>
      <c r="B401" t="s">
        <v>1304</v>
      </c>
      <c r="C401" t="s">
        <v>458</v>
      </c>
      <c r="D401" t="s">
        <v>441</v>
      </c>
      <c r="E401" t="s">
        <v>3</v>
      </c>
      <c r="F401" t="s">
        <v>4</v>
      </c>
      <c r="G401">
        <v>1</v>
      </c>
      <c r="I401" s="5" t="s">
        <v>460</v>
      </c>
      <c r="J401" s="5" t="s">
        <v>442</v>
      </c>
      <c r="K401" t="str">
        <f t="shared" si="120"/>
        <v>_Composing</v>
      </c>
      <c r="L401" t="str">
        <f t="shared" si="121"/>
        <v>_actionTimeType</v>
      </c>
      <c r="M401" t="str">
        <f t="shared" si="122"/>
        <v>_ActionTimeType</v>
      </c>
      <c r="N401" t="str">
        <f t="shared" si="123"/>
        <v/>
      </c>
      <c r="O401" t="str">
        <f t="shared" si="124"/>
        <v>Object</v>
      </c>
      <c r="P401" t="str">
        <f t="shared" si="125"/>
        <v>"Activity"</v>
      </c>
      <c r="Q401" t="str">
        <f t="shared" si="126"/>
        <v>"_Composing"</v>
      </c>
      <c r="R401" t="str">
        <f t="shared" si="127"/>
        <v>"_actionTimeType"</v>
      </c>
      <c r="S401" t="str">
        <f t="shared" si="128"/>
        <v>"_ActionTimeType"</v>
      </c>
      <c r="T401">
        <f>IF($A401="Implicit","",COUNTIFS($C$8:C401,C401,$A$8:A401,"Explicit"))</f>
        <v>6</v>
      </c>
      <c r="U401" t="str">
        <f t="shared" si="129"/>
        <v>"Action to describe build-up or break-down of LoadingUnits"</v>
      </c>
      <c r="V401" t="str">
        <f t="shared" si="130"/>
        <v>"Enum stating the type of the Action"</v>
      </c>
      <c r="W401" t="str">
        <f t="shared" si="131"/>
        <v>"false"</v>
      </c>
      <c r="X401" t="str">
        <f t="shared" si="132"/>
        <v>"true"</v>
      </c>
      <c r="Y401" t="str">
        <f t="shared" si="133"/>
        <v>"Activity","_Composing","_actionTimeType","_ActionTimeType",6,"Action to describe build-up or break-down of LoadingUnits","Enum stating the type of the Action","false","true"</v>
      </c>
      <c r="Z401" t="str">
        <f t="shared" si="134"/>
        <v>"Activity._Composing"</v>
      </c>
      <c r="AA401" t="str">
        <f t="shared" si="135"/>
        <v>"_actionTimeType"</v>
      </c>
      <c r="AB401" t="str">
        <f t="shared" si="136"/>
        <v>"Enum._ActionTimeType"</v>
      </c>
      <c r="AC401" t="str">
        <f t="shared" si="137"/>
        <v>""</v>
      </c>
      <c r="AD401" t="str">
        <f t="shared" si="138"/>
        <v>"hasOne"</v>
      </c>
      <c r="AE401" t="str">
        <f t="shared" si="139"/>
        <v>"Activity._Composing","_actionTimeType","Enum._ActionTimeType","","hasOne"</v>
      </c>
    </row>
    <row r="402" spans="1:31" x14ac:dyDescent="0.2">
      <c r="A402" t="s">
        <v>1353</v>
      </c>
      <c r="B402" t="s">
        <v>1304</v>
      </c>
      <c r="C402" t="s">
        <v>458</v>
      </c>
      <c r="D402" t="s">
        <v>445</v>
      </c>
      <c r="E402" t="s">
        <v>1290</v>
      </c>
      <c r="F402" t="s">
        <v>21</v>
      </c>
      <c r="G402">
        <v>1</v>
      </c>
      <c r="I402" s="5" t="s">
        <v>460</v>
      </c>
      <c r="J402" s="5" t="s">
        <v>446</v>
      </c>
      <c r="K402" t="str">
        <f t="shared" si="120"/>
        <v>_Composing</v>
      </c>
      <c r="L402" t="str">
        <f t="shared" si="121"/>
        <v>_servedActivity</v>
      </c>
      <c r="M402" t="str">
        <f t="shared" si="122"/>
        <v>_LogisticsActivity</v>
      </c>
      <c r="N402" t="str">
        <f t="shared" si="123"/>
        <v/>
      </c>
      <c r="O402" t="str">
        <f t="shared" si="124"/>
        <v>Object</v>
      </c>
      <c r="P402" t="str">
        <f t="shared" si="125"/>
        <v>"Activity"</v>
      </c>
      <c r="Q402" t="str">
        <f t="shared" si="126"/>
        <v>"_Composing"</v>
      </c>
      <c r="R402" t="str">
        <f t="shared" si="127"/>
        <v>"_servedActivity"</v>
      </c>
      <c r="S402" t="str">
        <f t="shared" si="128"/>
        <v>"_LogisticsActivity"</v>
      </c>
      <c r="T402">
        <f>IF($A402="Implicit","",COUNTIFS($C$8:C402,C402,$A$8:A402,"Explicit"))</f>
        <v>7</v>
      </c>
      <c r="U402" t="str">
        <f t="shared" si="129"/>
        <v>"Action to describe build-up or break-down of LoadingUnits"</v>
      </c>
      <c r="V402" t="str">
        <f t="shared" si="130"/>
        <v>"Reference to the Activity the Action was performed for"</v>
      </c>
      <c r="W402" t="str">
        <f t="shared" si="131"/>
        <v>"false"</v>
      </c>
      <c r="X402" t="str">
        <f t="shared" si="132"/>
        <v>"true"</v>
      </c>
      <c r="Y402" t="str">
        <f t="shared" si="133"/>
        <v>"Activity","_Composing","_servedActivity","_LogisticsActivity",7,"Action to describe build-up or break-down of LoadingUnits","Reference to the Activity the Action was performed for","false","true"</v>
      </c>
      <c r="Z402" t="str">
        <f t="shared" si="134"/>
        <v>"Activity._Composing"</v>
      </c>
      <c r="AA402" t="str">
        <f t="shared" si="135"/>
        <v>"_servedActivity"</v>
      </c>
      <c r="AB402" t="str">
        <f t="shared" si="136"/>
        <v>"Abstract._LogisticsActivity"</v>
      </c>
      <c r="AC402" t="str">
        <f t="shared" si="137"/>
        <v>""</v>
      </c>
      <c r="AD402" t="str">
        <f t="shared" si="138"/>
        <v>"hasOne"</v>
      </c>
      <c r="AE402" t="str">
        <f t="shared" si="139"/>
        <v>"Activity._Composing","_servedActivity","Abstract._LogisticsActivity","","hasOne"</v>
      </c>
    </row>
    <row r="403" spans="1:31" x14ac:dyDescent="0.2">
      <c r="A403" t="s">
        <v>1353</v>
      </c>
      <c r="B403" t="s">
        <v>1304</v>
      </c>
      <c r="C403" t="s">
        <v>458</v>
      </c>
      <c r="D403" t="s">
        <v>38</v>
      </c>
      <c r="E403" t="s">
        <v>1303</v>
      </c>
      <c r="F403" t="s">
        <v>23</v>
      </c>
      <c r="H403" t="s">
        <v>434</v>
      </c>
      <c r="I403" s="5" t="s">
        <v>460</v>
      </c>
      <c r="J403" s="5" t="s">
        <v>39</v>
      </c>
      <c r="K403" t="str">
        <f t="shared" si="120"/>
        <v>_Composing</v>
      </c>
      <c r="L403" t="str">
        <f t="shared" si="121"/>
        <v>_checks</v>
      </c>
      <c r="M403" t="str">
        <f t="shared" si="122"/>
        <v>_Check</v>
      </c>
      <c r="N403" t="str">
        <f t="shared" si="123"/>
        <v>_checkedObject</v>
      </c>
      <c r="O403" t="str">
        <f t="shared" si="124"/>
        <v>Object</v>
      </c>
      <c r="P403" t="str">
        <f t="shared" si="125"/>
        <v>"Activity"</v>
      </c>
      <c r="Q403" t="str">
        <f t="shared" si="126"/>
        <v>"_Composing"</v>
      </c>
      <c r="R403" t="str">
        <f t="shared" si="127"/>
        <v>"_checks"</v>
      </c>
      <c r="S403" t="str">
        <f t="shared" si="128"/>
        <v>"_Check"</v>
      </c>
      <c r="T403">
        <f>IF($A403="Implicit","",COUNTIFS($C$8:C403,C403,$A$8:A403,"Explicit"))</f>
        <v>8</v>
      </c>
      <c r="U403" t="str">
        <f t="shared" si="129"/>
        <v>"Action to describe build-up or break-down of LoadingUnits"</v>
      </c>
      <c r="V403" t="str">
        <f t="shared" si="130"/>
        <v>"References to the CheckActions performed on the object"</v>
      </c>
      <c r="W403" t="str">
        <f t="shared" si="131"/>
        <v>"true"</v>
      </c>
      <c r="X403" t="str">
        <f t="shared" si="132"/>
        <v>"true"</v>
      </c>
      <c r="Y403" t="str">
        <f t="shared" si="133"/>
        <v>"Activity","_Composing","_checks","_Check",8,"Action to describe build-up or break-down of LoadingUnits","References to the CheckActions performed on the object","true","true"</v>
      </c>
      <c r="Z403" t="str">
        <f t="shared" si="134"/>
        <v>"Activity._Composing"</v>
      </c>
      <c r="AA403" t="str">
        <f t="shared" si="135"/>
        <v>"_checks"</v>
      </c>
      <c r="AB403" t="str">
        <f t="shared" si="136"/>
        <v>"Action._Check"</v>
      </c>
      <c r="AC403" t="str">
        <f t="shared" si="137"/>
        <v>"_checkedObject"</v>
      </c>
      <c r="AD403" t="str">
        <f t="shared" si="138"/>
        <v>"hasMany"</v>
      </c>
      <c r="AE403" t="str">
        <f t="shared" si="139"/>
        <v>"Activity._Composing","_checks","Action._Check","_checkedObject","hasMany"</v>
      </c>
    </row>
    <row r="404" spans="1:31" x14ac:dyDescent="0.2">
      <c r="A404" t="s">
        <v>1353</v>
      </c>
      <c r="B404" t="s">
        <v>1304</v>
      </c>
      <c r="C404" t="s">
        <v>458</v>
      </c>
      <c r="D404" t="s">
        <v>43</v>
      </c>
      <c r="E404" t="s">
        <v>1292</v>
      </c>
      <c r="F404" t="s">
        <v>44</v>
      </c>
      <c r="H404" t="s">
        <v>686</v>
      </c>
      <c r="I404" s="5" t="s">
        <v>460</v>
      </c>
      <c r="J404" s="5" t="s">
        <v>45</v>
      </c>
      <c r="K404" t="str">
        <f t="shared" si="120"/>
        <v>_Composing</v>
      </c>
      <c r="L404" t="str">
        <f t="shared" si="121"/>
        <v>_externalReferences</v>
      </c>
      <c r="M404" t="str">
        <f t="shared" si="122"/>
        <v>_ExternalReference</v>
      </c>
      <c r="N404" t="str">
        <f t="shared" si="123"/>
        <v>_referenceForObjects</v>
      </c>
      <c r="O404" t="str">
        <f t="shared" si="124"/>
        <v>Object</v>
      </c>
      <c r="P404" t="str">
        <f t="shared" si="125"/>
        <v>"Activity"</v>
      </c>
      <c r="Q404" t="str">
        <f t="shared" si="126"/>
        <v>"_Composing"</v>
      </c>
      <c r="R404" t="str">
        <f t="shared" si="127"/>
        <v>"_externalReferences"</v>
      </c>
      <c r="S404" t="str">
        <f t="shared" si="128"/>
        <v>"_ExternalReference"</v>
      </c>
      <c r="T404">
        <f>IF($A404="Implicit","",COUNTIFS($C$8:C404,C404,$A$8:A404,"Explicit"))</f>
        <v>9</v>
      </c>
      <c r="U404" t="str">
        <f t="shared" si="129"/>
        <v>"Action to describe build-up or break-down of LoadingUnits"</v>
      </c>
      <c r="V404" t="str">
        <f t="shared" si="130"/>
        <v>"References to all associated ExternalReferences"</v>
      </c>
      <c r="W404" t="str">
        <f t="shared" si="131"/>
        <v>"true"</v>
      </c>
      <c r="X404" t="str">
        <f t="shared" si="132"/>
        <v>"true"</v>
      </c>
      <c r="Y404" t="str">
        <f t="shared" si="133"/>
        <v>"Activity","_Composing","_externalReferences","_ExternalReference",9,"Action to describe build-up or break-down of LoadingUnits","References to all associated ExternalReferences","true","true"</v>
      </c>
      <c r="Z404" t="str">
        <f t="shared" si="134"/>
        <v>"Activity._Composing"</v>
      </c>
      <c r="AA404" t="str">
        <f t="shared" si="135"/>
        <v>"_externalReferences"</v>
      </c>
      <c r="AB404" t="str">
        <f t="shared" si="136"/>
        <v>"Common._ExternalReference"</v>
      </c>
      <c r="AC404" t="str">
        <f t="shared" si="137"/>
        <v>"_referenceForObjects"</v>
      </c>
      <c r="AD404" t="str">
        <f t="shared" si="138"/>
        <v>"hasMany"</v>
      </c>
      <c r="AE404" t="str">
        <f t="shared" si="139"/>
        <v>"Activity._Composing","_externalReferences","Common._ExternalReference","_referenceForObjects","hasMany"</v>
      </c>
    </row>
    <row r="405" spans="1:31" x14ac:dyDescent="0.2">
      <c r="A405" t="s">
        <v>1354</v>
      </c>
      <c r="B405" t="s">
        <v>1304</v>
      </c>
      <c r="C405" t="s">
        <v>458</v>
      </c>
      <c r="D405" t="s">
        <v>441</v>
      </c>
      <c r="E405" t="s">
        <v>3</v>
      </c>
      <c r="F405" t="s">
        <v>4</v>
      </c>
      <c r="G405">
        <v>1</v>
      </c>
      <c r="I405" s="5" t="s">
        <v>460</v>
      </c>
      <c r="J405" s="5" t="s">
        <v>442</v>
      </c>
      <c r="K405" t="str">
        <f t="shared" si="120"/>
        <v>_Composing</v>
      </c>
      <c r="L405" t="str">
        <f t="shared" si="121"/>
        <v>_actionTimeType</v>
      </c>
      <c r="M405" t="str">
        <f t="shared" si="122"/>
        <v>_ActionTimeType</v>
      </c>
      <c r="N405" t="str">
        <f t="shared" si="123"/>
        <v/>
      </c>
      <c r="O405" t="str">
        <f t="shared" si="124"/>
        <v>Object</v>
      </c>
      <c r="P405" t="str">
        <f t="shared" si="125"/>
        <v/>
      </c>
      <c r="Q405" t="str">
        <f t="shared" si="126"/>
        <v/>
      </c>
      <c r="R405" t="str">
        <f t="shared" si="127"/>
        <v/>
      </c>
      <c r="S405" t="str">
        <f t="shared" si="128"/>
        <v/>
      </c>
      <c r="T405" t="str">
        <f>IF($A405="Implicit","",COUNTIFS($C$8:C405,C405,$A$8:A405,"Explicit"))</f>
        <v/>
      </c>
      <c r="U405" t="str">
        <f t="shared" si="129"/>
        <v/>
      </c>
      <c r="V405" t="str">
        <f t="shared" si="130"/>
        <v/>
      </c>
      <c r="W405" t="str">
        <f t="shared" si="131"/>
        <v/>
      </c>
      <c r="X405" t="str">
        <f t="shared" si="132"/>
        <v/>
      </c>
      <c r="Y405" t="str">
        <f t="shared" si="133"/>
        <v/>
      </c>
      <c r="Z405" t="str">
        <f t="shared" si="134"/>
        <v>"Activity._Composing"</v>
      </c>
      <c r="AA405" t="str">
        <f t="shared" si="135"/>
        <v>"_actionTimeType"</v>
      </c>
      <c r="AB405" t="str">
        <f t="shared" si="136"/>
        <v>"Enum._ActionTimeType"</v>
      </c>
      <c r="AC405" t="str">
        <f t="shared" si="137"/>
        <v>""</v>
      </c>
      <c r="AD405" t="str">
        <f t="shared" si="138"/>
        <v>"hasOne"</v>
      </c>
      <c r="AE405" t="str">
        <f t="shared" si="139"/>
        <v>"Activity._Composing","_actionTimeType","Enum._ActionTimeType","","hasOne"</v>
      </c>
    </row>
    <row r="406" spans="1:31" x14ac:dyDescent="0.2">
      <c r="A406" t="s">
        <v>1354</v>
      </c>
      <c r="B406" t="s">
        <v>1304</v>
      </c>
      <c r="C406" t="s">
        <v>458</v>
      </c>
      <c r="D406" t="s">
        <v>445</v>
      </c>
      <c r="E406" t="s">
        <v>1304</v>
      </c>
      <c r="F406" t="s">
        <v>914</v>
      </c>
      <c r="G406">
        <v>1</v>
      </c>
      <c r="I406" s="5" t="s">
        <v>460</v>
      </c>
      <c r="J406" s="5" t="s">
        <v>446</v>
      </c>
      <c r="K406" t="str">
        <f t="shared" si="120"/>
        <v>_Composing</v>
      </c>
      <c r="L406" t="str">
        <f t="shared" si="121"/>
        <v>_servedActivity</v>
      </c>
      <c r="M406" t="str">
        <f t="shared" si="122"/>
        <v>_TransportMovement</v>
      </c>
      <c r="N406" t="str">
        <f t="shared" si="123"/>
        <v/>
      </c>
      <c r="O406" t="str">
        <f t="shared" si="124"/>
        <v>Object</v>
      </c>
      <c r="P406" t="str">
        <f t="shared" si="125"/>
        <v/>
      </c>
      <c r="Q406" t="str">
        <f t="shared" si="126"/>
        <v/>
      </c>
      <c r="R406" t="str">
        <f t="shared" si="127"/>
        <v/>
      </c>
      <c r="S406" t="str">
        <f t="shared" si="128"/>
        <v/>
      </c>
      <c r="T406" t="str">
        <f>IF($A406="Implicit","",COUNTIFS($C$8:C406,C406,$A$8:A406,"Explicit"))</f>
        <v/>
      </c>
      <c r="U406" t="str">
        <f t="shared" si="129"/>
        <v/>
      </c>
      <c r="V406" t="str">
        <f t="shared" si="130"/>
        <v/>
      </c>
      <c r="W406" t="str">
        <f t="shared" si="131"/>
        <v/>
      </c>
      <c r="X406" t="str">
        <f t="shared" si="132"/>
        <v/>
      </c>
      <c r="Y406" t="str">
        <f t="shared" si="133"/>
        <v/>
      </c>
      <c r="Z406" t="str">
        <f t="shared" si="134"/>
        <v>"Activity._Composing"</v>
      </c>
      <c r="AA406" t="str">
        <f t="shared" si="135"/>
        <v>"_servedActivity"</v>
      </c>
      <c r="AB406" t="str">
        <f t="shared" si="136"/>
        <v>"Activity._TransportMovement"</v>
      </c>
      <c r="AC406" t="str">
        <f t="shared" si="137"/>
        <v>""</v>
      </c>
      <c r="AD406" t="str">
        <f t="shared" si="138"/>
        <v>"hasOne"</v>
      </c>
      <c r="AE406" t="str">
        <f t="shared" si="139"/>
        <v>"Activity._Composing","_servedActivity","Activity._TransportMovement","","hasOne"</v>
      </c>
    </row>
    <row r="407" spans="1:31" x14ac:dyDescent="0.2">
      <c r="A407" t="s">
        <v>1354</v>
      </c>
      <c r="B407" t="s">
        <v>1304</v>
      </c>
      <c r="C407" t="s">
        <v>458</v>
      </c>
      <c r="D407" t="s">
        <v>445</v>
      </c>
      <c r="E407" t="s">
        <v>1304</v>
      </c>
      <c r="F407" t="s">
        <v>1222</v>
      </c>
      <c r="G407">
        <v>1</v>
      </c>
      <c r="I407" s="5" t="s">
        <v>460</v>
      </c>
      <c r="J407" s="5" t="s">
        <v>446</v>
      </c>
      <c r="K407" t="str">
        <f t="shared" si="120"/>
        <v>_Composing</v>
      </c>
      <c r="L407" t="str">
        <f t="shared" si="121"/>
        <v>_servedActivity</v>
      </c>
      <c r="M407" t="str">
        <f t="shared" si="122"/>
        <v>_Storage</v>
      </c>
      <c r="N407" t="str">
        <f t="shared" si="123"/>
        <v/>
      </c>
      <c r="O407" t="str">
        <f t="shared" si="124"/>
        <v>Object</v>
      </c>
      <c r="P407" t="str">
        <f t="shared" si="125"/>
        <v/>
      </c>
      <c r="Q407" t="str">
        <f t="shared" si="126"/>
        <v/>
      </c>
      <c r="R407" t="str">
        <f t="shared" si="127"/>
        <v/>
      </c>
      <c r="S407" t="str">
        <f t="shared" si="128"/>
        <v/>
      </c>
      <c r="T407" t="str">
        <f>IF($A407="Implicit","",COUNTIFS($C$8:C407,C407,$A$8:A407,"Explicit"))</f>
        <v/>
      </c>
      <c r="U407" t="str">
        <f t="shared" si="129"/>
        <v/>
      </c>
      <c r="V407" t="str">
        <f t="shared" si="130"/>
        <v/>
      </c>
      <c r="W407" t="str">
        <f t="shared" si="131"/>
        <v/>
      </c>
      <c r="X407" t="str">
        <f t="shared" si="132"/>
        <v/>
      </c>
      <c r="Y407" t="str">
        <f t="shared" si="133"/>
        <v/>
      </c>
      <c r="Z407" t="str">
        <f t="shared" si="134"/>
        <v>"Activity._Composing"</v>
      </c>
      <c r="AA407" t="str">
        <f t="shared" si="135"/>
        <v>"_servedActivity"</v>
      </c>
      <c r="AB407" t="str">
        <f t="shared" si="136"/>
        <v>"Activity._Storage"</v>
      </c>
      <c r="AC407" t="str">
        <f t="shared" si="137"/>
        <v>""</v>
      </c>
      <c r="AD407" t="str">
        <f t="shared" si="138"/>
        <v>"hasOne"</v>
      </c>
      <c r="AE407" t="str">
        <f t="shared" si="139"/>
        <v>"Activity._Composing","_servedActivity","Activity._Storage","","hasOne"</v>
      </c>
    </row>
    <row r="408" spans="1:31" x14ac:dyDescent="0.2">
      <c r="A408" t="s">
        <v>1354</v>
      </c>
      <c r="B408" t="s">
        <v>1304</v>
      </c>
      <c r="C408" t="s">
        <v>458</v>
      </c>
      <c r="D408" t="s">
        <v>462</v>
      </c>
      <c r="E408" t="s">
        <v>1293</v>
      </c>
      <c r="F408" t="s">
        <v>209</v>
      </c>
      <c r="H408" t="s">
        <v>116</v>
      </c>
      <c r="I408" s="5" t="s">
        <v>460</v>
      </c>
      <c r="J408" s="5" t="s">
        <v>463</v>
      </c>
      <c r="K408" t="str">
        <f t="shared" si="120"/>
        <v>_Composing</v>
      </c>
      <c r="L408" t="str">
        <f t="shared" si="121"/>
        <v>_composedPieces</v>
      </c>
      <c r="M408" t="str">
        <f t="shared" si="122"/>
        <v>_PieceLiveAnimals</v>
      </c>
      <c r="N408" t="str">
        <f t="shared" si="123"/>
        <v>_involvedInActions</v>
      </c>
      <c r="O408" t="str">
        <f t="shared" si="124"/>
        <v>Object</v>
      </c>
      <c r="P408" t="str">
        <f t="shared" si="125"/>
        <v/>
      </c>
      <c r="Q408" t="str">
        <f t="shared" si="126"/>
        <v/>
      </c>
      <c r="R408" t="str">
        <f t="shared" si="127"/>
        <v/>
      </c>
      <c r="S408" t="str">
        <f t="shared" si="128"/>
        <v/>
      </c>
      <c r="T408" t="str">
        <f>IF($A408="Implicit","",COUNTIFS($C$8:C408,C408,$A$8:A408,"Explicit"))</f>
        <v/>
      </c>
      <c r="U408" t="str">
        <f t="shared" si="129"/>
        <v/>
      </c>
      <c r="V408" t="str">
        <f t="shared" si="130"/>
        <v/>
      </c>
      <c r="W408" t="str">
        <f t="shared" si="131"/>
        <v/>
      </c>
      <c r="X408" t="str">
        <f t="shared" si="132"/>
        <v/>
      </c>
      <c r="Y408" t="str">
        <f t="shared" si="133"/>
        <v/>
      </c>
      <c r="Z408" t="str">
        <f t="shared" si="134"/>
        <v>"Activity._Composing"</v>
      </c>
      <c r="AA408" t="str">
        <f t="shared" si="135"/>
        <v>"_composedPieces"</v>
      </c>
      <c r="AB408" t="str">
        <f t="shared" si="136"/>
        <v>"LiveAnimals._PieceLiveAnimals"</v>
      </c>
      <c r="AC408" t="str">
        <f t="shared" si="137"/>
        <v>"_involvedInActions"</v>
      </c>
      <c r="AD408" t="str">
        <f t="shared" si="138"/>
        <v>"hasMany"</v>
      </c>
      <c r="AE408" t="str">
        <f t="shared" si="139"/>
        <v>"Activity._Composing","_composedPieces","LiveAnimals._PieceLiveAnimals","_involvedInActions","hasMany"</v>
      </c>
    </row>
    <row r="409" spans="1:31" x14ac:dyDescent="0.2">
      <c r="A409" t="s">
        <v>1354</v>
      </c>
      <c r="B409" t="s">
        <v>1304</v>
      </c>
      <c r="C409" t="s">
        <v>458</v>
      </c>
      <c r="D409" t="s">
        <v>462</v>
      </c>
      <c r="E409" t="s">
        <v>1301</v>
      </c>
      <c r="F409" t="s">
        <v>657</v>
      </c>
      <c r="H409" t="s">
        <v>116</v>
      </c>
      <c r="I409" s="5" t="s">
        <v>460</v>
      </c>
      <c r="J409" s="5" t="s">
        <v>463</v>
      </c>
      <c r="K409" t="str">
        <f t="shared" si="120"/>
        <v>_Composing</v>
      </c>
      <c r="L409" t="str">
        <f t="shared" si="121"/>
        <v>_composedPieces</v>
      </c>
      <c r="M409" t="str">
        <f t="shared" si="122"/>
        <v>_PieceDg</v>
      </c>
      <c r="N409" t="str">
        <f t="shared" si="123"/>
        <v>_involvedInActions</v>
      </c>
      <c r="O409" t="str">
        <f t="shared" si="124"/>
        <v>Object</v>
      </c>
      <c r="P409" t="str">
        <f t="shared" si="125"/>
        <v/>
      </c>
      <c r="Q409" t="str">
        <f t="shared" si="126"/>
        <v/>
      </c>
      <c r="R409" t="str">
        <f t="shared" si="127"/>
        <v/>
      </c>
      <c r="S409" t="str">
        <f t="shared" si="128"/>
        <v/>
      </c>
      <c r="T409" t="str">
        <f>IF($A409="Implicit","",COUNTIFS($C$8:C409,C409,$A$8:A409,"Explicit"))</f>
        <v/>
      </c>
      <c r="U409" t="str">
        <f t="shared" si="129"/>
        <v/>
      </c>
      <c r="V409" t="str">
        <f t="shared" si="130"/>
        <v/>
      </c>
      <c r="W409" t="str">
        <f t="shared" si="131"/>
        <v/>
      </c>
      <c r="X409" t="str">
        <f t="shared" si="132"/>
        <v/>
      </c>
      <c r="Y409" t="str">
        <f t="shared" si="133"/>
        <v/>
      </c>
      <c r="Z409" t="str">
        <f t="shared" si="134"/>
        <v>"Activity._Composing"</v>
      </c>
      <c r="AA409" t="str">
        <f t="shared" si="135"/>
        <v>"_composedPieces"</v>
      </c>
      <c r="AB409" t="str">
        <f t="shared" si="136"/>
        <v>"DG._PieceDg"</v>
      </c>
      <c r="AC409" t="str">
        <f t="shared" si="137"/>
        <v>"_involvedInActions"</v>
      </c>
      <c r="AD409" t="str">
        <f t="shared" si="138"/>
        <v>"hasMany"</v>
      </c>
      <c r="AE409" t="str">
        <f t="shared" si="139"/>
        <v>"Activity._Composing","_composedPieces","DG._PieceDg","_involvedInActions","hasMany"</v>
      </c>
    </row>
    <row r="410" spans="1:31" x14ac:dyDescent="0.2">
      <c r="A410" t="s">
        <v>1354</v>
      </c>
      <c r="B410" t="s">
        <v>1304</v>
      </c>
      <c r="C410" t="s">
        <v>458</v>
      </c>
      <c r="D410" t="s">
        <v>464</v>
      </c>
      <c r="E410" t="s">
        <v>3</v>
      </c>
      <c r="F410" t="s">
        <v>465</v>
      </c>
      <c r="G410">
        <v>1</v>
      </c>
      <c r="I410" s="5" t="s">
        <v>460</v>
      </c>
      <c r="J410" s="5" t="s">
        <v>466</v>
      </c>
      <c r="K410" t="str">
        <f t="shared" si="120"/>
        <v>_Composing</v>
      </c>
      <c r="L410" t="str">
        <f t="shared" si="121"/>
        <v>_compositionType</v>
      </c>
      <c r="M410" t="str">
        <f t="shared" si="122"/>
        <v>_CompositionType</v>
      </c>
      <c r="N410" t="str">
        <f t="shared" si="123"/>
        <v/>
      </c>
      <c r="O410" t="str">
        <f t="shared" si="124"/>
        <v>Object</v>
      </c>
      <c r="P410" t="str">
        <f t="shared" si="125"/>
        <v/>
      </c>
      <c r="Q410" t="str">
        <f t="shared" si="126"/>
        <v/>
      </c>
      <c r="R410" t="str">
        <f t="shared" si="127"/>
        <v/>
      </c>
      <c r="S410" t="str">
        <f t="shared" si="128"/>
        <v/>
      </c>
      <c r="T410" t="str">
        <f>IF($A410="Implicit","",COUNTIFS($C$8:C410,C410,$A$8:A410,"Explicit"))</f>
        <v/>
      </c>
      <c r="U410" t="str">
        <f t="shared" si="129"/>
        <v/>
      </c>
      <c r="V410" t="str">
        <f t="shared" si="130"/>
        <v/>
      </c>
      <c r="W410" t="str">
        <f t="shared" si="131"/>
        <v/>
      </c>
      <c r="X410" t="str">
        <f t="shared" si="132"/>
        <v/>
      </c>
      <c r="Y410" t="str">
        <f t="shared" si="133"/>
        <v/>
      </c>
      <c r="Z410" t="str">
        <f t="shared" si="134"/>
        <v>"Activity._Composing"</v>
      </c>
      <c r="AA410" t="str">
        <f t="shared" si="135"/>
        <v>"_compositionType"</v>
      </c>
      <c r="AB410" t="str">
        <f t="shared" si="136"/>
        <v>"Enum._CompositionType"</v>
      </c>
      <c r="AC410" t="str">
        <f t="shared" si="137"/>
        <v>""</v>
      </c>
      <c r="AD410" t="str">
        <f t="shared" si="138"/>
        <v>"hasOne"</v>
      </c>
      <c r="AE410" t="str">
        <f t="shared" si="139"/>
        <v>"Activity._Composing","_compositionType","Enum._CompositionType","","hasOne"</v>
      </c>
    </row>
    <row r="411" spans="1:31" x14ac:dyDescent="0.2">
      <c r="A411" t="s">
        <v>1353</v>
      </c>
      <c r="B411" t="s">
        <v>1304</v>
      </c>
      <c r="C411" t="s">
        <v>458</v>
      </c>
      <c r="D411" t="s">
        <v>26</v>
      </c>
      <c r="E411" t="s">
        <v>49</v>
      </c>
      <c r="F411" t="s">
        <v>27</v>
      </c>
      <c r="I411" s="5" t="s">
        <v>460</v>
      </c>
      <c r="J411" s="5" t="s">
        <v>28</v>
      </c>
      <c r="K411" t="str">
        <f t="shared" si="120"/>
        <v>_Composing</v>
      </c>
      <c r="L411" t="str">
        <f t="shared" si="121"/>
        <v>_contactDetails</v>
      </c>
      <c r="M411" t="str">
        <f t="shared" si="122"/>
        <v>_ContactDetail</v>
      </c>
      <c r="N411" t="str">
        <f t="shared" si="123"/>
        <v/>
      </c>
      <c r="O411" t="str">
        <f t="shared" si="124"/>
        <v>Object</v>
      </c>
      <c r="P411" t="str">
        <f t="shared" si="125"/>
        <v>"Activity"</v>
      </c>
      <c r="Q411" t="str">
        <f t="shared" si="126"/>
        <v>"_Composing"</v>
      </c>
      <c r="R411" t="str">
        <f t="shared" si="127"/>
        <v>"_contactDetails"</v>
      </c>
      <c r="S411" t="str">
        <f t="shared" si="128"/>
        <v>"_ContactDetail"</v>
      </c>
      <c r="T411">
        <f>IF($A411="Implicit","",COUNTIFS($C$8:C411,C411,$A$8:A411,"Explicit"))</f>
        <v>10</v>
      </c>
      <c r="U411" t="str">
        <f t="shared" si="129"/>
        <v>"Action to describe build-up or break-down of LoadingUnits"</v>
      </c>
      <c r="V411" t="str">
        <f t="shared" si="130"/>
        <v>"Information about contactDetails"</v>
      </c>
      <c r="W411" t="str">
        <f t="shared" si="131"/>
        <v>"true"</v>
      </c>
      <c r="X411" t="str">
        <f t="shared" si="132"/>
        <v>"true"</v>
      </c>
      <c r="Y411" t="str">
        <f t="shared" si="133"/>
        <v>"Activity","_Composing","_contactDetails","_ContactDetail",10,"Action to describe build-up or break-down of LoadingUnits","Information about contactDetails","true","true"</v>
      </c>
      <c r="Z411" t="str">
        <f t="shared" si="134"/>
        <v>"Activity._Composing"</v>
      </c>
      <c r="AA411" t="str">
        <f t="shared" si="135"/>
        <v>"_contactDetails"</v>
      </c>
      <c r="AB411" t="str">
        <f t="shared" si="136"/>
        <v>"Embedded._ContactDetail"</v>
      </c>
      <c r="AC411" t="str">
        <f t="shared" si="137"/>
        <v>""</v>
      </c>
      <c r="AD411" t="str">
        <f t="shared" si="138"/>
        <v>"hasMany"</v>
      </c>
      <c r="AE411" t="str">
        <f t="shared" si="139"/>
        <v>"Activity._Composing","_contactDetails","Embedded._ContactDetail","","hasMany"</v>
      </c>
    </row>
    <row r="412" spans="1:31" x14ac:dyDescent="0.2">
      <c r="A412" t="s">
        <v>1353</v>
      </c>
      <c r="B412" t="s">
        <v>1304</v>
      </c>
      <c r="C412" t="s">
        <v>458</v>
      </c>
      <c r="D412" t="s">
        <v>29</v>
      </c>
      <c r="E412" t="s">
        <v>1290</v>
      </c>
      <c r="F412" t="s">
        <v>30</v>
      </c>
      <c r="I412" s="5" t="s">
        <v>460</v>
      </c>
      <c r="J412" s="5" t="s">
        <v>31</v>
      </c>
      <c r="K412" t="str">
        <f t="shared" si="120"/>
        <v>_Composing</v>
      </c>
      <c r="L412" t="str">
        <f t="shared" si="121"/>
        <v>_contactPersons</v>
      </c>
      <c r="M412" t="str">
        <f t="shared" si="122"/>
        <v>_Actor</v>
      </c>
      <c r="N412" t="str">
        <f t="shared" si="123"/>
        <v/>
      </c>
      <c r="O412" t="str">
        <f t="shared" si="124"/>
        <v>Object</v>
      </c>
      <c r="P412" t="str">
        <f t="shared" si="125"/>
        <v>"Activity"</v>
      </c>
      <c r="Q412" t="str">
        <f t="shared" si="126"/>
        <v>"_Composing"</v>
      </c>
      <c r="R412" t="str">
        <f t="shared" si="127"/>
        <v>"_contactPersons"</v>
      </c>
      <c r="S412" t="str">
        <f t="shared" si="128"/>
        <v>"_Actor"</v>
      </c>
      <c r="T412">
        <f>IF($A412="Implicit","",COUNTIFS($C$8:C412,C412,$A$8:A412,"Explicit"))</f>
        <v>11</v>
      </c>
      <c r="U412" t="str">
        <f t="shared" si="129"/>
        <v>"Action to describe build-up or break-down of LoadingUnits"</v>
      </c>
      <c r="V412" t="str">
        <f t="shared" si="130"/>
        <v>"References to Actors (Person; NonHumanActor) acting as contacts"</v>
      </c>
      <c r="W412" t="str">
        <f t="shared" si="131"/>
        <v>"true"</v>
      </c>
      <c r="X412" t="str">
        <f t="shared" si="132"/>
        <v>"true"</v>
      </c>
      <c r="Y412" t="str">
        <f t="shared" si="133"/>
        <v>"Activity","_Composing","_contactPersons","_Actor",11,"Action to describe build-up or break-down of LoadingUnits","References to Actors (Person; NonHumanActor) acting as contacts","true","true"</v>
      </c>
      <c r="Z412" t="str">
        <f t="shared" si="134"/>
        <v>"Activity._Composing"</v>
      </c>
      <c r="AA412" t="str">
        <f t="shared" si="135"/>
        <v>"_contactPersons"</v>
      </c>
      <c r="AB412" t="str">
        <f t="shared" si="136"/>
        <v>"Abstract._Actor"</v>
      </c>
      <c r="AC412" t="str">
        <f t="shared" si="137"/>
        <v>""</v>
      </c>
      <c r="AD412" t="str">
        <f t="shared" si="138"/>
        <v>"hasMany"</v>
      </c>
      <c r="AE412" t="str">
        <f t="shared" si="139"/>
        <v>"Activity._Composing","_contactPersons","Abstract._Actor","","hasMany"</v>
      </c>
    </row>
    <row r="413" spans="1:31" x14ac:dyDescent="0.2">
      <c r="A413" t="s">
        <v>1353</v>
      </c>
      <c r="B413" t="s">
        <v>1304</v>
      </c>
      <c r="C413" t="s">
        <v>458</v>
      </c>
      <c r="D413" t="s">
        <v>147</v>
      </c>
      <c r="E413" t="s">
        <v>49</v>
      </c>
      <c r="F413" t="s">
        <v>148</v>
      </c>
      <c r="I413" s="5" t="s">
        <v>460</v>
      </c>
      <c r="J413" s="5" t="s">
        <v>149</v>
      </c>
      <c r="K413" t="str">
        <f t="shared" si="120"/>
        <v>_Composing</v>
      </c>
      <c r="L413" t="str">
        <f t="shared" si="121"/>
        <v>_otherIdentifiers</v>
      </c>
      <c r="M413" t="str">
        <f t="shared" si="122"/>
        <v>_OtherIdentifier</v>
      </c>
      <c r="N413" t="str">
        <f t="shared" si="123"/>
        <v/>
      </c>
      <c r="O413" t="str">
        <f t="shared" si="124"/>
        <v>Object</v>
      </c>
      <c r="P413" t="str">
        <f t="shared" si="125"/>
        <v>"Activity"</v>
      </c>
      <c r="Q413" t="str">
        <f t="shared" si="126"/>
        <v>"_Composing"</v>
      </c>
      <c r="R413" t="str">
        <f t="shared" si="127"/>
        <v>"_otherIdentifiers"</v>
      </c>
      <c r="S413" t="str">
        <f t="shared" si="128"/>
        <v>"_OtherIdentifier"</v>
      </c>
      <c r="T413">
        <f>IF($A413="Implicit","",COUNTIFS($C$8:C413,C413,$A$8:A413,"Explicit"))</f>
        <v>12</v>
      </c>
      <c r="U413" t="str">
        <f t="shared" si="129"/>
        <v>"Action to describe build-up or break-down of LoadingUnits"</v>
      </c>
      <c r="V413" t="str">
        <f t="shared" si="130"/>
        <v>"Details about any other identifier; depending on the context of use"</v>
      </c>
      <c r="W413" t="str">
        <f t="shared" si="131"/>
        <v>"true"</v>
      </c>
      <c r="X413" t="str">
        <f t="shared" si="132"/>
        <v>"true"</v>
      </c>
      <c r="Y413" t="str">
        <f t="shared" si="133"/>
        <v>"Activity","_Composing","_otherIdentifiers","_OtherIdentifier",12,"Action to describe build-up or break-down of LoadingUnits","Details about any other identifier; depending on the context of use","true","true"</v>
      </c>
      <c r="Z413" t="str">
        <f t="shared" si="134"/>
        <v>"Activity._Composing"</v>
      </c>
      <c r="AA413" t="str">
        <f t="shared" si="135"/>
        <v>"_otherIdentifiers"</v>
      </c>
      <c r="AB413" t="str">
        <f t="shared" si="136"/>
        <v>"Embedded._OtherIdentifier"</v>
      </c>
      <c r="AC413" t="str">
        <f t="shared" si="137"/>
        <v>""</v>
      </c>
      <c r="AD413" t="str">
        <f t="shared" si="138"/>
        <v>"hasMany"</v>
      </c>
      <c r="AE413" t="str">
        <f t="shared" si="139"/>
        <v>"Activity._Composing","_otherIdentifiers","Embedded._OtherIdentifier","","hasMany"</v>
      </c>
    </row>
    <row r="414" spans="1:31" x14ac:dyDescent="0.2">
      <c r="A414" t="s">
        <v>1353</v>
      </c>
      <c r="B414" t="s">
        <v>1304</v>
      </c>
      <c r="C414" t="s">
        <v>458</v>
      </c>
      <c r="D414" t="s">
        <v>447</v>
      </c>
      <c r="F414" t="s">
        <v>264</v>
      </c>
      <c r="G414">
        <v>1</v>
      </c>
      <c r="I414" s="5" t="s">
        <v>460</v>
      </c>
      <c r="J414" s="5" t="s">
        <v>448</v>
      </c>
      <c r="K414" t="str">
        <f t="shared" si="120"/>
        <v>_Composing</v>
      </c>
      <c r="L414" t="str">
        <f t="shared" si="121"/>
        <v>_actionEndTime</v>
      </c>
      <c r="M414" t="str">
        <f t="shared" si="122"/>
        <v>xsd_dateTime</v>
      </c>
      <c r="N414" t="str">
        <f t="shared" si="123"/>
        <v/>
      </c>
      <c r="O414" t="str">
        <f t="shared" si="124"/>
        <v>Data</v>
      </c>
      <c r="P414" t="str">
        <f t="shared" si="125"/>
        <v>"Activity"</v>
      </c>
      <c r="Q414" t="str">
        <f t="shared" si="126"/>
        <v>"_Composing"</v>
      </c>
      <c r="R414" t="str">
        <f t="shared" si="127"/>
        <v>"_actionEndTime"</v>
      </c>
      <c r="S414" t="str">
        <f t="shared" si="128"/>
        <v>"xsd_dateTime"</v>
      </c>
      <c r="T414">
        <f>IF($A414="Implicit","",COUNTIFS($C$8:C414,C414,$A$8:A414,"Explicit"))</f>
        <v>13</v>
      </c>
      <c r="U414" t="str">
        <f t="shared" si="129"/>
        <v>"Action to describe build-up or break-down of LoadingUnits"</v>
      </c>
      <c r="V414" t="str">
        <f t="shared" si="130"/>
        <v>"DateTime holding the end time of the Action"</v>
      </c>
      <c r="W414" t="str">
        <f t="shared" si="131"/>
        <v>"false"</v>
      </c>
      <c r="X414" t="str">
        <f t="shared" si="132"/>
        <v>"true"</v>
      </c>
      <c r="Y414" t="str">
        <f t="shared" si="133"/>
        <v>"Activity","_Composing","_actionEndTime","xsd_dateTime",13,"Action to describe build-up or break-down of LoadingUnits","DateTime holding the end time of the Action","false","true"</v>
      </c>
      <c r="Z414" t="str">
        <f t="shared" si="134"/>
        <v/>
      </c>
      <c r="AA414" t="str">
        <f t="shared" si="135"/>
        <v/>
      </c>
      <c r="AB414" t="str">
        <f t="shared" si="136"/>
        <v/>
      </c>
      <c r="AC414" t="str">
        <f t="shared" si="137"/>
        <v/>
      </c>
      <c r="AD414" t="str">
        <f t="shared" si="138"/>
        <v/>
      </c>
      <c r="AE414" t="str">
        <f t="shared" si="139"/>
        <v/>
      </c>
    </row>
    <row r="415" spans="1:31" x14ac:dyDescent="0.2">
      <c r="A415" t="s">
        <v>1353</v>
      </c>
      <c r="B415" t="s">
        <v>1304</v>
      </c>
      <c r="C415" t="s">
        <v>458</v>
      </c>
      <c r="D415" t="s">
        <v>449</v>
      </c>
      <c r="F415" t="s">
        <v>264</v>
      </c>
      <c r="G415">
        <v>1</v>
      </c>
      <c r="I415" s="5" t="s">
        <v>460</v>
      </c>
      <c r="J415" s="5" t="s">
        <v>450</v>
      </c>
      <c r="K415" t="str">
        <f t="shared" si="120"/>
        <v>_Composing</v>
      </c>
      <c r="L415" t="str">
        <f t="shared" si="121"/>
        <v>_actionStartTime</v>
      </c>
      <c r="M415" t="str">
        <f t="shared" si="122"/>
        <v>xsd_dateTime</v>
      </c>
      <c r="N415" t="str">
        <f t="shared" si="123"/>
        <v/>
      </c>
      <c r="O415" t="str">
        <f t="shared" si="124"/>
        <v>Data</v>
      </c>
      <c r="P415" t="str">
        <f t="shared" si="125"/>
        <v>"Activity"</v>
      </c>
      <c r="Q415" t="str">
        <f t="shared" si="126"/>
        <v>"_Composing"</v>
      </c>
      <c r="R415" t="str">
        <f t="shared" si="127"/>
        <v>"_actionStartTime"</v>
      </c>
      <c r="S415" t="str">
        <f t="shared" si="128"/>
        <v>"xsd_dateTime"</v>
      </c>
      <c r="T415">
        <f>IF($A415="Implicit","",COUNTIFS($C$8:C415,C415,$A$8:A415,"Explicit"))</f>
        <v>14</v>
      </c>
      <c r="U415" t="str">
        <f t="shared" si="129"/>
        <v>"Action to describe build-up or break-down of LoadingUnits"</v>
      </c>
      <c r="V415" t="str">
        <f t="shared" si="130"/>
        <v>"DateTime holding the start time of the Action"</v>
      </c>
      <c r="W415" t="str">
        <f t="shared" si="131"/>
        <v>"false"</v>
      </c>
      <c r="X415" t="str">
        <f t="shared" si="132"/>
        <v>"true"</v>
      </c>
      <c r="Y415" t="str">
        <f t="shared" si="133"/>
        <v>"Activity","_Composing","_actionStartTime","xsd_dateTime",14,"Action to describe build-up or break-down of LoadingUnits","DateTime holding the start time of the Action","false","true"</v>
      </c>
      <c r="Z415" t="str">
        <f t="shared" si="134"/>
        <v/>
      </c>
      <c r="AA415" t="str">
        <f t="shared" si="135"/>
        <v/>
      </c>
      <c r="AB415" t="str">
        <f t="shared" si="136"/>
        <v/>
      </c>
      <c r="AC415" t="str">
        <f t="shared" si="137"/>
        <v/>
      </c>
      <c r="AD415" t="str">
        <f t="shared" si="138"/>
        <v/>
      </c>
      <c r="AE415" t="str">
        <f t="shared" si="139"/>
        <v/>
      </c>
    </row>
    <row r="416" spans="1:31" x14ac:dyDescent="0.2">
      <c r="A416" t="s">
        <v>1353</v>
      </c>
      <c r="B416" t="s">
        <v>1304</v>
      </c>
      <c r="C416" t="s">
        <v>458</v>
      </c>
      <c r="D416" t="s">
        <v>40</v>
      </c>
      <c r="E416" t="s">
        <v>1306</v>
      </c>
      <c r="F416" t="s">
        <v>41</v>
      </c>
      <c r="I416" s="5" t="s">
        <v>460</v>
      </c>
      <c r="J416" s="5" t="s">
        <v>42</v>
      </c>
      <c r="K416" t="str">
        <f t="shared" si="120"/>
        <v>_Composing</v>
      </c>
      <c r="L416" t="str">
        <f t="shared" si="121"/>
        <v>_events</v>
      </c>
      <c r="M416" t="str">
        <f t="shared" si="122"/>
        <v>_LogisticsEvent</v>
      </c>
      <c r="N416" t="str">
        <f t="shared" si="123"/>
        <v/>
      </c>
      <c r="O416" t="str">
        <f t="shared" si="124"/>
        <v>Object</v>
      </c>
      <c r="P416" t="str">
        <f t="shared" si="125"/>
        <v>"Activity"</v>
      </c>
      <c r="Q416" t="str">
        <f t="shared" si="126"/>
        <v>"_Composing"</v>
      </c>
      <c r="R416" t="str">
        <f t="shared" si="127"/>
        <v>"_events"</v>
      </c>
      <c r="S416" t="str">
        <f t="shared" si="128"/>
        <v>"_LogisticsEvent"</v>
      </c>
      <c r="T416">
        <f>IF($A416="Implicit","",COUNTIFS($C$8:C416,C416,$A$8:A416,"Explicit"))</f>
        <v>15</v>
      </c>
      <c r="U416" t="str">
        <f t="shared" si="129"/>
        <v>"Action to describe build-up or break-down of LoadingUnits"</v>
      </c>
      <c r="V416" t="str">
        <f t="shared" si="130"/>
        <v>"Events object"</v>
      </c>
      <c r="W416" t="str">
        <f t="shared" si="131"/>
        <v>"true"</v>
      </c>
      <c r="X416" t="str">
        <f t="shared" si="132"/>
        <v>"true"</v>
      </c>
      <c r="Y416" t="str">
        <f t="shared" si="133"/>
        <v>"Activity","_Composing","_events","_LogisticsEvent",15,"Action to describe build-up or break-down of LoadingUnits","Events object","true","true"</v>
      </c>
      <c r="Z416" t="str">
        <f t="shared" si="134"/>
        <v>"Activity._Composing"</v>
      </c>
      <c r="AA416" t="str">
        <f t="shared" si="135"/>
        <v>"_events"</v>
      </c>
      <c r="AB416" t="str">
        <f t="shared" si="136"/>
        <v>"Event._LogisticsEvent"</v>
      </c>
      <c r="AC416" t="str">
        <f t="shared" si="137"/>
        <v>""</v>
      </c>
      <c r="AD416" t="str">
        <f t="shared" si="138"/>
        <v>"hasMany"</v>
      </c>
      <c r="AE416" t="str">
        <f t="shared" si="139"/>
        <v>"Activity._Composing","_events","Event._LogisticsEvent","","hasMany"</v>
      </c>
    </row>
    <row r="417" spans="1:31" x14ac:dyDescent="0.2">
      <c r="A417" t="s">
        <v>1353</v>
      </c>
      <c r="B417" t="s">
        <v>1304</v>
      </c>
      <c r="C417" t="s">
        <v>458</v>
      </c>
      <c r="D417" t="s">
        <v>46</v>
      </c>
      <c r="F417" t="s">
        <v>47</v>
      </c>
      <c r="G417">
        <v>1</v>
      </c>
      <c r="I417" s="5" t="s">
        <v>460</v>
      </c>
      <c r="J417" s="5" t="s">
        <v>48</v>
      </c>
      <c r="K417" t="str">
        <f t="shared" si="120"/>
        <v>_Composing</v>
      </c>
      <c r="L417" t="str">
        <f t="shared" si="121"/>
        <v>_skeletonIndicator</v>
      </c>
      <c r="M417" t="str">
        <f t="shared" si="122"/>
        <v>xsd_boolean</v>
      </c>
      <c r="N417" t="str">
        <f t="shared" si="123"/>
        <v/>
      </c>
      <c r="O417" t="str">
        <f t="shared" si="124"/>
        <v>Data</v>
      </c>
      <c r="P417" t="str">
        <f t="shared" si="125"/>
        <v>"Activity"</v>
      </c>
      <c r="Q417" t="str">
        <f t="shared" si="126"/>
        <v>"_Composing"</v>
      </c>
      <c r="R417" t="str">
        <f t="shared" si="127"/>
        <v>"_skeletonIndicator"</v>
      </c>
      <c r="S417" t="str">
        <f t="shared" si="128"/>
        <v>"xsd_boolean"</v>
      </c>
      <c r="T417">
        <f>IF($A417="Implicit","",COUNTIFS($C$8:C417,C417,$A$8:A417,"Explicit"))</f>
        <v>16</v>
      </c>
      <c r="U417" t="str">
        <f t="shared" si="129"/>
        <v>"Action to describe build-up or break-down of LoadingUnits"</v>
      </c>
      <c r="V417" t="str">
        <f t="shared" si="130"/>
        <v>"Indicator whether a logistics object is a skeleton object"</v>
      </c>
      <c r="W417" t="str">
        <f t="shared" si="131"/>
        <v>"false"</v>
      </c>
      <c r="X417" t="str">
        <f t="shared" si="132"/>
        <v>"true"</v>
      </c>
      <c r="Y417" t="str">
        <f t="shared" si="133"/>
        <v>"Activity","_Composing","_skeletonIndicator","xsd_boolean",16,"Action to describe build-up or break-down of LoadingUnits","Indicator whether a logistics object is a skeleton object","false","true"</v>
      </c>
      <c r="Z417" t="str">
        <f t="shared" si="134"/>
        <v/>
      </c>
      <c r="AA417" t="str">
        <f t="shared" si="135"/>
        <v/>
      </c>
      <c r="AB417" t="str">
        <f t="shared" si="136"/>
        <v/>
      </c>
      <c r="AC417" t="str">
        <f t="shared" si="137"/>
        <v/>
      </c>
      <c r="AD417" t="str">
        <f t="shared" si="138"/>
        <v/>
      </c>
      <c r="AE417" t="str">
        <f t="shared" si="139"/>
        <v/>
      </c>
    </row>
    <row r="418" spans="1:31" x14ac:dyDescent="0.2">
      <c r="A418" t="s">
        <v>1354</v>
      </c>
      <c r="B418" t="s">
        <v>1304</v>
      </c>
      <c r="C418" t="s">
        <v>458</v>
      </c>
      <c r="D418" t="s">
        <v>29</v>
      </c>
      <c r="E418" t="s">
        <v>1292</v>
      </c>
      <c r="F418" t="s">
        <v>408</v>
      </c>
      <c r="I418" s="5" t="s">
        <v>460</v>
      </c>
      <c r="J418" s="5" t="s">
        <v>31</v>
      </c>
      <c r="K418" t="str">
        <f t="shared" si="120"/>
        <v>_Composing</v>
      </c>
      <c r="L418" t="str">
        <f t="shared" si="121"/>
        <v>_contactPersons</v>
      </c>
      <c r="M418" t="str">
        <f t="shared" si="122"/>
        <v>_Person</v>
      </c>
      <c r="N418" t="str">
        <f t="shared" si="123"/>
        <v/>
      </c>
      <c r="O418" t="str">
        <f t="shared" si="124"/>
        <v>Object</v>
      </c>
      <c r="P418" t="str">
        <f t="shared" si="125"/>
        <v/>
      </c>
      <c r="Q418" t="str">
        <f t="shared" si="126"/>
        <v/>
      </c>
      <c r="R418" t="str">
        <f t="shared" si="127"/>
        <v/>
      </c>
      <c r="S418" t="str">
        <f t="shared" si="128"/>
        <v/>
      </c>
      <c r="T418" t="str">
        <f>IF($A418="Implicit","",COUNTIFS($C$8:C418,C418,$A$8:A418,"Explicit"))</f>
        <v/>
      </c>
      <c r="U418" t="str">
        <f t="shared" si="129"/>
        <v/>
      </c>
      <c r="V418" t="str">
        <f t="shared" si="130"/>
        <v/>
      </c>
      <c r="W418" t="str">
        <f t="shared" si="131"/>
        <v/>
      </c>
      <c r="X418" t="str">
        <f t="shared" si="132"/>
        <v/>
      </c>
      <c r="Y418" t="str">
        <f t="shared" si="133"/>
        <v/>
      </c>
      <c r="Z418" t="str">
        <f t="shared" si="134"/>
        <v>"Activity._Composing"</v>
      </c>
      <c r="AA418" t="str">
        <f t="shared" si="135"/>
        <v>"_contactPersons"</v>
      </c>
      <c r="AB418" t="str">
        <f t="shared" si="136"/>
        <v>"Common._Person"</v>
      </c>
      <c r="AC418" t="str">
        <f t="shared" si="137"/>
        <v>""</v>
      </c>
      <c r="AD418" t="str">
        <f t="shared" si="138"/>
        <v>"hasMany"</v>
      </c>
      <c r="AE418" t="str">
        <f t="shared" si="139"/>
        <v>"Activity._Composing","_contactPersons","Common._Person","","hasMany"</v>
      </c>
    </row>
    <row r="419" spans="1:31" x14ac:dyDescent="0.2">
      <c r="A419" t="s">
        <v>1354</v>
      </c>
      <c r="B419" t="s">
        <v>1304</v>
      </c>
      <c r="C419" t="s">
        <v>458</v>
      </c>
      <c r="D419" t="s">
        <v>29</v>
      </c>
      <c r="E419" t="s">
        <v>1292</v>
      </c>
      <c r="F419" t="s">
        <v>1218</v>
      </c>
      <c r="I419" s="5" t="s">
        <v>460</v>
      </c>
      <c r="J419" s="5" t="s">
        <v>31</v>
      </c>
      <c r="K419" t="str">
        <f t="shared" si="120"/>
        <v>_Composing</v>
      </c>
      <c r="L419" t="str">
        <f t="shared" si="121"/>
        <v>_contactPersons</v>
      </c>
      <c r="M419" t="str">
        <f t="shared" si="122"/>
        <v>_NonHumanActor</v>
      </c>
      <c r="N419" t="str">
        <f t="shared" si="123"/>
        <v/>
      </c>
      <c r="O419" t="str">
        <f t="shared" si="124"/>
        <v>Object</v>
      </c>
      <c r="P419" t="str">
        <f t="shared" si="125"/>
        <v/>
      </c>
      <c r="Q419" t="str">
        <f t="shared" si="126"/>
        <v/>
      </c>
      <c r="R419" t="str">
        <f t="shared" si="127"/>
        <v/>
      </c>
      <c r="S419" t="str">
        <f t="shared" si="128"/>
        <v/>
      </c>
      <c r="T419" t="str">
        <f>IF($A419="Implicit","",COUNTIFS($C$8:C419,C419,$A$8:A419,"Explicit"))</f>
        <v/>
      </c>
      <c r="U419" t="str">
        <f t="shared" si="129"/>
        <v/>
      </c>
      <c r="V419" t="str">
        <f t="shared" si="130"/>
        <v/>
      </c>
      <c r="W419" t="str">
        <f t="shared" si="131"/>
        <v/>
      </c>
      <c r="X419" t="str">
        <f t="shared" si="132"/>
        <v/>
      </c>
      <c r="Y419" t="str">
        <f t="shared" si="133"/>
        <v/>
      </c>
      <c r="Z419" t="str">
        <f t="shared" si="134"/>
        <v>"Activity._Composing"</v>
      </c>
      <c r="AA419" t="str">
        <f t="shared" si="135"/>
        <v>"_contactPersons"</v>
      </c>
      <c r="AB419" t="str">
        <f t="shared" si="136"/>
        <v>"Common._NonHumanActor"</v>
      </c>
      <c r="AC419" t="str">
        <f t="shared" si="137"/>
        <v>""</v>
      </c>
      <c r="AD419" t="str">
        <f t="shared" si="138"/>
        <v>"hasMany"</v>
      </c>
      <c r="AE419" t="str">
        <f t="shared" si="139"/>
        <v>"Activity._Composing","_contactPersons","Common._NonHumanActor","","hasMany"</v>
      </c>
    </row>
    <row r="420" spans="1:31" x14ac:dyDescent="0.2">
      <c r="A420" t="s">
        <v>1353</v>
      </c>
      <c r="B420" t="s">
        <v>3</v>
      </c>
      <c r="C420" t="s">
        <v>465</v>
      </c>
      <c r="D420" t="s">
        <v>5</v>
      </c>
      <c r="F420" t="s">
        <v>6</v>
      </c>
      <c r="G420">
        <v>1</v>
      </c>
      <c r="I420" s="5" t="s">
        <v>470</v>
      </c>
      <c r="J420" s="5" t="s">
        <v>8</v>
      </c>
      <c r="K420" t="str">
        <f t="shared" si="120"/>
        <v>_CompositionType</v>
      </c>
      <c r="L420" t="str">
        <f t="shared" si="121"/>
        <v>_code</v>
      </c>
      <c r="M420" t="str">
        <f t="shared" si="122"/>
        <v>xsd_string</v>
      </c>
      <c r="N420" t="str">
        <f t="shared" si="123"/>
        <v/>
      </c>
      <c r="O420" t="str">
        <f t="shared" si="124"/>
        <v>Data</v>
      </c>
      <c r="P420" t="str">
        <f t="shared" si="125"/>
        <v>"Enum"</v>
      </c>
      <c r="Q420" t="str">
        <f t="shared" si="126"/>
        <v>"_CompositionType"</v>
      </c>
      <c r="R420" t="str">
        <f t="shared" si="127"/>
        <v>"_code"</v>
      </c>
      <c r="S420" t="str">
        <f t="shared" si="128"/>
        <v>"xsd_string"</v>
      </c>
      <c r="T420">
        <f>IF($A420="Implicit","",COUNTIFS($C$8:C420,C420,$A$8:A420,"Explicit"))</f>
        <v>1</v>
      </c>
      <c r="U420" t="str">
        <f t="shared" si="129"/>
        <v>"Restricted code list for Composing subtypes"</v>
      </c>
      <c r="V420" t="str">
        <f t="shared" si="130"/>
        <v>"Code or short version of a code; for example "CH" for Switzerland when referring to the UN/LOCODE code list"</v>
      </c>
      <c r="W420" t="str">
        <f t="shared" si="131"/>
        <v>"false"</v>
      </c>
      <c r="X420" t="str">
        <f t="shared" si="132"/>
        <v>"false"</v>
      </c>
      <c r="Y420" t="str">
        <f t="shared" si="133"/>
        <v>"Enum","_CompositionType","_code","xsd_string",1,"Restricted code list for Composing subtypes","Code or short version of a code; for example "CH" for Switzerland when referring to the UN/LOCODE code list","false","false"</v>
      </c>
      <c r="Z420" t="str">
        <f t="shared" si="134"/>
        <v/>
      </c>
      <c r="AA420" t="str">
        <f t="shared" si="135"/>
        <v/>
      </c>
      <c r="AB420" t="str">
        <f t="shared" si="136"/>
        <v/>
      </c>
      <c r="AC420" t="str">
        <f t="shared" si="137"/>
        <v/>
      </c>
      <c r="AD420" t="str">
        <f t="shared" si="138"/>
        <v/>
      </c>
      <c r="AE420" t="str">
        <f t="shared" si="139"/>
        <v/>
      </c>
    </row>
    <row r="421" spans="1:31" x14ac:dyDescent="0.2">
      <c r="A421" t="s">
        <v>1353</v>
      </c>
      <c r="B421" t="s">
        <v>3</v>
      </c>
      <c r="C421" t="s">
        <v>465</v>
      </c>
      <c r="D421" t="s">
        <v>9</v>
      </c>
      <c r="F421" t="s">
        <v>6</v>
      </c>
      <c r="G421">
        <v>1</v>
      </c>
      <c r="I421" s="5" t="s">
        <v>470</v>
      </c>
      <c r="J421" s="5" t="s">
        <v>10</v>
      </c>
      <c r="K421" t="str">
        <f t="shared" si="120"/>
        <v>_CompositionType</v>
      </c>
      <c r="L421" t="str">
        <f t="shared" si="121"/>
        <v>_codeDescription</v>
      </c>
      <c r="M421" t="str">
        <f t="shared" si="122"/>
        <v>xsd_string</v>
      </c>
      <c r="N421" t="str">
        <f t="shared" si="123"/>
        <v/>
      </c>
      <c r="O421" t="str">
        <f t="shared" si="124"/>
        <v>Data</v>
      </c>
      <c r="P421" t="str">
        <f t="shared" si="125"/>
        <v>"Enum"</v>
      </c>
      <c r="Q421" t="str">
        <f t="shared" si="126"/>
        <v>"_CompositionType"</v>
      </c>
      <c r="R421" t="str">
        <f t="shared" si="127"/>
        <v>"_codeDescription"</v>
      </c>
      <c r="S421" t="str">
        <f t="shared" si="128"/>
        <v>"xsd_string"</v>
      </c>
      <c r="T421">
        <f>IF($A421="Implicit","",COUNTIFS($C$8:C421,C421,$A$8:A421,"Explicit"))</f>
        <v>2</v>
      </c>
      <c r="U421" t="str">
        <f t="shared" si="129"/>
        <v>"Restricted code list for Composing subtypes"</v>
      </c>
      <c r="V421" t="str">
        <f t="shared" si="130"/>
        <v>"Description or long version of the code; for example "Switzerland" for Switzerland when referring to the UN/LOCODE code list"</v>
      </c>
      <c r="W421" t="str">
        <f t="shared" si="131"/>
        <v>"false"</v>
      </c>
      <c r="X421" t="str">
        <f t="shared" si="132"/>
        <v>"false"</v>
      </c>
      <c r="Y421" t="str">
        <f t="shared" si="133"/>
        <v>"Enum","_CompositionType","_codeDescription","xsd_string",2,"Restricted code list for Composing subtypes","Description or long version of the code; for example "Switzerland" for Switzerland when referring to the UN/LOCODE code list","false","false"</v>
      </c>
      <c r="Z421" t="str">
        <f t="shared" si="134"/>
        <v/>
      </c>
      <c r="AA421" t="str">
        <f t="shared" si="135"/>
        <v/>
      </c>
      <c r="AB421" t="str">
        <f t="shared" si="136"/>
        <v/>
      </c>
      <c r="AC421" t="str">
        <f t="shared" si="137"/>
        <v/>
      </c>
      <c r="AD421" t="str">
        <f t="shared" si="138"/>
        <v/>
      </c>
      <c r="AE421" t="str">
        <f t="shared" si="139"/>
        <v/>
      </c>
    </row>
    <row r="422" spans="1:31" x14ac:dyDescent="0.2">
      <c r="A422" t="s">
        <v>1353</v>
      </c>
      <c r="B422" t="s">
        <v>3</v>
      </c>
      <c r="C422" t="s">
        <v>465</v>
      </c>
      <c r="D422" t="s">
        <v>11</v>
      </c>
      <c r="F422" t="s">
        <v>12</v>
      </c>
      <c r="G422">
        <v>1</v>
      </c>
      <c r="I422" s="5" t="s">
        <v>470</v>
      </c>
      <c r="J422" s="5" t="s">
        <v>13</v>
      </c>
      <c r="K422" t="str">
        <f t="shared" si="120"/>
        <v>_CompositionType</v>
      </c>
      <c r="L422" t="str">
        <f t="shared" si="121"/>
        <v>_codeLevel</v>
      </c>
      <c r="M422" t="str">
        <f t="shared" si="122"/>
        <v>xsd_integer</v>
      </c>
      <c r="N422" t="str">
        <f t="shared" si="123"/>
        <v/>
      </c>
      <c r="O422" t="str">
        <f t="shared" si="124"/>
        <v>Data</v>
      </c>
      <c r="P422" t="str">
        <f t="shared" si="125"/>
        <v>"Enum"</v>
      </c>
      <c r="Q422" t="str">
        <f t="shared" si="126"/>
        <v>"_CompositionType"</v>
      </c>
      <c r="R422" t="str">
        <f t="shared" si="127"/>
        <v>"_codeLevel"</v>
      </c>
      <c r="S422" t="str">
        <f t="shared" si="128"/>
        <v>"xsd_integer"</v>
      </c>
      <c r="T422">
        <f>IF($A422="Implicit","",COUNTIFS($C$8:C422,C422,$A$8:A422,"Explicit"))</f>
        <v>3</v>
      </c>
      <c r="U422" t="str">
        <f t="shared" si="129"/>
        <v>"Restricted code list for Composing subtypes"</v>
      </c>
      <c r="V422" t="str">
        <f t="shared" si="130"/>
        <v>"Integer indicating the level of a code if a codelists is hierarchical; for example HS-Codes"</v>
      </c>
      <c r="W422" t="str">
        <f t="shared" si="131"/>
        <v>"false"</v>
      </c>
      <c r="X422" t="str">
        <f t="shared" si="132"/>
        <v>"false"</v>
      </c>
      <c r="Y422" t="str">
        <f t="shared" si="133"/>
        <v>"Enum","_CompositionType","_codeLevel","xsd_integer",3,"Restricted code list for Composing subtypes","Integer indicating the level of a code if a codelists is hierarchical; for example HS-Codes","false","false"</v>
      </c>
      <c r="Z422" t="str">
        <f t="shared" si="134"/>
        <v/>
      </c>
      <c r="AA422" t="str">
        <f t="shared" si="135"/>
        <v/>
      </c>
      <c r="AB422" t="str">
        <f t="shared" si="136"/>
        <v/>
      </c>
      <c r="AC422" t="str">
        <f t="shared" si="137"/>
        <v/>
      </c>
      <c r="AD422" t="str">
        <f t="shared" si="138"/>
        <v/>
      </c>
      <c r="AE422" t="str">
        <f t="shared" si="139"/>
        <v/>
      </c>
    </row>
    <row r="423" spans="1:31" x14ac:dyDescent="0.2">
      <c r="A423" t="s">
        <v>1353</v>
      </c>
      <c r="B423" t="s">
        <v>3</v>
      </c>
      <c r="C423" t="s">
        <v>465</v>
      </c>
      <c r="D423" t="s">
        <v>14</v>
      </c>
      <c r="F423" t="s">
        <v>6</v>
      </c>
      <c r="G423">
        <v>1</v>
      </c>
      <c r="I423" s="5" t="s">
        <v>470</v>
      </c>
      <c r="J423" s="5" t="s">
        <v>15</v>
      </c>
      <c r="K423" t="str">
        <f t="shared" si="120"/>
        <v>_CompositionType</v>
      </c>
      <c r="L423" t="str">
        <f t="shared" si="121"/>
        <v>_codeListName</v>
      </c>
      <c r="M423" t="str">
        <f t="shared" si="122"/>
        <v>xsd_string</v>
      </c>
      <c r="N423" t="str">
        <f t="shared" si="123"/>
        <v/>
      </c>
      <c r="O423" t="str">
        <f t="shared" si="124"/>
        <v>Data</v>
      </c>
      <c r="P423" t="str">
        <f t="shared" si="125"/>
        <v>"Enum"</v>
      </c>
      <c r="Q423" t="str">
        <f t="shared" si="126"/>
        <v>"_CompositionType"</v>
      </c>
      <c r="R423" t="str">
        <f t="shared" si="127"/>
        <v>"_codeListName"</v>
      </c>
      <c r="S423" t="str">
        <f t="shared" si="128"/>
        <v>"xsd_string"</v>
      </c>
      <c r="T423">
        <f>IF($A423="Implicit","",COUNTIFS($C$8:C423,C423,$A$8:A423,"Explicit"))</f>
        <v>4</v>
      </c>
      <c r="U423" t="str">
        <f t="shared" si="129"/>
        <v>"Restricted code list for Composing subtypes"</v>
      </c>
      <c r="V423" t="str">
        <f t="shared" si="130"/>
        <v>"Official name of the code list without version number when direct reference is not possible; for example "UN/LOCODE" when referring to the UN/LOCODE code list"</v>
      </c>
      <c r="W423" t="str">
        <f t="shared" si="131"/>
        <v>"false"</v>
      </c>
      <c r="X423" t="str">
        <f t="shared" si="132"/>
        <v>"false"</v>
      </c>
      <c r="Y423" t="str">
        <f t="shared" si="133"/>
        <v>"Enum","_CompositionType","_codeListName","xsd_string",4,"Restricted code list for Composing subtypes","Official name of the code list without version number when direct reference is not possible; for example "UN/LOCODE" when referring to the UN/LOCODE code list","false","false"</v>
      </c>
      <c r="Z423" t="str">
        <f t="shared" si="134"/>
        <v/>
      </c>
      <c r="AA423" t="str">
        <f t="shared" si="135"/>
        <v/>
      </c>
      <c r="AB423" t="str">
        <f t="shared" si="136"/>
        <v/>
      </c>
      <c r="AC423" t="str">
        <f t="shared" si="137"/>
        <v/>
      </c>
      <c r="AD423" t="str">
        <f t="shared" si="138"/>
        <v/>
      </c>
      <c r="AE423" t="str">
        <f t="shared" si="139"/>
        <v/>
      </c>
    </row>
    <row r="424" spans="1:31" x14ac:dyDescent="0.2">
      <c r="A424" t="s">
        <v>1353</v>
      </c>
      <c r="B424" t="s">
        <v>3</v>
      </c>
      <c r="C424" t="s">
        <v>465</v>
      </c>
      <c r="D424" t="s">
        <v>16</v>
      </c>
      <c r="F424" t="s">
        <v>6</v>
      </c>
      <c r="G424">
        <v>1</v>
      </c>
      <c r="I424" s="5" t="s">
        <v>470</v>
      </c>
      <c r="J424" s="5" t="s">
        <v>17</v>
      </c>
      <c r="K424" t="str">
        <f t="shared" si="120"/>
        <v>_CompositionType</v>
      </c>
      <c r="L424" t="str">
        <f t="shared" si="121"/>
        <v>_codeListReference</v>
      </c>
      <c r="M424" t="str">
        <f t="shared" si="122"/>
        <v>xsd_string</v>
      </c>
      <c r="N424" t="str">
        <f t="shared" si="123"/>
        <v/>
      </c>
      <c r="O424" t="str">
        <f t="shared" si="124"/>
        <v>Data</v>
      </c>
      <c r="P424" t="str">
        <f t="shared" si="125"/>
        <v>"Enum"</v>
      </c>
      <c r="Q424" t="str">
        <f t="shared" si="126"/>
        <v>"_CompositionType"</v>
      </c>
      <c r="R424" t="str">
        <f t="shared" si="127"/>
        <v>"_codeListReference"</v>
      </c>
      <c r="S424" t="str">
        <f t="shared" si="128"/>
        <v>"xsd_string"</v>
      </c>
      <c r="T424">
        <f>IF($A424="Implicit","",COUNTIFS($C$8:C424,C424,$A$8:A424,"Explicit"))</f>
        <v>5</v>
      </c>
      <c r="U424" t="str">
        <f t="shared" si="129"/>
        <v>"Restricted code list for Composing subtypes"</v>
      </c>
      <c r="V424" t="str">
        <f t="shared" si="130"/>
        <v>"URL to access the code list the code is taken from; for example "https://unece.org/trade/cefact/unlocode-code-list-country-and-territory" for UN/LOCODE."</v>
      </c>
      <c r="W424" t="str">
        <f t="shared" si="131"/>
        <v>"false"</v>
      </c>
      <c r="X424" t="str">
        <f t="shared" si="132"/>
        <v>"false"</v>
      </c>
      <c r="Y424" t="str">
        <f t="shared" si="133"/>
        <v>"Enum","_CompositionType","_codeListReference","xsd_string",5,"Restricted code list for Composing subtypes","URL to access the code list the code is taken from; for example "https://unece.org/trade/cefact/unlocode-code-list-country-and-territory" for UN/LOCODE.","false","false"</v>
      </c>
      <c r="Z424" t="str">
        <f t="shared" si="134"/>
        <v/>
      </c>
      <c r="AA424" t="str">
        <f t="shared" si="135"/>
        <v/>
      </c>
      <c r="AB424" t="str">
        <f t="shared" si="136"/>
        <v/>
      </c>
      <c r="AC424" t="str">
        <f t="shared" si="137"/>
        <v/>
      </c>
      <c r="AD424" t="str">
        <f t="shared" si="138"/>
        <v/>
      </c>
      <c r="AE424" t="str">
        <f t="shared" si="139"/>
        <v/>
      </c>
    </row>
    <row r="425" spans="1:31" x14ac:dyDescent="0.2">
      <c r="A425" t="s">
        <v>1353</v>
      </c>
      <c r="B425" t="s">
        <v>3</v>
      </c>
      <c r="C425" t="s">
        <v>465</v>
      </c>
      <c r="D425" t="s">
        <v>18</v>
      </c>
      <c r="F425" t="s">
        <v>6</v>
      </c>
      <c r="G425">
        <v>1</v>
      </c>
      <c r="I425" s="5" t="s">
        <v>470</v>
      </c>
      <c r="J425" s="5" t="s">
        <v>19</v>
      </c>
      <c r="K425" t="str">
        <f t="shared" si="120"/>
        <v>_CompositionType</v>
      </c>
      <c r="L425" t="str">
        <f t="shared" si="121"/>
        <v>_codeListVersion</v>
      </c>
      <c r="M425" t="str">
        <f t="shared" si="122"/>
        <v>xsd_string</v>
      </c>
      <c r="N425" t="str">
        <f t="shared" si="123"/>
        <v/>
      </c>
      <c r="O425" t="str">
        <f t="shared" si="124"/>
        <v>Data</v>
      </c>
      <c r="P425" t="str">
        <f t="shared" si="125"/>
        <v>"Enum"</v>
      </c>
      <c r="Q425" t="str">
        <f t="shared" si="126"/>
        <v>"_CompositionType"</v>
      </c>
      <c r="R425" t="str">
        <f t="shared" si="127"/>
        <v>"_codeListVersion"</v>
      </c>
      <c r="S425" t="str">
        <f t="shared" si="128"/>
        <v>"xsd_string"</v>
      </c>
      <c r="T425">
        <f>IF($A425="Implicit","",COUNTIFS($C$8:C425,C425,$A$8:A425,"Explicit"))</f>
        <v>6</v>
      </c>
      <c r="U425" t="str">
        <f t="shared" si="129"/>
        <v>"Restricted code list for Composing subtypes"</v>
      </c>
      <c r="V425" t="str">
        <f t="shared" si="130"/>
        <v>"Version of the code list; for example "223-1" for UN/LOCODE. Used if the property codeListName is used or the version is not apparent from the resource referred to in property codeListReference."</v>
      </c>
      <c r="W425" t="str">
        <f t="shared" si="131"/>
        <v>"false"</v>
      </c>
      <c r="X425" t="str">
        <f t="shared" si="132"/>
        <v>"false"</v>
      </c>
      <c r="Y425" t="str">
        <f t="shared" si="133"/>
        <v>"Enum","_CompositionType","_codeListVersion","xsd_string",6,"Restricted code list for Composing subtypes","Version of the code list; for example "223-1" for UN/LOCODE. Used if the property codeListName is used or the version is not apparent from the resource referred to in property codeListReference.","false","false"</v>
      </c>
      <c r="Z425" t="str">
        <f t="shared" si="134"/>
        <v/>
      </c>
      <c r="AA425" t="str">
        <f t="shared" si="135"/>
        <v/>
      </c>
      <c r="AB425" t="str">
        <f t="shared" si="136"/>
        <v/>
      </c>
      <c r="AC425" t="str">
        <f t="shared" si="137"/>
        <v/>
      </c>
      <c r="AD425" t="str">
        <f t="shared" si="138"/>
        <v/>
      </c>
      <c r="AE425" t="str">
        <f t="shared" si="139"/>
        <v/>
      </c>
    </row>
    <row r="426" spans="1:31" x14ac:dyDescent="0.2">
      <c r="A426" t="s">
        <v>1353</v>
      </c>
      <c r="B426" t="s">
        <v>49</v>
      </c>
      <c r="C426" t="s">
        <v>27</v>
      </c>
      <c r="D426" t="s">
        <v>515</v>
      </c>
      <c r="E426" t="s">
        <v>3</v>
      </c>
      <c r="F426" t="s">
        <v>513</v>
      </c>
      <c r="G426">
        <v>1</v>
      </c>
      <c r="I426" s="5" t="s">
        <v>516</v>
      </c>
      <c r="J426" s="5" t="s">
        <v>517</v>
      </c>
      <c r="K426" t="str">
        <f t="shared" si="120"/>
        <v>_ContactDetail</v>
      </c>
      <c r="L426" t="str">
        <f t="shared" si="121"/>
        <v>_contactDetailType</v>
      </c>
      <c r="M426" t="str">
        <f t="shared" si="122"/>
        <v>_ContactDetailType</v>
      </c>
      <c r="N426" t="str">
        <f t="shared" si="123"/>
        <v/>
      </c>
      <c r="O426" t="str">
        <f t="shared" si="124"/>
        <v>Object</v>
      </c>
      <c r="P426" t="str">
        <f t="shared" si="125"/>
        <v>"Embedded"</v>
      </c>
      <c r="Q426" t="str">
        <f t="shared" si="126"/>
        <v>"_ContactDetail"</v>
      </c>
      <c r="R426" t="str">
        <f t="shared" si="127"/>
        <v>"_contactDetailType"</v>
      </c>
      <c r="S426" t="str">
        <f t="shared" si="128"/>
        <v>"_ContactDetailType"</v>
      </c>
      <c r="T426">
        <f>IF($A426="Implicit","",COUNTIFS($C$8:C426,C426,$A$8:A426,"Explicit"))</f>
        <v>1</v>
      </c>
      <c r="U426" t="str">
        <f t="shared" si="129"/>
        <v>"Contact details"</v>
      </c>
      <c r="V426" t="str">
        <f t="shared" si="130"/>
        <v>"Type of the contact details; e.g. Phone number; Mail address"</v>
      </c>
      <c r="W426" t="str">
        <f t="shared" si="131"/>
        <v>"false"</v>
      </c>
      <c r="X426" t="str">
        <f t="shared" si="132"/>
        <v>"true"</v>
      </c>
      <c r="Y426" t="str">
        <f t="shared" si="133"/>
        <v>"Embedded","_ContactDetail","_contactDetailType","_ContactDetailType",1,"Contact details","Type of the contact details; e.g. Phone number; Mail address","false","true"</v>
      </c>
      <c r="Z426" t="str">
        <f t="shared" si="134"/>
        <v>"Embedded._ContactDetail"</v>
      </c>
      <c r="AA426" t="str">
        <f t="shared" si="135"/>
        <v>"_contactDetailType"</v>
      </c>
      <c r="AB426" t="str">
        <f t="shared" si="136"/>
        <v>"Enum._ContactDetailType"</v>
      </c>
      <c r="AC426" t="str">
        <f t="shared" si="137"/>
        <v>""</v>
      </c>
      <c r="AD426" t="str">
        <f t="shared" si="138"/>
        <v>"hasOne"</v>
      </c>
      <c r="AE426" t="str">
        <f t="shared" si="139"/>
        <v>"Embedded._ContactDetail","_contactDetailType","Enum._ContactDetailType","","hasOne"</v>
      </c>
    </row>
    <row r="427" spans="1:31" x14ac:dyDescent="0.2">
      <c r="A427" t="s">
        <v>1353</v>
      </c>
      <c r="B427" t="s">
        <v>49</v>
      </c>
      <c r="C427" t="s">
        <v>27</v>
      </c>
      <c r="D427" t="s">
        <v>518</v>
      </c>
      <c r="F427" t="s">
        <v>6</v>
      </c>
      <c r="G427">
        <v>1</v>
      </c>
      <c r="I427" s="5" t="s">
        <v>516</v>
      </c>
      <c r="J427" s="5" t="s">
        <v>519</v>
      </c>
      <c r="K427" t="str">
        <f t="shared" si="120"/>
        <v>_ContactDetail</v>
      </c>
      <c r="L427" t="str">
        <f t="shared" si="121"/>
        <v>_textualValue</v>
      </c>
      <c r="M427" t="str">
        <f t="shared" si="122"/>
        <v>xsd_string</v>
      </c>
      <c r="N427" t="str">
        <f t="shared" si="123"/>
        <v/>
      </c>
      <c r="O427" t="str">
        <f t="shared" si="124"/>
        <v>Data</v>
      </c>
      <c r="P427" t="str">
        <f t="shared" si="125"/>
        <v>"Embedded"</v>
      </c>
      <c r="Q427" t="str">
        <f t="shared" si="126"/>
        <v>"_ContactDetail"</v>
      </c>
      <c r="R427" t="str">
        <f t="shared" si="127"/>
        <v>"_textualValue"</v>
      </c>
      <c r="S427" t="str">
        <f t="shared" si="128"/>
        <v>"xsd_string"</v>
      </c>
      <c r="T427">
        <f>IF($A427="Implicit","",COUNTIFS($C$8:C427,C427,$A$8:A427,"Explicit"))</f>
        <v>2</v>
      </c>
      <c r="U427" t="str">
        <f t="shared" si="129"/>
        <v>"Contact details"</v>
      </c>
      <c r="V427" t="str">
        <f t="shared" si="130"/>
        <v>"Textual value filled on use context (eg. characteristic colour; contactDetail mail adress; etc.)"</v>
      </c>
      <c r="W427" t="str">
        <f t="shared" si="131"/>
        <v>"false"</v>
      </c>
      <c r="X427" t="str">
        <f t="shared" si="132"/>
        <v>"true"</v>
      </c>
      <c r="Y427" t="str">
        <f t="shared" si="133"/>
        <v>"Embedded","_ContactDetail","_textualValue","xsd_string",2,"Contact details","Textual value filled on use context (eg. characteristic colour; contactDetail mail adress; etc.)","false","true"</v>
      </c>
      <c r="Z427" t="str">
        <f t="shared" si="134"/>
        <v/>
      </c>
      <c r="AA427" t="str">
        <f t="shared" si="135"/>
        <v/>
      </c>
      <c r="AB427" t="str">
        <f t="shared" si="136"/>
        <v/>
      </c>
      <c r="AC427" t="str">
        <f t="shared" si="137"/>
        <v/>
      </c>
      <c r="AD427" t="str">
        <f t="shared" si="138"/>
        <v/>
      </c>
      <c r="AE427" t="str">
        <f t="shared" si="139"/>
        <v/>
      </c>
    </row>
    <row r="428" spans="1:31" x14ac:dyDescent="0.2">
      <c r="A428" t="s">
        <v>1353</v>
      </c>
      <c r="B428" t="s">
        <v>3</v>
      </c>
      <c r="C428" t="s">
        <v>513</v>
      </c>
      <c r="D428" t="s">
        <v>5</v>
      </c>
      <c r="F428" t="s">
        <v>6</v>
      </c>
      <c r="G428">
        <v>1</v>
      </c>
      <c r="I428" s="5" t="s">
        <v>514</v>
      </c>
      <c r="J428" s="5" t="s">
        <v>8</v>
      </c>
      <c r="K428" t="str">
        <f t="shared" si="120"/>
        <v>_ContactDetailType</v>
      </c>
      <c r="L428" t="str">
        <f t="shared" si="121"/>
        <v>_code</v>
      </c>
      <c r="M428" t="str">
        <f t="shared" si="122"/>
        <v>xsd_string</v>
      </c>
      <c r="N428" t="str">
        <f t="shared" si="123"/>
        <v/>
      </c>
      <c r="O428" t="str">
        <f t="shared" si="124"/>
        <v>Data</v>
      </c>
      <c r="P428" t="str">
        <f t="shared" si="125"/>
        <v>"Enum"</v>
      </c>
      <c r="Q428" t="str">
        <f t="shared" si="126"/>
        <v>"_ContactDetailType"</v>
      </c>
      <c r="R428" t="str">
        <f t="shared" si="127"/>
        <v>"_code"</v>
      </c>
      <c r="S428" t="str">
        <f t="shared" si="128"/>
        <v>"xsd_string"</v>
      </c>
      <c r="T428">
        <f>IF($A428="Implicit","",COUNTIFS($C$8:C428,C428,$A$8:A428,"Explicit"))</f>
        <v>1</v>
      </c>
      <c r="U428" t="str">
        <f t="shared" si="129"/>
        <v>"Open code list for types of contact details"</v>
      </c>
      <c r="V428" t="str">
        <f t="shared" si="130"/>
        <v>"Code or short version of a code; for example "CH" for Switzerland when referring to the UN/LOCODE code list"</v>
      </c>
      <c r="W428" t="str">
        <f t="shared" si="131"/>
        <v>"false"</v>
      </c>
      <c r="X428" t="str">
        <f t="shared" si="132"/>
        <v>"false"</v>
      </c>
      <c r="Y428" t="str">
        <f t="shared" si="133"/>
        <v>"Enum","_ContactDetailType","_code","xsd_string",1,"Open code list for types of contact details","Code or short version of a code; for example "CH" for Switzerland when referring to the UN/LOCODE code list","false","false"</v>
      </c>
      <c r="Z428" t="str">
        <f t="shared" si="134"/>
        <v/>
      </c>
      <c r="AA428" t="str">
        <f t="shared" si="135"/>
        <v/>
      </c>
      <c r="AB428" t="str">
        <f t="shared" si="136"/>
        <v/>
      </c>
      <c r="AC428" t="str">
        <f t="shared" si="137"/>
        <v/>
      </c>
      <c r="AD428" t="str">
        <f t="shared" si="138"/>
        <v/>
      </c>
      <c r="AE428" t="str">
        <f t="shared" si="139"/>
        <v/>
      </c>
    </row>
    <row r="429" spans="1:31" x14ac:dyDescent="0.2">
      <c r="A429" t="s">
        <v>1353</v>
      </c>
      <c r="B429" t="s">
        <v>3</v>
      </c>
      <c r="C429" t="s">
        <v>513</v>
      </c>
      <c r="D429" t="s">
        <v>9</v>
      </c>
      <c r="F429" t="s">
        <v>6</v>
      </c>
      <c r="G429">
        <v>1</v>
      </c>
      <c r="I429" s="5" t="s">
        <v>514</v>
      </c>
      <c r="J429" s="5" t="s">
        <v>10</v>
      </c>
      <c r="K429" t="str">
        <f t="shared" si="120"/>
        <v>_ContactDetailType</v>
      </c>
      <c r="L429" t="str">
        <f t="shared" si="121"/>
        <v>_codeDescription</v>
      </c>
      <c r="M429" t="str">
        <f t="shared" si="122"/>
        <v>xsd_string</v>
      </c>
      <c r="N429" t="str">
        <f t="shared" si="123"/>
        <v/>
      </c>
      <c r="O429" t="str">
        <f t="shared" si="124"/>
        <v>Data</v>
      </c>
      <c r="P429" t="str">
        <f t="shared" si="125"/>
        <v>"Enum"</v>
      </c>
      <c r="Q429" t="str">
        <f t="shared" si="126"/>
        <v>"_ContactDetailType"</v>
      </c>
      <c r="R429" t="str">
        <f t="shared" si="127"/>
        <v>"_codeDescription"</v>
      </c>
      <c r="S429" t="str">
        <f t="shared" si="128"/>
        <v>"xsd_string"</v>
      </c>
      <c r="T429">
        <f>IF($A429="Implicit","",COUNTIFS($C$8:C429,C429,$A$8:A429,"Explicit"))</f>
        <v>2</v>
      </c>
      <c r="U429" t="str">
        <f t="shared" si="129"/>
        <v>"Open code list for types of contact details"</v>
      </c>
      <c r="V429" t="str">
        <f t="shared" si="130"/>
        <v>"Description or long version of the code; for example "Switzerland" for Switzerland when referring to the UN/LOCODE code list"</v>
      </c>
      <c r="W429" t="str">
        <f t="shared" si="131"/>
        <v>"false"</v>
      </c>
      <c r="X429" t="str">
        <f t="shared" si="132"/>
        <v>"false"</v>
      </c>
      <c r="Y429" t="str">
        <f t="shared" si="133"/>
        <v>"Enum","_ContactDetailType","_codeDescription","xsd_string",2,"Open code list for types of contact details","Description or long version of the code; for example "Switzerland" for Switzerland when referring to the UN/LOCODE code list","false","false"</v>
      </c>
      <c r="Z429" t="str">
        <f t="shared" si="134"/>
        <v/>
      </c>
      <c r="AA429" t="str">
        <f t="shared" si="135"/>
        <v/>
      </c>
      <c r="AB429" t="str">
        <f t="shared" si="136"/>
        <v/>
      </c>
      <c r="AC429" t="str">
        <f t="shared" si="137"/>
        <v/>
      </c>
      <c r="AD429" t="str">
        <f t="shared" si="138"/>
        <v/>
      </c>
      <c r="AE429" t="str">
        <f t="shared" si="139"/>
        <v/>
      </c>
    </row>
    <row r="430" spans="1:31" x14ac:dyDescent="0.2">
      <c r="A430" t="s">
        <v>1353</v>
      </c>
      <c r="B430" t="s">
        <v>3</v>
      </c>
      <c r="C430" t="s">
        <v>513</v>
      </c>
      <c r="D430" t="s">
        <v>11</v>
      </c>
      <c r="F430" t="s">
        <v>12</v>
      </c>
      <c r="G430">
        <v>1</v>
      </c>
      <c r="I430" s="5" t="s">
        <v>514</v>
      </c>
      <c r="J430" s="5" t="s">
        <v>13</v>
      </c>
      <c r="K430" t="str">
        <f t="shared" si="120"/>
        <v>_ContactDetailType</v>
      </c>
      <c r="L430" t="str">
        <f t="shared" si="121"/>
        <v>_codeLevel</v>
      </c>
      <c r="M430" t="str">
        <f t="shared" si="122"/>
        <v>xsd_integer</v>
      </c>
      <c r="N430" t="str">
        <f t="shared" si="123"/>
        <v/>
      </c>
      <c r="O430" t="str">
        <f t="shared" si="124"/>
        <v>Data</v>
      </c>
      <c r="P430" t="str">
        <f t="shared" si="125"/>
        <v>"Enum"</v>
      </c>
      <c r="Q430" t="str">
        <f t="shared" si="126"/>
        <v>"_ContactDetailType"</v>
      </c>
      <c r="R430" t="str">
        <f t="shared" si="127"/>
        <v>"_codeLevel"</v>
      </c>
      <c r="S430" t="str">
        <f t="shared" si="128"/>
        <v>"xsd_integer"</v>
      </c>
      <c r="T430">
        <f>IF($A430="Implicit","",COUNTIFS($C$8:C430,C430,$A$8:A430,"Explicit"))</f>
        <v>3</v>
      </c>
      <c r="U430" t="str">
        <f t="shared" si="129"/>
        <v>"Open code list for types of contact details"</v>
      </c>
      <c r="V430" t="str">
        <f t="shared" si="130"/>
        <v>"Integer indicating the level of a code if a codelists is hierarchical; for example HS-Codes"</v>
      </c>
      <c r="W430" t="str">
        <f t="shared" si="131"/>
        <v>"false"</v>
      </c>
      <c r="X430" t="str">
        <f t="shared" si="132"/>
        <v>"false"</v>
      </c>
      <c r="Y430" t="str">
        <f t="shared" si="133"/>
        <v>"Enum","_ContactDetailType","_codeLevel","xsd_integer",3,"Open code list for types of contact details","Integer indicating the level of a code if a codelists is hierarchical; for example HS-Codes","false","false"</v>
      </c>
      <c r="Z430" t="str">
        <f t="shared" si="134"/>
        <v/>
      </c>
      <c r="AA430" t="str">
        <f t="shared" si="135"/>
        <v/>
      </c>
      <c r="AB430" t="str">
        <f t="shared" si="136"/>
        <v/>
      </c>
      <c r="AC430" t="str">
        <f t="shared" si="137"/>
        <v/>
      </c>
      <c r="AD430" t="str">
        <f t="shared" si="138"/>
        <v/>
      </c>
      <c r="AE430" t="str">
        <f t="shared" si="139"/>
        <v/>
      </c>
    </row>
    <row r="431" spans="1:31" x14ac:dyDescent="0.2">
      <c r="A431" t="s">
        <v>1353</v>
      </c>
      <c r="B431" t="s">
        <v>3</v>
      </c>
      <c r="C431" t="s">
        <v>513</v>
      </c>
      <c r="D431" t="s">
        <v>14</v>
      </c>
      <c r="F431" t="s">
        <v>6</v>
      </c>
      <c r="G431">
        <v>1</v>
      </c>
      <c r="I431" s="5" t="s">
        <v>514</v>
      </c>
      <c r="J431" s="5" t="s">
        <v>15</v>
      </c>
      <c r="K431" t="str">
        <f t="shared" si="120"/>
        <v>_ContactDetailType</v>
      </c>
      <c r="L431" t="str">
        <f t="shared" si="121"/>
        <v>_codeListName</v>
      </c>
      <c r="M431" t="str">
        <f t="shared" si="122"/>
        <v>xsd_string</v>
      </c>
      <c r="N431" t="str">
        <f t="shared" si="123"/>
        <v/>
      </c>
      <c r="O431" t="str">
        <f t="shared" si="124"/>
        <v>Data</v>
      </c>
      <c r="P431" t="str">
        <f t="shared" si="125"/>
        <v>"Enum"</v>
      </c>
      <c r="Q431" t="str">
        <f t="shared" si="126"/>
        <v>"_ContactDetailType"</v>
      </c>
      <c r="R431" t="str">
        <f t="shared" si="127"/>
        <v>"_codeListName"</v>
      </c>
      <c r="S431" t="str">
        <f t="shared" si="128"/>
        <v>"xsd_string"</v>
      </c>
      <c r="T431">
        <f>IF($A431="Implicit","",COUNTIFS($C$8:C431,C431,$A$8:A431,"Explicit"))</f>
        <v>4</v>
      </c>
      <c r="U431" t="str">
        <f t="shared" si="129"/>
        <v>"Open code list for types of contact details"</v>
      </c>
      <c r="V431" t="str">
        <f t="shared" si="130"/>
        <v>"Official name of the code list without version number when direct reference is not possible; for example "UN/LOCODE" when referring to the UN/LOCODE code list"</v>
      </c>
      <c r="W431" t="str">
        <f t="shared" si="131"/>
        <v>"false"</v>
      </c>
      <c r="X431" t="str">
        <f t="shared" si="132"/>
        <v>"false"</v>
      </c>
      <c r="Y431" t="str">
        <f t="shared" si="133"/>
        <v>"Enum","_ContactDetailType","_codeListName","xsd_string",4,"Open code list for types of contact details","Official name of the code list without version number when direct reference is not possible; for example "UN/LOCODE" when referring to the UN/LOCODE code list","false","false"</v>
      </c>
      <c r="Z431" t="str">
        <f t="shared" si="134"/>
        <v/>
      </c>
      <c r="AA431" t="str">
        <f t="shared" si="135"/>
        <v/>
      </c>
      <c r="AB431" t="str">
        <f t="shared" si="136"/>
        <v/>
      </c>
      <c r="AC431" t="str">
        <f t="shared" si="137"/>
        <v/>
      </c>
      <c r="AD431" t="str">
        <f t="shared" si="138"/>
        <v/>
      </c>
      <c r="AE431" t="str">
        <f t="shared" si="139"/>
        <v/>
      </c>
    </row>
    <row r="432" spans="1:31" x14ac:dyDescent="0.2">
      <c r="A432" t="s">
        <v>1353</v>
      </c>
      <c r="B432" t="s">
        <v>3</v>
      </c>
      <c r="C432" t="s">
        <v>513</v>
      </c>
      <c r="D432" t="s">
        <v>16</v>
      </c>
      <c r="F432" t="s">
        <v>6</v>
      </c>
      <c r="G432">
        <v>1</v>
      </c>
      <c r="I432" s="5" t="s">
        <v>514</v>
      </c>
      <c r="J432" s="5" t="s">
        <v>17</v>
      </c>
      <c r="K432" t="str">
        <f t="shared" si="120"/>
        <v>_ContactDetailType</v>
      </c>
      <c r="L432" t="str">
        <f t="shared" si="121"/>
        <v>_codeListReference</v>
      </c>
      <c r="M432" t="str">
        <f t="shared" si="122"/>
        <v>xsd_string</v>
      </c>
      <c r="N432" t="str">
        <f t="shared" si="123"/>
        <v/>
      </c>
      <c r="O432" t="str">
        <f t="shared" si="124"/>
        <v>Data</v>
      </c>
      <c r="P432" t="str">
        <f t="shared" si="125"/>
        <v>"Enum"</v>
      </c>
      <c r="Q432" t="str">
        <f t="shared" si="126"/>
        <v>"_ContactDetailType"</v>
      </c>
      <c r="R432" t="str">
        <f t="shared" si="127"/>
        <v>"_codeListReference"</v>
      </c>
      <c r="S432" t="str">
        <f t="shared" si="128"/>
        <v>"xsd_string"</v>
      </c>
      <c r="T432">
        <f>IF($A432="Implicit","",COUNTIFS($C$8:C432,C432,$A$8:A432,"Explicit"))</f>
        <v>5</v>
      </c>
      <c r="U432" t="str">
        <f t="shared" si="129"/>
        <v>"Open code list for types of contact details"</v>
      </c>
      <c r="V432" t="str">
        <f t="shared" si="130"/>
        <v>"URL to access the code list the code is taken from; for example "https://unece.org/trade/cefact/unlocode-code-list-country-and-territory" for UN/LOCODE."</v>
      </c>
      <c r="W432" t="str">
        <f t="shared" si="131"/>
        <v>"false"</v>
      </c>
      <c r="X432" t="str">
        <f t="shared" si="132"/>
        <v>"false"</v>
      </c>
      <c r="Y432" t="str">
        <f t="shared" si="133"/>
        <v>"Enum","_ContactDetailType","_codeListReference","xsd_string",5,"Open code list for types of contact details","URL to access the code list the code is taken from; for example "https://unece.org/trade/cefact/unlocode-code-list-country-and-territory" for UN/LOCODE.","false","false"</v>
      </c>
      <c r="Z432" t="str">
        <f t="shared" si="134"/>
        <v/>
      </c>
      <c r="AA432" t="str">
        <f t="shared" si="135"/>
        <v/>
      </c>
      <c r="AB432" t="str">
        <f t="shared" si="136"/>
        <v/>
      </c>
      <c r="AC432" t="str">
        <f t="shared" si="137"/>
        <v/>
      </c>
      <c r="AD432" t="str">
        <f t="shared" si="138"/>
        <v/>
      </c>
      <c r="AE432" t="str">
        <f t="shared" si="139"/>
        <v/>
      </c>
    </row>
    <row r="433" spans="1:31" x14ac:dyDescent="0.2">
      <c r="A433" t="s">
        <v>1353</v>
      </c>
      <c r="B433" t="s">
        <v>3</v>
      </c>
      <c r="C433" t="s">
        <v>513</v>
      </c>
      <c r="D433" t="s">
        <v>18</v>
      </c>
      <c r="F433" t="s">
        <v>6</v>
      </c>
      <c r="G433">
        <v>1</v>
      </c>
      <c r="I433" s="5" t="s">
        <v>514</v>
      </c>
      <c r="J433" s="5" t="s">
        <v>19</v>
      </c>
      <c r="K433" t="str">
        <f t="shared" si="120"/>
        <v>_ContactDetailType</v>
      </c>
      <c r="L433" t="str">
        <f t="shared" si="121"/>
        <v>_codeListVersion</v>
      </c>
      <c r="M433" t="str">
        <f t="shared" si="122"/>
        <v>xsd_string</v>
      </c>
      <c r="N433" t="str">
        <f t="shared" si="123"/>
        <v/>
      </c>
      <c r="O433" t="str">
        <f t="shared" si="124"/>
        <v>Data</v>
      </c>
      <c r="P433" t="str">
        <f t="shared" si="125"/>
        <v>"Enum"</v>
      </c>
      <c r="Q433" t="str">
        <f t="shared" si="126"/>
        <v>"_ContactDetailType"</v>
      </c>
      <c r="R433" t="str">
        <f t="shared" si="127"/>
        <v>"_codeListVersion"</v>
      </c>
      <c r="S433" t="str">
        <f t="shared" si="128"/>
        <v>"xsd_string"</v>
      </c>
      <c r="T433">
        <f>IF($A433="Implicit","",COUNTIFS($C$8:C433,C433,$A$8:A433,"Explicit"))</f>
        <v>6</v>
      </c>
      <c r="U433" t="str">
        <f t="shared" si="129"/>
        <v>"Open code list for types of contact details"</v>
      </c>
      <c r="V433" t="str">
        <f t="shared" si="130"/>
        <v>"Version of the code list; for example "223-1" for UN/LOCODE. Used if the property codeListName is used or the version is not apparent from the resource referred to in property codeListReference."</v>
      </c>
      <c r="W433" t="str">
        <f t="shared" si="131"/>
        <v>"false"</v>
      </c>
      <c r="X433" t="str">
        <f t="shared" si="132"/>
        <v>"false"</v>
      </c>
      <c r="Y433" t="str">
        <f t="shared" si="133"/>
        <v>"Enum","_ContactDetailType","_codeListVersion","xsd_string",6,"Open code list for types of contact details","Version of the code list; for example "223-1" for UN/LOCODE. Used if the property codeListName is used or the version is not apparent from the resource referred to in property codeListReference.","false","false"</v>
      </c>
      <c r="Z433" t="str">
        <f t="shared" si="134"/>
        <v/>
      </c>
      <c r="AA433" t="str">
        <f t="shared" si="135"/>
        <v/>
      </c>
      <c r="AB433" t="str">
        <f t="shared" si="136"/>
        <v/>
      </c>
      <c r="AC433" t="str">
        <f t="shared" si="137"/>
        <v/>
      </c>
      <c r="AD433" t="str">
        <f t="shared" si="138"/>
        <v/>
      </c>
      <c r="AE433" t="str">
        <f t="shared" si="139"/>
        <v/>
      </c>
    </row>
    <row r="434" spans="1:31" x14ac:dyDescent="0.2">
      <c r="A434" t="s">
        <v>1353</v>
      </c>
      <c r="B434" t="s">
        <v>3</v>
      </c>
      <c r="C434" t="s">
        <v>411</v>
      </c>
      <c r="D434" t="s">
        <v>5</v>
      </c>
      <c r="F434" t="s">
        <v>6</v>
      </c>
      <c r="G434">
        <v>1</v>
      </c>
      <c r="I434" s="5" t="s">
        <v>520</v>
      </c>
      <c r="J434" s="5" t="s">
        <v>8</v>
      </c>
      <c r="K434" t="str">
        <f t="shared" si="120"/>
        <v>_ContactRole</v>
      </c>
      <c r="L434" t="str">
        <f t="shared" si="121"/>
        <v>_code</v>
      </c>
      <c r="M434" t="str">
        <f t="shared" si="122"/>
        <v>xsd_string</v>
      </c>
      <c r="N434" t="str">
        <f t="shared" si="123"/>
        <v/>
      </c>
      <c r="O434" t="str">
        <f t="shared" si="124"/>
        <v>Data</v>
      </c>
      <c r="P434" t="str">
        <f t="shared" si="125"/>
        <v>"Enum"</v>
      </c>
      <c r="Q434" t="str">
        <f t="shared" si="126"/>
        <v>"_ContactRole"</v>
      </c>
      <c r="R434" t="str">
        <f t="shared" si="127"/>
        <v>"_code"</v>
      </c>
      <c r="S434" t="str">
        <f t="shared" si="128"/>
        <v>"xsd_string"</v>
      </c>
      <c r="T434">
        <f>IF($A434="Implicit","",COUNTIFS($C$8:C434,C434,$A$8:A434,"Explicit"))</f>
        <v>1</v>
      </c>
      <c r="U434" t="str">
        <f t="shared" si="129"/>
        <v>"Open code list for roles of a contact"</v>
      </c>
      <c r="V434" t="str">
        <f t="shared" si="130"/>
        <v>"Code or short version of a code; for example "CH" for Switzerland when referring to the UN/LOCODE code list"</v>
      </c>
      <c r="W434" t="str">
        <f t="shared" si="131"/>
        <v>"false"</v>
      </c>
      <c r="X434" t="str">
        <f t="shared" si="132"/>
        <v>"false"</v>
      </c>
      <c r="Y434" t="str">
        <f t="shared" si="133"/>
        <v>"Enum","_ContactRole","_code","xsd_string",1,"Open code list for roles of a contact","Code or short version of a code; for example "CH" for Switzerland when referring to the UN/LOCODE code list","false","false"</v>
      </c>
      <c r="Z434" t="str">
        <f t="shared" si="134"/>
        <v/>
      </c>
      <c r="AA434" t="str">
        <f t="shared" si="135"/>
        <v/>
      </c>
      <c r="AB434" t="str">
        <f t="shared" si="136"/>
        <v/>
      </c>
      <c r="AC434" t="str">
        <f t="shared" si="137"/>
        <v/>
      </c>
      <c r="AD434" t="str">
        <f t="shared" si="138"/>
        <v/>
      </c>
      <c r="AE434" t="str">
        <f t="shared" si="139"/>
        <v/>
      </c>
    </row>
    <row r="435" spans="1:31" x14ac:dyDescent="0.2">
      <c r="A435" t="s">
        <v>1353</v>
      </c>
      <c r="B435" t="s">
        <v>3</v>
      </c>
      <c r="C435" t="s">
        <v>411</v>
      </c>
      <c r="D435" t="s">
        <v>9</v>
      </c>
      <c r="F435" t="s">
        <v>6</v>
      </c>
      <c r="G435">
        <v>1</v>
      </c>
      <c r="I435" s="5" t="s">
        <v>520</v>
      </c>
      <c r="J435" s="5" t="s">
        <v>10</v>
      </c>
      <c r="K435" t="str">
        <f t="shared" si="120"/>
        <v>_ContactRole</v>
      </c>
      <c r="L435" t="str">
        <f t="shared" si="121"/>
        <v>_codeDescription</v>
      </c>
      <c r="M435" t="str">
        <f t="shared" si="122"/>
        <v>xsd_string</v>
      </c>
      <c r="N435" t="str">
        <f t="shared" si="123"/>
        <v/>
      </c>
      <c r="O435" t="str">
        <f t="shared" si="124"/>
        <v>Data</v>
      </c>
      <c r="P435" t="str">
        <f t="shared" si="125"/>
        <v>"Enum"</v>
      </c>
      <c r="Q435" t="str">
        <f t="shared" si="126"/>
        <v>"_ContactRole"</v>
      </c>
      <c r="R435" t="str">
        <f t="shared" si="127"/>
        <v>"_codeDescription"</v>
      </c>
      <c r="S435" t="str">
        <f t="shared" si="128"/>
        <v>"xsd_string"</v>
      </c>
      <c r="T435">
        <f>IF($A435="Implicit","",COUNTIFS($C$8:C435,C435,$A$8:A435,"Explicit"))</f>
        <v>2</v>
      </c>
      <c r="U435" t="str">
        <f t="shared" si="129"/>
        <v>"Open code list for roles of a contact"</v>
      </c>
      <c r="V435" t="str">
        <f t="shared" si="130"/>
        <v>"Description or long version of the code; for example "Switzerland" for Switzerland when referring to the UN/LOCODE code list"</v>
      </c>
      <c r="W435" t="str">
        <f t="shared" si="131"/>
        <v>"false"</v>
      </c>
      <c r="X435" t="str">
        <f t="shared" si="132"/>
        <v>"false"</v>
      </c>
      <c r="Y435" t="str">
        <f t="shared" si="133"/>
        <v>"Enum","_ContactRole","_codeDescription","xsd_string",2,"Open code list for roles of a contact","Description or long version of the code; for example "Switzerland" for Switzerland when referring to the UN/LOCODE code list","false","false"</v>
      </c>
      <c r="Z435" t="str">
        <f t="shared" si="134"/>
        <v/>
      </c>
      <c r="AA435" t="str">
        <f t="shared" si="135"/>
        <v/>
      </c>
      <c r="AB435" t="str">
        <f t="shared" si="136"/>
        <v/>
      </c>
      <c r="AC435" t="str">
        <f t="shared" si="137"/>
        <v/>
      </c>
      <c r="AD435" t="str">
        <f t="shared" si="138"/>
        <v/>
      </c>
      <c r="AE435" t="str">
        <f t="shared" si="139"/>
        <v/>
      </c>
    </row>
    <row r="436" spans="1:31" x14ac:dyDescent="0.2">
      <c r="A436" t="s">
        <v>1353</v>
      </c>
      <c r="B436" t="s">
        <v>3</v>
      </c>
      <c r="C436" t="s">
        <v>411</v>
      </c>
      <c r="D436" t="s">
        <v>11</v>
      </c>
      <c r="F436" t="s">
        <v>12</v>
      </c>
      <c r="G436">
        <v>1</v>
      </c>
      <c r="I436" s="5" t="s">
        <v>520</v>
      </c>
      <c r="J436" s="5" t="s">
        <v>13</v>
      </c>
      <c r="K436" t="str">
        <f t="shared" si="120"/>
        <v>_ContactRole</v>
      </c>
      <c r="L436" t="str">
        <f t="shared" si="121"/>
        <v>_codeLevel</v>
      </c>
      <c r="M436" t="str">
        <f t="shared" si="122"/>
        <v>xsd_integer</v>
      </c>
      <c r="N436" t="str">
        <f t="shared" si="123"/>
        <v/>
      </c>
      <c r="O436" t="str">
        <f t="shared" si="124"/>
        <v>Data</v>
      </c>
      <c r="P436" t="str">
        <f t="shared" si="125"/>
        <v>"Enum"</v>
      </c>
      <c r="Q436" t="str">
        <f t="shared" si="126"/>
        <v>"_ContactRole"</v>
      </c>
      <c r="R436" t="str">
        <f t="shared" si="127"/>
        <v>"_codeLevel"</v>
      </c>
      <c r="S436" t="str">
        <f t="shared" si="128"/>
        <v>"xsd_integer"</v>
      </c>
      <c r="T436">
        <f>IF($A436="Implicit","",COUNTIFS($C$8:C436,C436,$A$8:A436,"Explicit"))</f>
        <v>3</v>
      </c>
      <c r="U436" t="str">
        <f t="shared" si="129"/>
        <v>"Open code list for roles of a contact"</v>
      </c>
      <c r="V436" t="str">
        <f t="shared" si="130"/>
        <v>"Integer indicating the level of a code if a codelists is hierarchical; for example HS-Codes"</v>
      </c>
      <c r="W436" t="str">
        <f t="shared" si="131"/>
        <v>"false"</v>
      </c>
      <c r="X436" t="str">
        <f t="shared" si="132"/>
        <v>"false"</v>
      </c>
      <c r="Y436" t="str">
        <f t="shared" si="133"/>
        <v>"Enum","_ContactRole","_codeLevel","xsd_integer",3,"Open code list for roles of a contact","Integer indicating the level of a code if a codelists is hierarchical; for example HS-Codes","false","false"</v>
      </c>
      <c r="Z436" t="str">
        <f t="shared" si="134"/>
        <v/>
      </c>
      <c r="AA436" t="str">
        <f t="shared" si="135"/>
        <v/>
      </c>
      <c r="AB436" t="str">
        <f t="shared" si="136"/>
        <v/>
      </c>
      <c r="AC436" t="str">
        <f t="shared" si="137"/>
        <v/>
      </c>
      <c r="AD436" t="str">
        <f t="shared" si="138"/>
        <v/>
      </c>
      <c r="AE436" t="str">
        <f t="shared" si="139"/>
        <v/>
      </c>
    </row>
    <row r="437" spans="1:31" x14ac:dyDescent="0.2">
      <c r="A437" t="s">
        <v>1353</v>
      </c>
      <c r="B437" t="s">
        <v>3</v>
      </c>
      <c r="C437" t="s">
        <v>411</v>
      </c>
      <c r="D437" t="s">
        <v>14</v>
      </c>
      <c r="F437" t="s">
        <v>6</v>
      </c>
      <c r="G437">
        <v>1</v>
      </c>
      <c r="I437" s="5" t="s">
        <v>520</v>
      </c>
      <c r="J437" s="5" t="s">
        <v>15</v>
      </c>
      <c r="K437" t="str">
        <f t="shared" si="120"/>
        <v>_ContactRole</v>
      </c>
      <c r="L437" t="str">
        <f t="shared" si="121"/>
        <v>_codeListName</v>
      </c>
      <c r="M437" t="str">
        <f t="shared" si="122"/>
        <v>xsd_string</v>
      </c>
      <c r="N437" t="str">
        <f t="shared" si="123"/>
        <v/>
      </c>
      <c r="O437" t="str">
        <f t="shared" si="124"/>
        <v>Data</v>
      </c>
      <c r="P437" t="str">
        <f t="shared" si="125"/>
        <v>"Enum"</v>
      </c>
      <c r="Q437" t="str">
        <f t="shared" si="126"/>
        <v>"_ContactRole"</v>
      </c>
      <c r="R437" t="str">
        <f t="shared" si="127"/>
        <v>"_codeListName"</v>
      </c>
      <c r="S437" t="str">
        <f t="shared" si="128"/>
        <v>"xsd_string"</v>
      </c>
      <c r="T437">
        <f>IF($A437="Implicit","",COUNTIFS($C$8:C437,C437,$A$8:A437,"Explicit"))</f>
        <v>4</v>
      </c>
      <c r="U437" t="str">
        <f t="shared" si="129"/>
        <v>"Open code list for roles of a contact"</v>
      </c>
      <c r="V437" t="str">
        <f t="shared" si="130"/>
        <v>"Official name of the code list without version number when direct reference is not possible; for example "UN/LOCODE" when referring to the UN/LOCODE code list"</v>
      </c>
      <c r="W437" t="str">
        <f t="shared" si="131"/>
        <v>"false"</v>
      </c>
      <c r="X437" t="str">
        <f t="shared" si="132"/>
        <v>"false"</v>
      </c>
      <c r="Y437" t="str">
        <f t="shared" si="133"/>
        <v>"Enum","_ContactRole","_codeListName","xsd_string",4,"Open code list for roles of a contact","Official name of the code list without version number when direct reference is not possible; for example "UN/LOCODE" when referring to the UN/LOCODE code list","false","false"</v>
      </c>
      <c r="Z437" t="str">
        <f t="shared" si="134"/>
        <v/>
      </c>
      <c r="AA437" t="str">
        <f t="shared" si="135"/>
        <v/>
      </c>
      <c r="AB437" t="str">
        <f t="shared" si="136"/>
        <v/>
      </c>
      <c r="AC437" t="str">
        <f t="shared" si="137"/>
        <v/>
      </c>
      <c r="AD437" t="str">
        <f t="shared" si="138"/>
        <v/>
      </c>
      <c r="AE437" t="str">
        <f t="shared" si="139"/>
        <v/>
      </c>
    </row>
    <row r="438" spans="1:31" x14ac:dyDescent="0.2">
      <c r="A438" t="s">
        <v>1353</v>
      </c>
      <c r="B438" t="s">
        <v>3</v>
      </c>
      <c r="C438" t="s">
        <v>411</v>
      </c>
      <c r="D438" t="s">
        <v>16</v>
      </c>
      <c r="F438" t="s">
        <v>6</v>
      </c>
      <c r="G438">
        <v>1</v>
      </c>
      <c r="I438" s="5" t="s">
        <v>520</v>
      </c>
      <c r="J438" s="5" t="s">
        <v>17</v>
      </c>
      <c r="K438" t="str">
        <f t="shared" si="120"/>
        <v>_ContactRole</v>
      </c>
      <c r="L438" t="str">
        <f t="shared" si="121"/>
        <v>_codeListReference</v>
      </c>
      <c r="M438" t="str">
        <f t="shared" si="122"/>
        <v>xsd_string</v>
      </c>
      <c r="N438" t="str">
        <f t="shared" si="123"/>
        <v/>
      </c>
      <c r="O438" t="str">
        <f t="shared" si="124"/>
        <v>Data</v>
      </c>
      <c r="P438" t="str">
        <f t="shared" si="125"/>
        <v>"Enum"</v>
      </c>
      <c r="Q438" t="str">
        <f t="shared" si="126"/>
        <v>"_ContactRole"</v>
      </c>
      <c r="R438" t="str">
        <f t="shared" si="127"/>
        <v>"_codeListReference"</v>
      </c>
      <c r="S438" t="str">
        <f t="shared" si="128"/>
        <v>"xsd_string"</v>
      </c>
      <c r="T438">
        <f>IF($A438="Implicit","",COUNTIFS($C$8:C438,C438,$A$8:A438,"Explicit"))</f>
        <v>5</v>
      </c>
      <c r="U438" t="str">
        <f t="shared" si="129"/>
        <v>"Open code list for roles of a contact"</v>
      </c>
      <c r="V438" t="str">
        <f t="shared" si="130"/>
        <v>"URL to access the code list the code is taken from; for example "https://unece.org/trade/cefact/unlocode-code-list-country-and-territory" for UN/LOCODE."</v>
      </c>
      <c r="W438" t="str">
        <f t="shared" si="131"/>
        <v>"false"</v>
      </c>
      <c r="X438" t="str">
        <f t="shared" si="132"/>
        <v>"false"</v>
      </c>
      <c r="Y438" t="str">
        <f t="shared" si="133"/>
        <v>"Enum","_ContactRole","_codeListReference","xsd_string",5,"Open code list for roles of a contact","URL to access the code list the code is taken from; for example "https://unece.org/trade/cefact/unlocode-code-list-country-and-territory" for UN/LOCODE.","false","false"</v>
      </c>
      <c r="Z438" t="str">
        <f t="shared" si="134"/>
        <v/>
      </c>
      <c r="AA438" t="str">
        <f t="shared" si="135"/>
        <v/>
      </c>
      <c r="AB438" t="str">
        <f t="shared" si="136"/>
        <v/>
      </c>
      <c r="AC438" t="str">
        <f t="shared" si="137"/>
        <v/>
      </c>
      <c r="AD438" t="str">
        <f t="shared" si="138"/>
        <v/>
      </c>
      <c r="AE438" t="str">
        <f t="shared" si="139"/>
        <v/>
      </c>
    </row>
    <row r="439" spans="1:31" x14ac:dyDescent="0.2">
      <c r="A439" t="s">
        <v>1353</v>
      </c>
      <c r="B439" t="s">
        <v>3</v>
      </c>
      <c r="C439" t="s">
        <v>411</v>
      </c>
      <c r="D439" t="s">
        <v>18</v>
      </c>
      <c r="F439" t="s">
        <v>6</v>
      </c>
      <c r="G439">
        <v>1</v>
      </c>
      <c r="I439" s="5" t="s">
        <v>520</v>
      </c>
      <c r="J439" s="5" t="s">
        <v>19</v>
      </c>
      <c r="K439" t="str">
        <f t="shared" si="120"/>
        <v>_ContactRole</v>
      </c>
      <c r="L439" t="str">
        <f t="shared" si="121"/>
        <v>_codeListVersion</v>
      </c>
      <c r="M439" t="str">
        <f t="shared" si="122"/>
        <v>xsd_string</v>
      </c>
      <c r="N439" t="str">
        <f t="shared" si="123"/>
        <v/>
      </c>
      <c r="O439" t="str">
        <f t="shared" si="124"/>
        <v>Data</v>
      </c>
      <c r="P439" t="str">
        <f t="shared" si="125"/>
        <v>"Enum"</v>
      </c>
      <c r="Q439" t="str">
        <f t="shared" si="126"/>
        <v>"_ContactRole"</v>
      </c>
      <c r="R439" t="str">
        <f t="shared" si="127"/>
        <v>"_codeListVersion"</v>
      </c>
      <c r="S439" t="str">
        <f t="shared" si="128"/>
        <v>"xsd_string"</v>
      </c>
      <c r="T439">
        <f>IF($A439="Implicit","",COUNTIFS($C$8:C439,C439,$A$8:A439,"Explicit"))</f>
        <v>6</v>
      </c>
      <c r="U439" t="str">
        <f t="shared" si="129"/>
        <v>"Open code list for roles of a contact"</v>
      </c>
      <c r="V439" t="str">
        <f t="shared" si="130"/>
        <v>"Version of the code list; for example "223-1" for UN/LOCODE. Used if the property codeListName is used or the version is not apparent from the resource referred to in property codeListReference."</v>
      </c>
      <c r="W439" t="str">
        <f t="shared" si="131"/>
        <v>"false"</v>
      </c>
      <c r="X439" t="str">
        <f t="shared" si="132"/>
        <v>"false"</v>
      </c>
      <c r="Y439" t="str">
        <f t="shared" si="133"/>
        <v>"Enum","_ContactRole","_codeListVersion","xsd_string",6,"Open code list for roles of a contact","Version of the code list; for example "223-1" for UN/LOCODE. Used if the property codeListName is used or the version is not apparent from the resource referred to in property codeListReference.","false","false"</v>
      </c>
      <c r="Z439" t="str">
        <f t="shared" si="134"/>
        <v/>
      </c>
      <c r="AA439" t="str">
        <f t="shared" si="135"/>
        <v/>
      </c>
      <c r="AB439" t="str">
        <f t="shared" si="136"/>
        <v/>
      </c>
      <c r="AC439" t="str">
        <f t="shared" si="137"/>
        <v/>
      </c>
      <c r="AD439" t="str">
        <f t="shared" si="138"/>
        <v/>
      </c>
      <c r="AE439" t="str">
        <f t="shared" si="139"/>
        <v/>
      </c>
    </row>
    <row r="440" spans="1:31" x14ac:dyDescent="0.2">
      <c r="A440" t="s">
        <v>1353</v>
      </c>
      <c r="B440" t="s">
        <v>49</v>
      </c>
      <c r="C440" t="s">
        <v>259</v>
      </c>
      <c r="D440" t="s">
        <v>593</v>
      </c>
      <c r="E440" t="s">
        <v>1291</v>
      </c>
      <c r="F440" t="s">
        <v>579</v>
      </c>
      <c r="G440">
        <v>1</v>
      </c>
      <c r="I440" s="5" t="s">
        <v>594</v>
      </c>
      <c r="J440" s="5" t="s">
        <v>595</v>
      </c>
      <c r="K440" t="str">
        <f t="shared" si="120"/>
        <v>_CurrencyValue</v>
      </c>
      <c r="L440" t="str">
        <f t="shared" si="121"/>
        <v>_currencyUnit</v>
      </c>
      <c r="M440" t="str">
        <f t="shared" si="122"/>
        <v>ccodes_CurrencyCode</v>
      </c>
      <c r="N440" t="str">
        <f t="shared" si="123"/>
        <v/>
      </c>
      <c r="O440" t="str">
        <f t="shared" si="124"/>
        <v>Object</v>
      </c>
      <c r="P440" t="str">
        <f t="shared" si="125"/>
        <v>"Embedded"</v>
      </c>
      <c r="Q440" t="str">
        <f t="shared" si="126"/>
        <v>"_CurrencyValue"</v>
      </c>
      <c r="R440" t="str">
        <f t="shared" si="127"/>
        <v>"_currencyUnit"</v>
      </c>
      <c r="S440" t="str">
        <f t="shared" si="128"/>
        <v>"ccodes_CurrencyCode"</v>
      </c>
      <c r="T440">
        <f>IF($A440="Implicit","",COUNTIFS($C$8:C440,C440,$A$8:A440,"Explicit"))</f>
        <v>1</v>
      </c>
      <c r="U440" t="str">
        <f t="shared" si="129"/>
        <v>"Embedded object to transmit currencies"</v>
      </c>
      <c r="V440" t="str">
        <f t="shared" si="130"/>
        <v>"Information about the currency used in a CurrencyValue. Create an instance of CurrencyCode based on ISO 4217"</v>
      </c>
      <c r="W440" t="str">
        <f t="shared" si="131"/>
        <v>"false"</v>
      </c>
      <c r="X440" t="str">
        <f t="shared" si="132"/>
        <v>"true"</v>
      </c>
      <c r="Y440" t="str">
        <f t="shared" si="133"/>
        <v>"Embedded","_CurrencyValue","_currencyUnit","ccodes_CurrencyCode",1,"Embedded object to transmit currencies","Information about the currency used in a CurrencyValue. Create an instance of CurrencyCode based on ISO 4217","false","true"</v>
      </c>
      <c r="Z440" t="str">
        <f t="shared" si="134"/>
        <v>"Embedded._CurrencyValue"</v>
      </c>
      <c r="AA440" t="str">
        <f t="shared" si="135"/>
        <v>"_currencyUnit"</v>
      </c>
      <c r="AB440" t="str">
        <f t="shared" si="136"/>
        <v>"CodeList.ccodes_CurrencyCode"</v>
      </c>
      <c r="AC440" t="str">
        <f t="shared" si="137"/>
        <v>""</v>
      </c>
      <c r="AD440" t="str">
        <f t="shared" si="138"/>
        <v>"hasOne"</v>
      </c>
      <c r="AE440" t="str">
        <f t="shared" si="139"/>
        <v>"Embedded._CurrencyValue","_currencyUnit","CodeList.ccodes_CurrencyCode","","hasOne"</v>
      </c>
    </row>
    <row r="441" spans="1:31" x14ac:dyDescent="0.2">
      <c r="A441" t="s">
        <v>1353</v>
      </c>
      <c r="B441" t="s">
        <v>49</v>
      </c>
      <c r="C441" t="s">
        <v>259</v>
      </c>
      <c r="D441" t="s">
        <v>108</v>
      </c>
      <c r="F441" t="s">
        <v>109</v>
      </c>
      <c r="G441">
        <v>1</v>
      </c>
      <c r="I441" s="5" t="s">
        <v>594</v>
      </c>
      <c r="J441" s="5" t="s">
        <v>110</v>
      </c>
      <c r="K441" t="str">
        <f t="shared" si="120"/>
        <v>_CurrencyValue</v>
      </c>
      <c r="L441" t="str">
        <f t="shared" si="121"/>
        <v>_numericalValue</v>
      </c>
      <c r="M441" t="str">
        <f t="shared" si="122"/>
        <v>xsd_double</v>
      </c>
      <c r="N441" t="str">
        <f t="shared" si="123"/>
        <v/>
      </c>
      <c r="O441" t="str">
        <f t="shared" si="124"/>
        <v>Data</v>
      </c>
      <c r="P441" t="str">
        <f t="shared" si="125"/>
        <v>"Embedded"</v>
      </c>
      <c r="Q441" t="str">
        <f t="shared" si="126"/>
        <v>"_CurrencyValue"</v>
      </c>
      <c r="R441" t="str">
        <f t="shared" si="127"/>
        <v>"_numericalValue"</v>
      </c>
      <c r="S441" t="str">
        <f t="shared" si="128"/>
        <v>"xsd_double"</v>
      </c>
      <c r="T441">
        <f>IF($A441="Implicit","",COUNTIFS($C$8:C441,C441,$A$8:A441,"Explicit"))</f>
        <v>2</v>
      </c>
      <c r="U441" t="str">
        <f t="shared" si="129"/>
        <v>"Embedded object to transmit currencies"</v>
      </c>
      <c r="V441" t="str">
        <f t="shared" si="130"/>
        <v>"Numerical value"</v>
      </c>
      <c r="W441" t="str">
        <f t="shared" si="131"/>
        <v>"false"</v>
      </c>
      <c r="X441" t="str">
        <f t="shared" si="132"/>
        <v>"true"</v>
      </c>
      <c r="Y441" t="str">
        <f t="shared" si="133"/>
        <v>"Embedded","_CurrencyValue","_numericalValue","xsd_double",2,"Embedded object to transmit currencies","Numerical value","false","true"</v>
      </c>
      <c r="Z441" t="str">
        <f t="shared" si="134"/>
        <v/>
      </c>
      <c r="AA441" t="str">
        <f t="shared" si="135"/>
        <v/>
      </c>
      <c r="AB441" t="str">
        <f t="shared" si="136"/>
        <v/>
      </c>
      <c r="AC441" t="str">
        <f t="shared" si="137"/>
        <v/>
      </c>
      <c r="AD441" t="str">
        <f t="shared" si="138"/>
        <v/>
      </c>
      <c r="AE441" t="str">
        <f t="shared" si="139"/>
        <v/>
      </c>
    </row>
    <row r="442" spans="1:31" x14ac:dyDescent="0.2">
      <c r="A442" t="s">
        <v>1353</v>
      </c>
      <c r="B442" t="s">
        <v>20</v>
      </c>
      <c r="C442" t="s">
        <v>130</v>
      </c>
      <c r="D442" t="s">
        <v>583</v>
      </c>
      <c r="E442" t="s">
        <v>20</v>
      </c>
      <c r="F442" t="s">
        <v>111</v>
      </c>
      <c r="G442">
        <v>1</v>
      </c>
      <c r="H442" t="s">
        <v>129</v>
      </c>
      <c r="I442" s="5" t="s">
        <v>581</v>
      </c>
      <c r="J442" s="5" t="s">
        <v>584</v>
      </c>
      <c r="K442" t="str">
        <f t="shared" si="120"/>
        <v>_CustomsInformation</v>
      </c>
      <c r="L442" t="str">
        <f t="shared" si="121"/>
        <v>_issuedForPiece</v>
      </c>
      <c r="M442" t="str">
        <f t="shared" si="122"/>
        <v>_Piece</v>
      </c>
      <c r="N442" t="str">
        <f t="shared" si="123"/>
        <v>_customsInformation</v>
      </c>
      <c r="O442" t="str">
        <f t="shared" si="124"/>
        <v>Object</v>
      </c>
      <c r="P442" t="str">
        <f t="shared" si="125"/>
        <v>"Core"</v>
      </c>
      <c r="Q442" t="str">
        <f t="shared" si="126"/>
        <v>"_CustomsInformation"</v>
      </c>
      <c r="R442" t="str">
        <f t="shared" si="127"/>
        <v>"_issuedForPiece"</v>
      </c>
      <c r="S442" t="str">
        <f t="shared" si="128"/>
        <v>"_Piece"</v>
      </c>
      <c r="T442">
        <f>IF($A442="Implicit","",COUNTIFS($C$8:C442,C442,$A$8:A442,"Explicit"))</f>
        <v>1</v>
      </c>
      <c r="U442" t="str">
        <f t="shared" si="129"/>
        <v>"Customs information details"</v>
      </c>
      <c r="V442" t="str">
        <f t="shared" si="130"/>
        <v>"Reference to the Piece the document was issued for"</v>
      </c>
      <c r="W442" t="str">
        <f t="shared" si="131"/>
        <v>"false"</v>
      </c>
      <c r="X442" t="str">
        <f t="shared" si="132"/>
        <v>"true"</v>
      </c>
      <c r="Y442" t="str">
        <f t="shared" si="133"/>
        <v>"Core","_CustomsInformation","_issuedForPiece","_Piece",1,"Customs information details","Reference to the Piece the document was issued for","false","true"</v>
      </c>
      <c r="Z442" t="str">
        <f t="shared" si="134"/>
        <v>"Core._CustomsInformation"</v>
      </c>
      <c r="AA442" t="str">
        <f t="shared" si="135"/>
        <v>"_issuedForPiece"</v>
      </c>
      <c r="AB442" t="str">
        <f t="shared" si="136"/>
        <v>"Core._Piece"</v>
      </c>
      <c r="AC442" t="str">
        <f t="shared" si="137"/>
        <v>"_customsInformation"</v>
      </c>
      <c r="AD442" t="str">
        <f t="shared" si="138"/>
        <v>"hasOne"</v>
      </c>
      <c r="AE442" t="str">
        <f t="shared" si="139"/>
        <v>"Core._CustomsInformation","_issuedForPiece","Core._Piece","_customsInformation","hasOne"</v>
      </c>
    </row>
    <row r="443" spans="1:31" x14ac:dyDescent="0.2">
      <c r="A443" t="s">
        <v>1353</v>
      </c>
      <c r="B443" t="s">
        <v>20</v>
      </c>
      <c r="C443" t="s">
        <v>130</v>
      </c>
      <c r="D443" t="s">
        <v>585</v>
      </c>
      <c r="E443" t="s">
        <v>20</v>
      </c>
      <c r="F443" t="s">
        <v>145</v>
      </c>
      <c r="G443">
        <v>1</v>
      </c>
      <c r="H443" t="s">
        <v>129</v>
      </c>
      <c r="I443" s="5" t="s">
        <v>581</v>
      </c>
      <c r="J443" s="5" t="s">
        <v>586</v>
      </c>
      <c r="K443" t="str">
        <f t="shared" si="120"/>
        <v>_CustomsInformation</v>
      </c>
      <c r="L443" t="str">
        <f t="shared" si="121"/>
        <v>_issuedForShipment</v>
      </c>
      <c r="M443" t="str">
        <f t="shared" si="122"/>
        <v>_Shipment</v>
      </c>
      <c r="N443" t="str">
        <f t="shared" si="123"/>
        <v>_customsInformation</v>
      </c>
      <c r="O443" t="str">
        <f t="shared" si="124"/>
        <v>Object</v>
      </c>
      <c r="P443" t="str">
        <f t="shared" si="125"/>
        <v>"Core"</v>
      </c>
      <c r="Q443" t="str">
        <f t="shared" si="126"/>
        <v>"_CustomsInformation"</v>
      </c>
      <c r="R443" t="str">
        <f t="shared" si="127"/>
        <v>"_issuedForShipment"</v>
      </c>
      <c r="S443" t="str">
        <f t="shared" si="128"/>
        <v>"_Shipment"</v>
      </c>
      <c r="T443">
        <f>IF($A443="Implicit","",COUNTIFS($C$8:C443,C443,$A$8:A443,"Explicit"))</f>
        <v>2</v>
      </c>
      <c r="U443" t="str">
        <f t="shared" si="129"/>
        <v>"Customs information details"</v>
      </c>
      <c r="V443" t="str">
        <f t="shared" si="130"/>
        <v>"Reference to the shipment the document was issued for"</v>
      </c>
      <c r="W443" t="str">
        <f t="shared" si="131"/>
        <v>"false"</v>
      </c>
      <c r="X443" t="str">
        <f t="shared" si="132"/>
        <v>"true"</v>
      </c>
      <c r="Y443" t="str">
        <f t="shared" si="133"/>
        <v>"Core","_CustomsInformation","_issuedForShipment","_Shipment",2,"Customs information details","Reference to the shipment the document was issued for","false","true"</v>
      </c>
      <c r="Z443" t="str">
        <f t="shared" si="134"/>
        <v>"Core._CustomsInformation"</v>
      </c>
      <c r="AA443" t="str">
        <f t="shared" si="135"/>
        <v>"_issuedForShipment"</v>
      </c>
      <c r="AB443" t="str">
        <f t="shared" si="136"/>
        <v>"Core._Shipment"</v>
      </c>
      <c r="AC443" t="str">
        <f t="shared" si="137"/>
        <v>"_customsInformation"</v>
      </c>
      <c r="AD443" t="str">
        <f t="shared" si="138"/>
        <v>"hasOne"</v>
      </c>
      <c r="AE443" t="str">
        <f t="shared" si="139"/>
        <v>"Core._CustomsInformation","_issuedForShipment","Core._Shipment","_customsInformation","hasOne"</v>
      </c>
    </row>
    <row r="444" spans="1:31" x14ac:dyDescent="0.2">
      <c r="A444" t="s">
        <v>1354</v>
      </c>
      <c r="B444" t="s">
        <v>20</v>
      </c>
      <c r="C444" t="s">
        <v>130</v>
      </c>
      <c r="D444" t="s">
        <v>583</v>
      </c>
      <c r="E444" t="s">
        <v>1293</v>
      </c>
      <c r="F444" t="s">
        <v>209</v>
      </c>
      <c r="G444">
        <v>1</v>
      </c>
      <c r="H444" t="s">
        <v>129</v>
      </c>
      <c r="I444" s="5" t="s">
        <v>581</v>
      </c>
      <c r="J444" s="5" t="s">
        <v>584</v>
      </c>
      <c r="K444" t="str">
        <f t="shared" si="120"/>
        <v>_CustomsInformation</v>
      </c>
      <c r="L444" t="str">
        <f t="shared" si="121"/>
        <v>_issuedForPiece</v>
      </c>
      <c r="M444" t="str">
        <f t="shared" si="122"/>
        <v>_PieceLiveAnimals</v>
      </c>
      <c r="N444" t="str">
        <f t="shared" si="123"/>
        <v>_customsInformation</v>
      </c>
      <c r="O444" t="str">
        <f t="shared" si="124"/>
        <v>Object</v>
      </c>
      <c r="P444" t="str">
        <f t="shared" si="125"/>
        <v/>
      </c>
      <c r="Q444" t="str">
        <f t="shared" si="126"/>
        <v/>
      </c>
      <c r="R444" t="str">
        <f t="shared" si="127"/>
        <v/>
      </c>
      <c r="S444" t="str">
        <f t="shared" si="128"/>
        <v/>
      </c>
      <c r="T444" t="str">
        <f>IF($A444="Implicit","",COUNTIFS($C$8:C444,C444,$A$8:A444,"Explicit"))</f>
        <v/>
      </c>
      <c r="U444" t="str">
        <f t="shared" si="129"/>
        <v/>
      </c>
      <c r="V444" t="str">
        <f t="shared" si="130"/>
        <v/>
      </c>
      <c r="W444" t="str">
        <f t="shared" si="131"/>
        <v/>
      </c>
      <c r="X444" t="str">
        <f t="shared" si="132"/>
        <v/>
      </c>
      <c r="Y444" t="str">
        <f t="shared" si="133"/>
        <v/>
      </c>
      <c r="Z444" t="str">
        <f t="shared" si="134"/>
        <v>"Core._CustomsInformation"</v>
      </c>
      <c r="AA444" t="str">
        <f t="shared" si="135"/>
        <v>"_issuedForPiece"</v>
      </c>
      <c r="AB444" t="str">
        <f t="shared" si="136"/>
        <v>"LiveAnimals._PieceLiveAnimals"</v>
      </c>
      <c r="AC444" t="str">
        <f t="shared" si="137"/>
        <v>"_customsInformation"</v>
      </c>
      <c r="AD444" t="str">
        <f t="shared" si="138"/>
        <v>"hasOne"</v>
      </c>
      <c r="AE444" t="str">
        <f t="shared" si="139"/>
        <v>"Core._CustomsInformation","_issuedForPiece","LiveAnimals._PieceLiveAnimals","_customsInformation","hasOne"</v>
      </c>
    </row>
    <row r="445" spans="1:31" x14ac:dyDescent="0.2">
      <c r="A445" t="s">
        <v>1354</v>
      </c>
      <c r="B445" t="s">
        <v>20</v>
      </c>
      <c r="C445" t="s">
        <v>130</v>
      </c>
      <c r="D445" t="s">
        <v>583</v>
      </c>
      <c r="E445" t="s">
        <v>1301</v>
      </c>
      <c r="F445" t="s">
        <v>657</v>
      </c>
      <c r="G445">
        <v>1</v>
      </c>
      <c r="H445" t="s">
        <v>129</v>
      </c>
      <c r="I445" s="5" t="s">
        <v>581</v>
      </c>
      <c r="J445" s="5" t="s">
        <v>584</v>
      </c>
      <c r="K445" t="str">
        <f t="shared" si="120"/>
        <v>_CustomsInformation</v>
      </c>
      <c r="L445" t="str">
        <f t="shared" si="121"/>
        <v>_issuedForPiece</v>
      </c>
      <c r="M445" t="str">
        <f t="shared" si="122"/>
        <v>_PieceDg</v>
      </c>
      <c r="N445" t="str">
        <f t="shared" si="123"/>
        <v>_customsInformation</v>
      </c>
      <c r="O445" t="str">
        <f t="shared" si="124"/>
        <v>Object</v>
      </c>
      <c r="P445" t="str">
        <f t="shared" si="125"/>
        <v/>
      </c>
      <c r="Q445" t="str">
        <f t="shared" si="126"/>
        <v/>
      </c>
      <c r="R445" t="str">
        <f t="shared" si="127"/>
        <v/>
      </c>
      <c r="S445" t="str">
        <f t="shared" si="128"/>
        <v/>
      </c>
      <c r="T445" t="str">
        <f>IF($A445="Implicit","",COUNTIFS($C$8:C445,C445,$A$8:A445,"Explicit"))</f>
        <v/>
      </c>
      <c r="U445" t="str">
        <f t="shared" si="129"/>
        <v/>
      </c>
      <c r="V445" t="str">
        <f t="shared" si="130"/>
        <v/>
      </c>
      <c r="W445" t="str">
        <f t="shared" si="131"/>
        <v/>
      </c>
      <c r="X445" t="str">
        <f t="shared" si="132"/>
        <v/>
      </c>
      <c r="Y445" t="str">
        <f t="shared" si="133"/>
        <v/>
      </c>
      <c r="Z445" t="str">
        <f t="shared" si="134"/>
        <v>"Core._CustomsInformation"</v>
      </c>
      <c r="AA445" t="str">
        <f t="shared" si="135"/>
        <v>"_issuedForPiece"</v>
      </c>
      <c r="AB445" t="str">
        <f t="shared" si="136"/>
        <v>"DG._PieceDg"</v>
      </c>
      <c r="AC445" t="str">
        <f t="shared" si="137"/>
        <v>"_customsInformation"</v>
      </c>
      <c r="AD445" t="str">
        <f t="shared" si="138"/>
        <v>"hasOne"</v>
      </c>
      <c r="AE445" t="str">
        <f t="shared" si="139"/>
        <v>"Core._CustomsInformation","_issuedForPiece","DG._PieceDg","_customsInformation","hasOne"</v>
      </c>
    </row>
    <row r="446" spans="1:31" x14ac:dyDescent="0.2">
      <c r="A446" t="s">
        <v>1353</v>
      </c>
      <c r="B446" t="s">
        <v>20</v>
      </c>
      <c r="C446" t="s">
        <v>130</v>
      </c>
      <c r="D446" t="s">
        <v>580</v>
      </c>
      <c r="E446" t="s">
        <v>49</v>
      </c>
      <c r="F446" t="s">
        <v>58</v>
      </c>
      <c r="G446">
        <v>1</v>
      </c>
      <c r="I446" s="5" t="s">
        <v>581</v>
      </c>
      <c r="J446" s="5" t="s">
        <v>582</v>
      </c>
      <c r="K446" t="str">
        <f t="shared" si="120"/>
        <v>_CustomsInformation</v>
      </c>
      <c r="L446" t="str">
        <f t="shared" si="121"/>
        <v>_contentCode</v>
      </c>
      <c r="M446" t="str">
        <f t="shared" si="122"/>
        <v>_CodeListElement</v>
      </c>
      <c r="N446" t="str">
        <f t="shared" si="123"/>
        <v/>
      </c>
      <c r="O446" t="str">
        <f t="shared" si="124"/>
        <v>Object</v>
      </c>
      <c r="P446" t="str">
        <f t="shared" si="125"/>
        <v>"Core"</v>
      </c>
      <c r="Q446" t="str">
        <f t="shared" si="126"/>
        <v>"_CustomsInformation"</v>
      </c>
      <c r="R446" t="str">
        <f t="shared" si="127"/>
        <v>"_contentCode"</v>
      </c>
      <c r="S446" t="str">
        <f t="shared" si="128"/>
        <v>"_CodeListElement"</v>
      </c>
      <c r="T446">
        <f>IF($A446="Implicit","",COUNTIFS($C$8:C446,C446,$A$8:A446,"Explicit"))</f>
        <v>3</v>
      </c>
      <c r="U446" t="str">
        <f t="shared" si="129"/>
        <v>"Customs information details"</v>
      </c>
      <c r="V446" t="str">
        <f t="shared" si="130"/>
        <v>"Customs; Security and Regulatory Control Information Identifier. Coded indicator qualifying Customs related information: Item Number "I"; Exemption Legend "L"; System Downtime Reference "S"; Unique Consignment Reference Number "U"; Movement Reference Number "M" . Refers to Code List 1.1. Condition: At least one of the three elements (Country Code; Information Identifier or Customs; Security and Regulatory Control Information Identifier) must be completed"</v>
      </c>
      <c r="W446" t="str">
        <f t="shared" si="131"/>
        <v>"false"</v>
      </c>
      <c r="X446" t="str">
        <f t="shared" si="132"/>
        <v>"true"</v>
      </c>
      <c r="Y446" t="str">
        <f t="shared" si="133"/>
        <v>"Core","_CustomsInformation","_contentCode","_CodeListElement",3,"Customs information details","Customs; Security and Regulatory Control Information Identifier. Coded indicator qualifying Customs related information: Item Number "I"; Exemption Legend "L"; System Downtime Reference "S"; Unique Consignment Reference Number "U"; Movement Reference Number "M" . Refers to Code List 1.1. Condition: At least one of the three elements (Country Code; Information Identifier or Customs; Security and Regulatory Control Information Identifier) must be completed","false","true"</v>
      </c>
      <c r="Z446" t="str">
        <f t="shared" si="134"/>
        <v>"Core._CustomsInformation"</v>
      </c>
      <c r="AA446" t="str">
        <f t="shared" si="135"/>
        <v>"_contentCode"</v>
      </c>
      <c r="AB446" t="str">
        <f t="shared" si="136"/>
        <v>"Embedded._CodeListElement"</v>
      </c>
      <c r="AC446" t="str">
        <f t="shared" si="137"/>
        <v>""</v>
      </c>
      <c r="AD446" t="str">
        <f t="shared" si="138"/>
        <v>"hasOne"</v>
      </c>
      <c r="AE446" t="str">
        <f t="shared" si="139"/>
        <v>"Core._CustomsInformation","_contentCode","Embedded._CodeListElement","","hasOne"</v>
      </c>
    </row>
    <row r="447" spans="1:31" x14ac:dyDescent="0.2">
      <c r="A447" t="s">
        <v>1353</v>
      </c>
      <c r="B447" t="s">
        <v>20</v>
      </c>
      <c r="C447" t="s">
        <v>130</v>
      </c>
      <c r="D447" t="s">
        <v>63</v>
      </c>
      <c r="E447" t="s">
        <v>49</v>
      </c>
      <c r="F447" t="s">
        <v>58</v>
      </c>
      <c r="G447">
        <v>1</v>
      </c>
      <c r="I447" s="5" t="s">
        <v>581</v>
      </c>
      <c r="J447" s="5" t="s">
        <v>64</v>
      </c>
      <c r="K447" t="str">
        <f t="shared" si="120"/>
        <v>_CustomsInformation</v>
      </c>
      <c r="L447" t="str">
        <f t="shared" si="121"/>
        <v>_country</v>
      </c>
      <c r="M447" t="str">
        <f t="shared" si="122"/>
        <v>_CodeListElement</v>
      </c>
      <c r="N447" t="str">
        <f t="shared" si="123"/>
        <v/>
      </c>
      <c r="O447" t="str">
        <f t="shared" si="124"/>
        <v>Object</v>
      </c>
      <c r="P447" t="str">
        <f t="shared" si="125"/>
        <v>"Core"</v>
      </c>
      <c r="Q447" t="str">
        <f t="shared" si="126"/>
        <v>"_CustomsInformation"</v>
      </c>
      <c r="R447" t="str">
        <f t="shared" si="127"/>
        <v>"_country"</v>
      </c>
      <c r="S447" t="str">
        <f t="shared" si="128"/>
        <v>"_CodeListElement"</v>
      </c>
      <c r="T447">
        <f>IF($A447="Implicit","",COUNTIFS($C$8:C447,C447,$A$8:A447,"Explicit"))</f>
        <v>4</v>
      </c>
      <c r="U447" t="str">
        <f t="shared" si="129"/>
        <v>"Customs information details"</v>
      </c>
      <c r="V447" t="str">
        <f t="shared" si="130"/>
        <v>"Country details. Refer ISO 3166-2"</v>
      </c>
      <c r="W447" t="str">
        <f t="shared" si="131"/>
        <v>"false"</v>
      </c>
      <c r="X447" t="str">
        <f t="shared" si="132"/>
        <v>"true"</v>
      </c>
      <c r="Y447" t="str">
        <f t="shared" si="133"/>
        <v>"Core","_CustomsInformation","_country","_CodeListElement",4,"Customs information details","Country details. Refer ISO 3166-2","false","true"</v>
      </c>
      <c r="Z447" t="str">
        <f t="shared" si="134"/>
        <v>"Core._CustomsInformation"</v>
      </c>
      <c r="AA447" t="str">
        <f t="shared" si="135"/>
        <v>"_country"</v>
      </c>
      <c r="AB447" t="str">
        <f t="shared" si="136"/>
        <v>"Embedded._CodeListElement"</v>
      </c>
      <c r="AC447" t="str">
        <f t="shared" si="137"/>
        <v>""</v>
      </c>
      <c r="AD447" t="str">
        <f t="shared" si="138"/>
        <v>"hasOne"</v>
      </c>
      <c r="AE447" t="str">
        <f t="shared" si="139"/>
        <v>"Core._CustomsInformation","_country","Embedded._CodeListElement","","hasOne"</v>
      </c>
    </row>
    <row r="448" spans="1:31" x14ac:dyDescent="0.2">
      <c r="A448" t="s">
        <v>1353</v>
      </c>
      <c r="B448" t="s">
        <v>20</v>
      </c>
      <c r="C448" t="s">
        <v>130</v>
      </c>
      <c r="D448" t="s">
        <v>587</v>
      </c>
      <c r="E448" t="s">
        <v>49</v>
      </c>
      <c r="F448" t="s">
        <v>58</v>
      </c>
      <c r="G448">
        <v>1</v>
      </c>
      <c r="I448" s="5" t="s">
        <v>581</v>
      </c>
      <c r="J448" s="5" t="s">
        <v>588</v>
      </c>
      <c r="K448" t="str">
        <f t="shared" si="120"/>
        <v>_CustomsInformation</v>
      </c>
      <c r="L448" t="str">
        <f t="shared" si="121"/>
        <v>_subjectCode</v>
      </c>
      <c r="M448" t="str">
        <f t="shared" si="122"/>
        <v>_CodeListElement</v>
      </c>
      <c r="N448" t="str">
        <f t="shared" si="123"/>
        <v/>
      </c>
      <c r="O448" t="str">
        <f t="shared" si="124"/>
        <v>Object</v>
      </c>
      <c r="P448" t="str">
        <f t="shared" si="125"/>
        <v>"Core"</v>
      </c>
      <c r="Q448" t="str">
        <f t="shared" si="126"/>
        <v>"_CustomsInformation"</v>
      </c>
      <c r="R448" t="str">
        <f t="shared" si="127"/>
        <v>"_subjectCode"</v>
      </c>
      <c r="S448" t="str">
        <f t="shared" si="128"/>
        <v>"_CodeListElement"</v>
      </c>
      <c r="T448">
        <f>IF($A448="Implicit","",COUNTIFS($C$8:C448,C448,$A$8:A448,"Explicit"))</f>
        <v>5</v>
      </c>
      <c r="U448" t="str">
        <f t="shared" si="129"/>
        <v>"Customs information details"</v>
      </c>
      <c r="V448" t="str">
        <f t="shared" si="130"/>
        <v>"Information Identifier. Code identifying a piece of information/entity e.g. "IMP" for import; "EXP" for export; "AGT" for Agent; "ISS" for The Regulated Agent Issuing the Security Status for a Consignment etc. Condition: At least one of the three elements (Country Code; Information Identifier or Customs; Security and Regulatory Control Information Identifier) must be completed"</v>
      </c>
      <c r="W448" t="str">
        <f t="shared" si="131"/>
        <v>"false"</v>
      </c>
      <c r="X448" t="str">
        <f t="shared" si="132"/>
        <v>"true"</v>
      </c>
      <c r="Y448" t="str">
        <f t="shared" si="133"/>
        <v>"Core","_CustomsInformation","_subjectCode","_CodeListElement",5,"Customs information details","Information Identifier. Code identifying a piece of information/entity e.g. "IMP" for import; "EXP" for export; "AGT" for Agent; "ISS" for The Regulated Agent Issuing the Security Status for a Consignment etc. Condition: At least one of the three elements (Country Code; Information Identifier or Customs; Security and Regulatory Control Information Identifier) must be completed","false","true"</v>
      </c>
      <c r="Z448" t="str">
        <f t="shared" si="134"/>
        <v>"Core._CustomsInformation"</v>
      </c>
      <c r="AA448" t="str">
        <f t="shared" si="135"/>
        <v>"_subjectCode"</v>
      </c>
      <c r="AB448" t="str">
        <f t="shared" si="136"/>
        <v>"Embedded._CodeListElement"</v>
      </c>
      <c r="AC448" t="str">
        <f t="shared" si="137"/>
        <v>""</v>
      </c>
      <c r="AD448" t="str">
        <f t="shared" si="138"/>
        <v>"hasOne"</v>
      </c>
      <c r="AE448" t="str">
        <f t="shared" si="139"/>
        <v>"Core._CustomsInformation","_subjectCode","Embedded._CodeListElement","","hasOne"</v>
      </c>
    </row>
    <row r="449" spans="1:31" x14ac:dyDescent="0.2">
      <c r="A449" t="s">
        <v>1353</v>
      </c>
      <c r="B449" t="s">
        <v>20</v>
      </c>
      <c r="C449" t="s">
        <v>130</v>
      </c>
      <c r="D449" t="s">
        <v>38</v>
      </c>
      <c r="E449" t="s">
        <v>1303</v>
      </c>
      <c r="F449" t="s">
        <v>23</v>
      </c>
      <c r="H449" t="s">
        <v>434</v>
      </c>
      <c r="I449" s="5" t="s">
        <v>581</v>
      </c>
      <c r="J449" s="5" t="s">
        <v>39</v>
      </c>
      <c r="K449" t="str">
        <f t="shared" si="120"/>
        <v>_CustomsInformation</v>
      </c>
      <c r="L449" t="str">
        <f t="shared" si="121"/>
        <v>_checks</v>
      </c>
      <c r="M449" t="str">
        <f t="shared" si="122"/>
        <v>_Check</v>
      </c>
      <c r="N449" t="str">
        <f t="shared" si="123"/>
        <v>_checkedObject</v>
      </c>
      <c r="O449" t="str">
        <f t="shared" si="124"/>
        <v>Object</v>
      </c>
      <c r="P449" t="str">
        <f t="shared" si="125"/>
        <v>"Core"</v>
      </c>
      <c r="Q449" t="str">
        <f t="shared" si="126"/>
        <v>"_CustomsInformation"</v>
      </c>
      <c r="R449" t="str">
        <f t="shared" si="127"/>
        <v>"_checks"</v>
      </c>
      <c r="S449" t="str">
        <f t="shared" si="128"/>
        <v>"_Check"</v>
      </c>
      <c r="T449">
        <f>IF($A449="Implicit","",COUNTIFS($C$8:C449,C449,$A$8:A449,"Explicit"))</f>
        <v>6</v>
      </c>
      <c r="U449" t="str">
        <f t="shared" si="129"/>
        <v>"Customs information details"</v>
      </c>
      <c r="V449" t="str">
        <f t="shared" si="130"/>
        <v>"References to the CheckActions performed on the object"</v>
      </c>
      <c r="W449" t="str">
        <f t="shared" si="131"/>
        <v>"true"</v>
      </c>
      <c r="X449" t="str">
        <f t="shared" si="132"/>
        <v>"true"</v>
      </c>
      <c r="Y449" t="str">
        <f t="shared" si="133"/>
        <v>"Core","_CustomsInformation","_checks","_Check",6,"Customs information details","References to the CheckActions performed on the object","true","true"</v>
      </c>
      <c r="Z449" t="str">
        <f t="shared" si="134"/>
        <v>"Core._CustomsInformation"</v>
      </c>
      <c r="AA449" t="str">
        <f t="shared" si="135"/>
        <v>"_checks"</v>
      </c>
      <c r="AB449" t="str">
        <f t="shared" si="136"/>
        <v>"Action._Check"</v>
      </c>
      <c r="AC449" t="str">
        <f t="shared" si="137"/>
        <v>"_checkedObject"</v>
      </c>
      <c r="AD449" t="str">
        <f t="shared" si="138"/>
        <v>"hasMany"</v>
      </c>
      <c r="AE449" t="str">
        <f t="shared" si="139"/>
        <v>"Core._CustomsInformation","_checks","Action._Check","_checkedObject","hasMany"</v>
      </c>
    </row>
    <row r="450" spans="1:31" x14ac:dyDescent="0.2">
      <c r="A450" t="s">
        <v>1353</v>
      </c>
      <c r="B450" t="s">
        <v>20</v>
      </c>
      <c r="C450" t="s">
        <v>130</v>
      </c>
      <c r="D450" t="s">
        <v>43</v>
      </c>
      <c r="E450" t="s">
        <v>1292</v>
      </c>
      <c r="F450" t="s">
        <v>44</v>
      </c>
      <c r="H450" t="s">
        <v>686</v>
      </c>
      <c r="I450" s="5" t="s">
        <v>581</v>
      </c>
      <c r="J450" s="5" t="s">
        <v>45</v>
      </c>
      <c r="K450" t="str">
        <f t="shared" si="120"/>
        <v>_CustomsInformation</v>
      </c>
      <c r="L450" t="str">
        <f t="shared" si="121"/>
        <v>_externalReferences</v>
      </c>
      <c r="M450" t="str">
        <f t="shared" si="122"/>
        <v>_ExternalReference</v>
      </c>
      <c r="N450" t="str">
        <f t="shared" si="123"/>
        <v>_referenceForObjects</v>
      </c>
      <c r="O450" t="str">
        <f t="shared" si="124"/>
        <v>Object</v>
      </c>
      <c r="P450" t="str">
        <f t="shared" si="125"/>
        <v>"Core"</v>
      </c>
      <c r="Q450" t="str">
        <f t="shared" si="126"/>
        <v>"_CustomsInformation"</v>
      </c>
      <c r="R450" t="str">
        <f t="shared" si="127"/>
        <v>"_externalReferences"</v>
      </c>
      <c r="S450" t="str">
        <f t="shared" si="128"/>
        <v>"_ExternalReference"</v>
      </c>
      <c r="T450">
        <f>IF($A450="Implicit","",COUNTIFS($C$8:C450,C450,$A$8:A450,"Explicit"))</f>
        <v>7</v>
      </c>
      <c r="U450" t="str">
        <f t="shared" si="129"/>
        <v>"Customs information details"</v>
      </c>
      <c r="V450" t="str">
        <f t="shared" si="130"/>
        <v>"References to all associated ExternalReferences"</v>
      </c>
      <c r="W450" t="str">
        <f t="shared" si="131"/>
        <v>"true"</v>
      </c>
      <c r="X450" t="str">
        <f t="shared" si="132"/>
        <v>"true"</v>
      </c>
      <c r="Y450" t="str">
        <f t="shared" si="133"/>
        <v>"Core","_CustomsInformation","_externalReferences","_ExternalReference",7,"Customs information details","References to all associated ExternalReferences","true","true"</v>
      </c>
      <c r="Z450" t="str">
        <f t="shared" si="134"/>
        <v>"Core._CustomsInformation"</v>
      </c>
      <c r="AA450" t="str">
        <f t="shared" si="135"/>
        <v>"_externalReferences"</v>
      </c>
      <c r="AB450" t="str">
        <f t="shared" si="136"/>
        <v>"Common._ExternalReference"</v>
      </c>
      <c r="AC450" t="str">
        <f t="shared" si="137"/>
        <v>"_referenceForObjects"</v>
      </c>
      <c r="AD450" t="str">
        <f t="shared" si="138"/>
        <v>"hasMany"</v>
      </c>
      <c r="AE450" t="str">
        <f t="shared" si="139"/>
        <v>"Core._CustomsInformation","_externalReferences","Common._ExternalReference","_referenceForObjects","hasMany"</v>
      </c>
    </row>
    <row r="451" spans="1:31" x14ac:dyDescent="0.2">
      <c r="A451" t="s">
        <v>1353</v>
      </c>
      <c r="B451" t="s">
        <v>20</v>
      </c>
      <c r="C451" t="s">
        <v>130</v>
      </c>
      <c r="D451" t="s">
        <v>589</v>
      </c>
      <c r="F451" t="s">
        <v>6</v>
      </c>
      <c r="G451">
        <v>1</v>
      </c>
      <c r="I451" s="5" t="s">
        <v>581</v>
      </c>
      <c r="J451" s="5" t="s">
        <v>590</v>
      </c>
      <c r="K451" t="str">
        <f t="shared" si="120"/>
        <v>_CustomsInformation</v>
      </c>
      <c r="L451" t="str">
        <f t="shared" si="121"/>
        <v>_note</v>
      </c>
      <c r="M451" t="str">
        <f t="shared" si="122"/>
        <v>xsd_string</v>
      </c>
      <c r="N451" t="str">
        <f t="shared" si="123"/>
        <v/>
      </c>
      <c r="O451" t="str">
        <f t="shared" si="124"/>
        <v>Data</v>
      </c>
      <c r="P451" t="str">
        <f t="shared" si="125"/>
        <v>"Core"</v>
      </c>
      <c r="Q451" t="str">
        <f t="shared" si="126"/>
        <v>"_CustomsInformation"</v>
      </c>
      <c r="R451" t="str">
        <f t="shared" si="127"/>
        <v>"_note"</v>
      </c>
      <c r="S451" t="str">
        <f t="shared" si="128"/>
        <v>"xsd_string"</v>
      </c>
      <c r="T451">
        <f>IF($A451="Implicit","",COUNTIFS($C$8:C451,C451,$A$8:A451,"Explicit"))</f>
        <v>8</v>
      </c>
      <c r="U451" t="str">
        <f t="shared" si="129"/>
        <v>"Customs information details"</v>
      </c>
      <c r="V451" t="str">
        <f t="shared" si="130"/>
        <v>"Free text for customs remarks; not used in OCI Composition Rules Table"</v>
      </c>
      <c r="W451" t="str">
        <f t="shared" si="131"/>
        <v>"false"</v>
      </c>
      <c r="X451" t="str">
        <f t="shared" si="132"/>
        <v>"true"</v>
      </c>
      <c r="Y451" t="str">
        <f t="shared" si="133"/>
        <v>"Core","_CustomsInformation","_note","xsd_string",8,"Customs information details","Free text for customs remarks; not used in OCI Composition Rules Table","false","true"</v>
      </c>
      <c r="Z451" t="str">
        <f t="shared" si="134"/>
        <v/>
      </c>
      <c r="AA451" t="str">
        <f t="shared" si="135"/>
        <v/>
      </c>
      <c r="AB451" t="str">
        <f t="shared" si="136"/>
        <v/>
      </c>
      <c r="AC451" t="str">
        <f t="shared" si="137"/>
        <v/>
      </c>
      <c r="AD451" t="str">
        <f t="shared" si="138"/>
        <v/>
      </c>
      <c r="AE451" t="str">
        <f t="shared" si="139"/>
        <v/>
      </c>
    </row>
    <row r="452" spans="1:31" x14ac:dyDescent="0.2">
      <c r="A452" t="s">
        <v>1353</v>
      </c>
      <c r="B452" t="s">
        <v>20</v>
      </c>
      <c r="C452" t="s">
        <v>130</v>
      </c>
      <c r="D452" t="s">
        <v>591</v>
      </c>
      <c r="F452" t="s">
        <v>6</v>
      </c>
      <c r="G452">
        <v>1</v>
      </c>
      <c r="I452" s="5" t="s">
        <v>581</v>
      </c>
      <c r="J452" s="5" t="s">
        <v>592</v>
      </c>
      <c r="K452" t="str">
        <f t="shared" si="120"/>
        <v>_CustomsInformation</v>
      </c>
      <c r="L452" t="str">
        <f t="shared" si="121"/>
        <v>_otherCustomsInformation</v>
      </c>
      <c r="M452" t="str">
        <f t="shared" si="122"/>
        <v>xsd_string</v>
      </c>
      <c r="N452" t="str">
        <f t="shared" si="123"/>
        <v/>
      </c>
      <c r="O452" t="str">
        <f t="shared" si="124"/>
        <v>Data</v>
      </c>
      <c r="P452" t="str">
        <f t="shared" si="125"/>
        <v>"Core"</v>
      </c>
      <c r="Q452" t="str">
        <f t="shared" si="126"/>
        <v>"_CustomsInformation"</v>
      </c>
      <c r="R452" t="str">
        <f t="shared" si="127"/>
        <v>"_otherCustomsInformation"</v>
      </c>
      <c r="S452" t="str">
        <f t="shared" si="128"/>
        <v>"xsd_string"</v>
      </c>
      <c r="T452">
        <f>IF($A452="Implicit","",COUNTIFS($C$8:C452,C452,$A$8:A452,"Explicit"))</f>
        <v>9</v>
      </c>
      <c r="U452" t="str">
        <f t="shared" si="129"/>
        <v>"Customs information details"</v>
      </c>
      <c r="V452" t="str">
        <f t="shared" si="130"/>
        <v>"Supplementary Customs; Security and Regulatory Control Information"</v>
      </c>
      <c r="W452" t="str">
        <f t="shared" si="131"/>
        <v>"false"</v>
      </c>
      <c r="X452" t="str">
        <f t="shared" si="132"/>
        <v>"true"</v>
      </c>
      <c r="Y452" t="str">
        <f t="shared" si="133"/>
        <v>"Core","_CustomsInformation","_otherCustomsInformation","xsd_string",9,"Customs information details","Supplementary Customs; Security and Regulatory Control Information","false","true"</v>
      </c>
      <c r="Z452" t="str">
        <f t="shared" si="134"/>
        <v/>
      </c>
      <c r="AA452" t="str">
        <f t="shared" si="135"/>
        <v/>
      </c>
      <c r="AB452" t="str">
        <f t="shared" si="136"/>
        <v/>
      </c>
      <c r="AC452" t="str">
        <f t="shared" si="137"/>
        <v/>
      </c>
      <c r="AD452" t="str">
        <f t="shared" si="138"/>
        <v/>
      </c>
      <c r="AE452" t="str">
        <f t="shared" si="139"/>
        <v/>
      </c>
    </row>
    <row r="453" spans="1:31" x14ac:dyDescent="0.2">
      <c r="A453" t="s">
        <v>1353</v>
      </c>
      <c r="B453" t="s">
        <v>20</v>
      </c>
      <c r="C453" t="s">
        <v>130</v>
      </c>
      <c r="D453" t="s">
        <v>40</v>
      </c>
      <c r="E453" t="s">
        <v>1306</v>
      </c>
      <c r="F453" t="s">
        <v>41</v>
      </c>
      <c r="I453" s="5" t="s">
        <v>581</v>
      </c>
      <c r="J453" s="5" t="s">
        <v>42</v>
      </c>
      <c r="K453" t="str">
        <f t="shared" si="120"/>
        <v>_CustomsInformation</v>
      </c>
      <c r="L453" t="str">
        <f t="shared" si="121"/>
        <v>_events</v>
      </c>
      <c r="M453" t="str">
        <f t="shared" si="122"/>
        <v>_LogisticsEvent</v>
      </c>
      <c r="N453" t="str">
        <f t="shared" si="123"/>
        <v/>
      </c>
      <c r="O453" t="str">
        <f t="shared" si="124"/>
        <v>Object</v>
      </c>
      <c r="P453" t="str">
        <f t="shared" si="125"/>
        <v>"Core"</v>
      </c>
      <c r="Q453" t="str">
        <f t="shared" si="126"/>
        <v>"_CustomsInformation"</v>
      </c>
      <c r="R453" t="str">
        <f t="shared" si="127"/>
        <v>"_events"</v>
      </c>
      <c r="S453" t="str">
        <f t="shared" si="128"/>
        <v>"_LogisticsEvent"</v>
      </c>
      <c r="T453">
        <f>IF($A453="Implicit","",COUNTIFS($C$8:C453,C453,$A$8:A453,"Explicit"))</f>
        <v>10</v>
      </c>
      <c r="U453" t="str">
        <f t="shared" si="129"/>
        <v>"Customs information details"</v>
      </c>
      <c r="V453" t="str">
        <f t="shared" si="130"/>
        <v>"Events object"</v>
      </c>
      <c r="W453" t="str">
        <f t="shared" si="131"/>
        <v>"true"</v>
      </c>
      <c r="X453" t="str">
        <f t="shared" si="132"/>
        <v>"true"</v>
      </c>
      <c r="Y453" t="str">
        <f t="shared" si="133"/>
        <v>"Core","_CustomsInformation","_events","_LogisticsEvent",10,"Customs information details","Events object","true","true"</v>
      </c>
      <c r="Z453" t="str">
        <f t="shared" si="134"/>
        <v>"Core._CustomsInformation"</v>
      </c>
      <c r="AA453" t="str">
        <f t="shared" si="135"/>
        <v>"_events"</v>
      </c>
      <c r="AB453" t="str">
        <f t="shared" si="136"/>
        <v>"Event._LogisticsEvent"</v>
      </c>
      <c r="AC453" t="str">
        <f t="shared" si="137"/>
        <v>""</v>
      </c>
      <c r="AD453" t="str">
        <f t="shared" si="138"/>
        <v>"hasMany"</v>
      </c>
      <c r="AE453" t="str">
        <f t="shared" si="139"/>
        <v>"Core._CustomsInformation","_events","Event._LogisticsEvent","","hasMany"</v>
      </c>
    </row>
    <row r="454" spans="1:31" x14ac:dyDescent="0.2">
      <c r="A454" t="s">
        <v>1353</v>
      </c>
      <c r="B454" t="s">
        <v>20</v>
      </c>
      <c r="C454" t="s">
        <v>130</v>
      </c>
      <c r="D454" t="s">
        <v>46</v>
      </c>
      <c r="F454" t="s">
        <v>47</v>
      </c>
      <c r="G454">
        <v>1</v>
      </c>
      <c r="I454" s="5" t="s">
        <v>581</v>
      </c>
      <c r="J454" s="5" t="s">
        <v>48</v>
      </c>
      <c r="K454" t="str">
        <f t="shared" si="120"/>
        <v>_CustomsInformation</v>
      </c>
      <c r="L454" t="str">
        <f t="shared" si="121"/>
        <v>_skeletonIndicator</v>
      </c>
      <c r="M454" t="str">
        <f t="shared" si="122"/>
        <v>xsd_boolean</v>
      </c>
      <c r="N454" t="str">
        <f t="shared" si="123"/>
        <v/>
      </c>
      <c r="O454" t="str">
        <f t="shared" si="124"/>
        <v>Data</v>
      </c>
      <c r="P454" t="str">
        <f t="shared" si="125"/>
        <v>"Core"</v>
      </c>
      <c r="Q454" t="str">
        <f t="shared" si="126"/>
        <v>"_CustomsInformation"</v>
      </c>
      <c r="R454" t="str">
        <f t="shared" si="127"/>
        <v>"_skeletonIndicator"</v>
      </c>
      <c r="S454" t="str">
        <f t="shared" si="128"/>
        <v>"xsd_boolean"</v>
      </c>
      <c r="T454">
        <f>IF($A454="Implicit","",COUNTIFS($C$8:C454,C454,$A$8:A454,"Explicit"))</f>
        <v>11</v>
      </c>
      <c r="U454" t="str">
        <f t="shared" si="129"/>
        <v>"Customs information details"</v>
      </c>
      <c r="V454" t="str">
        <f t="shared" si="130"/>
        <v>"Indicator whether a logistics object is a skeleton object"</v>
      </c>
      <c r="W454" t="str">
        <f t="shared" si="131"/>
        <v>"false"</v>
      </c>
      <c r="X454" t="str">
        <f t="shared" si="132"/>
        <v>"true"</v>
      </c>
      <c r="Y454" t="str">
        <f t="shared" si="133"/>
        <v>"Core","_CustomsInformation","_skeletonIndicator","xsd_boolean",11,"Customs information details","Indicator whether a logistics object is a skeleton object","false","true"</v>
      </c>
      <c r="Z454" t="str">
        <f t="shared" si="134"/>
        <v/>
      </c>
      <c r="AA454" t="str">
        <f t="shared" si="135"/>
        <v/>
      </c>
      <c r="AB454" t="str">
        <f t="shared" si="136"/>
        <v/>
      </c>
      <c r="AC454" t="str">
        <f t="shared" si="137"/>
        <v/>
      </c>
      <c r="AD454" t="str">
        <f t="shared" si="138"/>
        <v/>
      </c>
      <c r="AE454" t="str">
        <f t="shared" si="139"/>
        <v/>
      </c>
    </row>
    <row r="455" spans="1:31" x14ac:dyDescent="0.2">
      <c r="A455" t="s">
        <v>1353</v>
      </c>
      <c r="B455" t="s">
        <v>1301</v>
      </c>
      <c r="C455" t="s">
        <v>656</v>
      </c>
      <c r="D455" t="s">
        <v>583</v>
      </c>
      <c r="E455" t="s">
        <v>1301</v>
      </c>
      <c r="F455" t="s">
        <v>657</v>
      </c>
      <c r="G455">
        <v>1</v>
      </c>
      <c r="H455" t="s">
        <v>1182</v>
      </c>
      <c r="I455" s="5" t="s">
        <v>658</v>
      </c>
      <c r="J455" s="5" t="s">
        <v>584</v>
      </c>
      <c r="K455" t="str">
        <f t="shared" si="120"/>
        <v>_DgDeclaration</v>
      </c>
      <c r="L455" t="str">
        <f t="shared" si="121"/>
        <v>_issuedForPiece</v>
      </c>
      <c r="M455" t="str">
        <f t="shared" si="122"/>
        <v>_PieceDg</v>
      </c>
      <c r="N455" t="str">
        <f t="shared" si="123"/>
        <v>_dgDeclaration</v>
      </c>
      <c r="O455" t="str">
        <f t="shared" si="124"/>
        <v>Object</v>
      </c>
      <c r="P455" t="str">
        <f t="shared" si="125"/>
        <v>"DG"</v>
      </c>
      <c r="Q455" t="str">
        <f t="shared" si="126"/>
        <v>"_DgDeclaration"</v>
      </c>
      <c r="R455" t="str">
        <f t="shared" si="127"/>
        <v>"_issuedForPiece"</v>
      </c>
      <c r="S455" t="str">
        <f t="shared" si="128"/>
        <v>"_PieceDg"</v>
      </c>
      <c r="T455">
        <f>IF($A455="Implicit","",COUNTIFS($C$8:C455,C455,$A$8:A455,"Explicit"))</f>
        <v>1</v>
      </c>
      <c r="U455" t="str">
        <f t="shared" si="129"/>
        <v>"Dangerous goods declaration"</v>
      </c>
      <c r="V455" t="str">
        <f t="shared" si="130"/>
        <v>"Reference to the Piece the document was issued for"</v>
      </c>
      <c r="W455" t="str">
        <f t="shared" si="131"/>
        <v>"false"</v>
      </c>
      <c r="X455" t="str">
        <f t="shared" si="132"/>
        <v>"true"</v>
      </c>
      <c r="Y455" t="str">
        <f t="shared" si="133"/>
        <v>"DG","_DgDeclaration","_issuedForPiece","_PieceDg",1,"Dangerous goods declaration","Reference to the Piece the document was issued for","false","true"</v>
      </c>
      <c r="Z455" t="str">
        <f t="shared" si="134"/>
        <v>"DG._DgDeclaration"</v>
      </c>
      <c r="AA455" t="str">
        <f t="shared" si="135"/>
        <v>"_issuedForPiece"</v>
      </c>
      <c r="AB455" t="str">
        <f t="shared" si="136"/>
        <v>"DG._PieceDg"</v>
      </c>
      <c r="AC455" t="str">
        <f t="shared" si="137"/>
        <v>"_dgDeclaration"</v>
      </c>
      <c r="AD455" t="str">
        <f t="shared" si="138"/>
        <v>"hasOne"</v>
      </c>
      <c r="AE455" t="str">
        <f t="shared" si="139"/>
        <v>"DG._DgDeclaration","_issuedForPiece","DG._PieceDg","_dgDeclaration","hasOne"</v>
      </c>
    </row>
    <row r="456" spans="1:31" x14ac:dyDescent="0.2">
      <c r="A456" t="s">
        <v>1353</v>
      </c>
      <c r="B456" t="s">
        <v>1301</v>
      </c>
      <c r="C456" t="s">
        <v>656</v>
      </c>
      <c r="D456" t="s">
        <v>38</v>
      </c>
      <c r="E456" t="s">
        <v>1303</v>
      </c>
      <c r="F456" t="s">
        <v>23</v>
      </c>
      <c r="H456" t="s">
        <v>434</v>
      </c>
      <c r="I456" s="5" t="s">
        <v>658</v>
      </c>
      <c r="J456" s="5" t="s">
        <v>39</v>
      </c>
      <c r="K456" t="str">
        <f t="shared" si="120"/>
        <v>_DgDeclaration</v>
      </c>
      <c r="L456" t="str">
        <f t="shared" si="121"/>
        <v>_checks</v>
      </c>
      <c r="M456" t="str">
        <f t="shared" si="122"/>
        <v>_Check</v>
      </c>
      <c r="N456" t="str">
        <f t="shared" si="123"/>
        <v>_checkedObject</v>
      </c>
      <c r="O456" t="str">
        <f t="shared" si="124"/>
        <v>Object</v>
      </c>
      <c r="P456" t="str">
        <f t="shared" si="125"/>
        <v>"DG"</v>
      </c>
      <c r="Q456" t="str">
        <f t="shared" si="126"/>
        <v>"_DgDeclaration"</v>
      </c>
      <c r="R456" t="str">
        <f t="shared" si="127"/>
        <v>"_checks"</v>
      </c>
      <c r="S456" t="str">
        <f t="shared" si="128"/>
        <v>"_Check"</v>
      </c>
      <c r="T456">
        <f>IF($A456="Implicit","",COUNTIFS($C$8:C456,C456,$A$8:A456,"Explicit"))</f>
        <v>2</v>
      </c>
      <c r="U456" t="str">
        <f t="shared" si="129"/>
        <v>"Dangerous goods declaration"</v>
      </c>
      <c r="V456" t="str">
        <f t="shared" si="130"/>
        <v>"References to the CheckActions performed on the object"</v>
      </c>
      <c r="W456" t="str">
        <f t="shared" si="131"/>
        <v>"true"</v>
      </c>
      <c r="X456" t="str">
        <f t="shared" si="132"/>
        <v>"true"</v>
      </c>
      <c r="Y456" t="str">
        <f t="shared" si="133"/>
        <v>"DG","_DgDeclaration","_checks","_Check",2,"Dangerous goods declaration","References to the CheckActions performed on the object","true","true"</v>
      </c>
      <c r="Z456" t="str">
        <f t="shared" si="134"/>
        <v>"DG._DgDeclaration"</v>
      </c>
      <c r="AA456" t="str">
        <f t="shared" si="135"/>
        <v>"_checks"</v>
      </c>
      <c r="AB456" t="str">
        <f t="shared" si="136"/>
        <v>"Action._Check"</v>
      </c>
      <c r="AC456" t="str">
        <f t="shared" si="137"/>
        <v>"_checkedObject"</v>
      </c>
      <c r="AD456" t="str">
        <f t="shared" si="138"/>
        <v>"hasMany"</v>
      </c>
      <c r="AE456" t="str">
        <f t="shared" si="139"/>
        <v>"DG._DgDeclaration","_checks","Action._Check","_checkedObject","hasMany"</v>
      </c>
    </row>
    <row r="457" spans="1:31" x14ac:dyDescent="0.2">
      <c r="A457" t="s">
        <v>1353</v>
      </c>
      <c r="B457" t="s">
        <v>1301</v>
      </c>
      <c r="C457" t="s">
        <v>656</v>
      </c>
      <c r="D457" t="s">
        <v>43</v>
      </c>
      <c r="E457" t="s">
        <v>1292</v>
      </c>
      <c r="F457" t="s">
        <v>44</v>
      </c>
      <c r="H457" t="s">
        <v>686</v>
      </c>
      <c r="I457" s="5" t="s">
        <v>658</v>
      </c>
      <c r="J457" s="5" t="s">
        <v>45</v>
      </c>
      <c r="K457" t="str">
        <f t="shared" ref="K457:K520" si="140">SUBSTITUTE(SUBSTITUTE(SUBSTITUTE(C457,$B$2,$A$2),$B$3,$A$3),$B$4,$A$4)</f>
        <v>_DgDeclaration</v>
      </c>
      <c r="L457" t="str">
        <f t="shared" ref="L457:L520" si="141">SUBSTITUTE(SUBSTITUTE(SUBSTITUTE(D457,$B$2,$A$2),$B$3,$A$3),$A$4,$B$4)</f>
        <v>_externalReferences</v>
      </c>
      <c r="M457" t="str">
        <f t="shared" ref="M457:M520" si="142">SUBSTITUTE(SUBSTITUTE(SUBSTITUTE(F457,$B$2,$A$2),$B$3,$A$3),$B$4,$A$4)</f>
        <v>_ExternalReference</v>
      </c>
      <c r="N457" t="str">
        <f t="shared" ref="N457:N520" si="143">SUBSTITUTE(SUBSTITUTE(SUBSTITUTE(H457,$B$2,$A$2),$B$3,$A$3),$B$4,$A$4)</f>
        <v>_referenceForObjects</v>
      </c>
      <c r="O457" t="str">
        <f t="shared" ref="O457:O520" si="144">IF(LEFT(M457,3)="xsd","Data","Object")</f>
        <v>Object</v>
      </c>
      <c r="P457" t="str">
        <f t="shared" ref="P457:P520" si="145">IF($A457="Implicit","",$F$1&amp;B457&amp;$F$1)</f>
        <v>"DG"</v>
      </c>
      <c r="Q457" t="str">
        <f t="shared" ref="Q457:Q520" si="146">IF($A457="Implicit","",$F$1&amp;K457&amp;$F$1)</f>
        <v>"_DgDeclaration"</v>
      </c>
      <c r="R457" t="str">
        <f t="shared" ref="R457:R520" si="147">IF($A457="Implicit","",$F$1&amp;L457&amp;$F$1)</f>
        <v>"_externalReferences"</v>
      </c>
      <c r="S457" t="str">
        <f t="shared" ref="S457:S520" si="148">IF($A457="Implicit","",$F$1&amp;M457&amp;$F$1)</f>
        <v>"_ExternalReference"</v>
      </c>
      <c r="T457">
        <f>IF($A457="Implicit","",COUNTIFS($C$8:C457,C457,$A$8:A457,"Explicit"))</f>
        <v>3</v>
      </c>
      <c r="U457" t="str">
        <f t="shared" ref="U457:U520" si="149">IF($A457="Implicit","",$F$1&amp;SUBSTITUTE(IF(I457=0,"",I457),",",";")&amp;$F$1)</f>
        <v>"Dangerous goods declaration"</v>
      </c>
      <c r="V457" t="str">
        <f t="shared" ref="V457:V520" si="150">IF($A457="Implicit","",$F$1&amp;SUBSTITUTE(IF(J457=0,"",J457),",",";")&amp;$F$1)</f>
        <v>"References to all associated ExternalReferences"</v>
      </c>
      <c r="W457" t="str">
        <f t="shared" ref="W457:W520" si="151">IF($A457="Implicit","",$F$1&amp;IF(G457=1,"false","true")&amp;$F$1)</f>
        <v>"true"</v>
      </c>
      <c r="X457" t="str">
        <f t="shared" ref="X457:X520" si="152">IF($A457="Implicit","",$F$1&amp;IF(OR(B457="Enum",B457="CodeList"),"false","true")&amp;$F$1)</f>
        <v>"true"</v>
      </c>
      <c r="Y457" t="str">
        <f t="shared" ref="Y457:Y520" si="153">IF(A457="Implicit","",P457&amp;","&amp;Q457&amp;","&amp;R457&amp;","&amp;S457&amp;","&amp;T457&amp;","&amp;U457&amp;","&amp;V457&amp;","&amp;W457&amp;","&amp;X457)</f>
        <v>"DG","_DgDeclaration","_externalReferences","_ExternalReference",3,"Dangerous goods declaration","References to all associated ExternalReferences","true","true"</v>
      </c>
      <c r="Z457" t="str">
        <f t="shared" ref="Z457:Z520" si="154">IF(O457="Data","",$F$1&amp;B457&amp;"."&amp;K457&amp;$F$1)</f>
        <v>"DG._DgDeclaration"</v>
      </c>
      <c r="AA457" t="str">
        <f t="shared" ref="AA457:AA520" si="155">IF(O457="Data","",$F$1&amp;L457&amp;$F$1)</f>
        <v>"_externalReferences"</v>
      </c>
      <c r="AB457" t="str">
        <f t="shared" ref="AB457:AB520" si="156">IF(O457="Data","",$F$1&amp;E457&amp;"."&amp;M457&amp;$F$1)</f>
        <v>"Common._ExternalReference"</v>
      </c>
      <c r="AC457" t="str">
        <f t="shared" ref="AC457:AC520" si="157">IF(O457="Data","",$F$1&amp;N457&amp;$F$1)</f>
        <v>"_referenceForObjects"</v>
      </c>
      <c r="AD457" t="str">
        <f t="shared" ref="AD457:AD520" si="158">IF(O457="Data","",$F$1&amp;IF(G457=1,"hasOne","hasMany")&amp;$F$1)</f>
        <v>"hasMany"</v>
      </c>
      <c r="AE457" t="str">
        <f t="shared" ref="AE457:AE520" si="159">IF(O457="Data","",Z457&amp;","&amp;AA457&amp;","&amp;AB457&amp;","&amp;AC457&amp;","&amp;AD457)</f>
        <v>"DG._DgDeclaration","_externalReferences","Common._ExternalReference","_referenceForObjects","hasMany"</v>
      </c>
    </row>
    <row r="458" spans="1:31" x14ac:dyDescent="0.2">
      <c r="A458" t="s">
        <v>1353</v>
      </c>
      <c r="B458" t="s">
        <v>1301</v>
      </c>
      <c r="C458" t="s">
        <v>656</v>
      </c>
      <c r="D458" t="s">
        <v>659</v>
      </c>
      <c r="F458" t="s">
        <v>6</v>
      </c>
      <c r="G458">
        <v>1</v>
      </c>
      <c r="I458" s="5" t="s">
        <v>658</v>
      </c>
      <c r="J458" s="5" t="s">
        <v>660</v>
      </c>
      <c r="K458" t="str">
        <f t="shared" si="140"/>
        <v>_DgDeclaration</v>
      </c>
      <c r="L458" t="str">
        <f t="shared" si="141"/>
        <v>_aircraftLimitationInformation</v>
      </c>
      <c r="M458" t="str">
        <f t="shared" si="142"/>
        <v>xsd_string</v>
      </c>
      <c r="N458" t="str">
        <f t="shared" si="143"/>
        <v/>
      </c>
      <c r="O458" t="str">
        <f t="shared" si="144"/>
        <v>Data</v>
      </c>
      <c r="P458" t="str">
        <f t="shared" si="145"/>
        <v>"DG"</v>
      </c>
      <c r="Q458" t="str">
        <f t="shared" si="146"/>
        <v>"_DgDeclaration"</v>
      </c>
      <c r="R458" t="str">
        <f t="shared" si="147"/>
        <v>"_aircraftLimitationInformation"</v>
      </c>
      <c r="S458" t="str">
        <f t="shared" si="148"/>
        <v>"xsd_string"</v>
      </c>
      <c r="T458">
        <f>IF($A458="Implicit","",COUNTIFS($C$8:C458,C458,$A$8:A458,"Explicit"))</f>
        <v>4</v>
      </c>
      <c r="U458" t="str">
        <f t="shared" si="149"/>
        <v>"Dangerous goods declaration"</v>
      </c>
      <c r="V458" t="str">
        <f t="shared" si="150"/>
        <v>"Contains the Special Handling Code related to the prescribed limitation. Hardcoded to PASSENGER AND CARGO AIRCRAFT or CARGO AIRCRAFT ONLY. This field is mandatory for air (Air) "</v>
      </c>
      <c r="W458" t="str">
        <f t="shared" si="151"/>
        <v>"false"</v>
      </c>
      <c r="X458" t="str">
        <f t="shared" si="152"/>
        <v>"true"</v>
      </c>
      <c r="Y458" t="str">
        <f t="shared" si="153"/>
        <v>"DG","_DgDeclaration","_aircraftLimitationInformation","xsd_string",4,"Dangerous goods declaration","Contains the Special Handling Code related to the prescribed limitation. Hardcoded to PASSENGER AND CARGO AIRCRAFT or CARGO AIRCRAFT ONLY. This field is mandatory for air (Air) ","false","true"</v>
      </c>
      <c r="Z458" t="str">
        <f t="shared" si="154"/>
        <v/>
      </c>
      <c r="AA458" t="str">
        <f t="shared" si="155"/>
        <v/>
      </c>
      <c r="AB458" t="str">
        <f t="shared" si="156"/>
        <v/>
      </c>
      <c r="AC458" t="str">
        <f t="shared" si="157"/>
        <v/>
      </c>
      <c r="AD458" t="str">
        <f t="shared" si="158"/>
        <v/>
      </c>
      <c r="AE458" t="str">
        <f t="shared" si="159"/>
        <v/>
      </c>
    </row>
    <row r="459" spans="1:31" x14ac:dyDescent="0.2">
      <c r="A459" t="s">
        <v>1353</v>
      </c>
      <c r="B459" t="s">
        <v>1301</v>
      </c>
      <c r="C459" t="s">
        <v>656</v>
      </c>
      <c r="D459" t="s">
        <v>661</v>
      </c>
      <c r="F459" t="s">
        <v>6</v>
      </c>
      <c r="G459">
        <v>1</v>
      </c>
      <c r="I459" s="5" t="s">
        <v>658</v>
      </c>
      <c r="J459" s="5" t="s">
        <v>662</v>
      </c>
      <c r="K459" t="str">
        <f t="shared" si="140"/>
        <v>_DgDeclaration</v>
      </c>
      <c r="L459" t="str">
        <f t="shared" si="141"/>
        <v>_complianceDeclarationText</v>
      </c>
      <c r="M459" t="str">
        <f t="shared" si="142"/>
        <v>xsd_string</v>
      </c>
      <c r="N459" t="str">
        <f t="shared" si="143"/>
        <v/>
      </c>
      <c r="O459" t="str">
        <f t="shared" si="144"/>
        <v>Data</v>
      </c>
      <c r="P459" t="str">
        <f t="shared" si="145"/>
        <v>"DG"</v>
      </c>
      <c r="Q459" t="str">
        <f t="shared" si="146"/>
        <v>"_DgDeclaration"</v>
      </c>
      <c r="R459" t="str">
        <f t="shared" si="147"/>
        <v>"_complianceDeclarationText"</v>
      </c>
      <c r="S459" t="str">
        <f t="shared" si="148"/>
        <v>"xsd_string"</v>
      </c>
      <c r="T459">
        <f>IF($A459="Implicit","",COUNTIFS($C$8:C459,C459,$A$8:A459,"Explicit"))</f>
        <v>5</v>
      </c>
      <c r="U459" t="str">
        <f t="shared" si="149"/>
        <v>"Dangerous goods declaration"</v>
      </c>
      <c r="V459" t="str">
        <f t="shared" si="150"/>
        <v>"Contains the warning message complying with the regulations text note. This field is mandatory for air (Air) "</v>
      </c>
      <c r="W459" t="str">
        <f t="shared" si="151"/>
        <v>"false"</v>
      </c>
      <c r="X459" t="str">
        <f t="shared" si="152"/>
        <v>"true"</v>
      </c>
      <c r="Y459" t="str">
        <f t="shared" si="153"/>
        <v>"DG","_DgDeclaration","_complianceDeclarationText","xsd_string",5,"Dangerous goods declaration","Contains the warning message complying with the regulations text note. This field is mandatory for air (Air) ","false","true"</v>
      </c>
      <c r="Z459" t="str">
        <f t="shared" si="154"/>
        <v/>
      </c>
      <c r="AA459" t="str">
        <f t="shared" si="155"/>
        <v/>
      </c>
      <c r="AB459" t="str">
        <f t="shared" si="156"/>
        <v/>
      </c>
      <c r="AC459" t="str">
        <f t="shared" si="157"/>
        <v/>
      </c>
      <c r="AD459" t="str">
        <f t="shared" si="158"/>
        <v/>
      </c>
      <c r="AE459" t="str">
        <f t="shared" si="159"/>
        <v/>
      </c>
    </row>
    <row r="460" spans="1:31" x14ac:dyDescent="0.2">
      <c r="A460" t="s">
        <v>1353</v>
      </c>
      <c r="B460" t="s">
        <v>1301</v>
      </c>
      <c r="C460" t="s">
        <v>656</v>
      </c>
      <c r="D460" t="s">
        <v>663</v>
      </c>
      <c r="F460" t="s">
        <v>47</v>
      </c>
      <c r="G460">
        <v>1</v>
      </c>
      <c r="I460" s="5" t="s">
        <v>658</v>
      </c>
      <c r="J460" s="5" t="s">
        <v>664</v>
      </c>
      <c r="K460" t="str">
        <f t="shared" si="140"/>
        <v>_DgDeclaration</v>
      </c>
      <c r="L460" t="str">
        <f t="shared" si="141"/>
        <v>_exclusiveUseIndicator</v>
      </c>
      <c r="M460" t="str">
        <f t="shared" si="142"/>
        <v>xsd_boolean</v>
      </c>
      <c r="N460" t="str">
        <f t="shared" si="143"/>
        <v/>
      </c>
      <c r="O460" t="str">
        <f t="shared" si="144"/>
        <v>Data</v>
      </c>
      <c r="P460" t="str">
        <f t="shared" si="145"/>
        <v>"DG"</v>
      </c>
      <c r="Q460" t="str">
        <f t="shared" si="146"/>
        <v>"_DgDeclaration"</v>
      </c>
      <c r="R460" t="str">
        <f t="shared" si="147"/>
        <v>"_exclusiveUseIndicator"</v>
      </c>
      <c r="S460" t="str">
        <f t="shared" si="148"/>
        <v>"xsd_boolean"</v>
      </c>
      <c r="T460">
        <f>IF($A460="Implicit","",COUNTIFS($C$8:C460,C460,$A$8:A460,"Explicit"))</f>
        <v>6</v>
      </c>
      <c r="U460" t="str">
        <f t="shared" si="149"/>
        <v>"Dangerous goods declaration"</v>
      </c>
      <c r="V460" t="str">
        <f t="shared" si="150"/>
        <v>"Indicates an exclusive use shipment"</v>
      </c>
      <c r="W460" t="str">
        <f t="shared" si="151"/>
        <v>"false"</v>
      </c>
      <c r="X460" t="str">
        <f t="shared" si="152"/>
        <v>"true"</v>
      </c>
      <c r="Y460" t="str">
        <f t="shared" si="153"/>
        <v>"DG","_DgDeclaration","_exclusiveUseIndicator","xsd_boolean",6,"Dangerous goods declaration","Indicates an exclusive use shipment","false","true"</v>
      </c>
      <c r="Z460" t="str">
        <f t="shared" si="154"/>
        <v/>
      </c>
      <c r="AA460" t="str">
        <f t="shared" si="155"/>
        <v/>
      </c>
      <c r="AB460" t="str">
        <f t="shared" si="156"/>
        <v/>
      </c>
      <c r="AC460" t="str">
        <f t="shared" si="157"/>
        <v/>
      </c>
      <c r="AD460" t="str">
        <f t="shared" si="158"/>
        <v/>
      </c>
      <c r="AE460" t="str">
        <f t="shared" si="159"/>
        <v/>
      </c>
    </row>
    <row r="461" spans="1:31" x14ac:dyDescent="0.2">
      <c r="A461" t="s">
        <v>1353</v>
      </c>
      <c r="B461" t="s">
        <v>1301</v>
      </c>
      <c r="C461" t="s">
        <v>656</v>
      </c>
      <c r="D461" t="s">
        <v>665</v>
      </c>
      <c r="F461" t="s">
        <v>6</v>
      </c>
      <c r="G461">
        <v>1</v>
      </c>
      <c r="I461" s="5" t="s">
        <v>658</v>
      </c>
      <c r="J461" s="5" t="s">
        <v>666</v>
      </c>
      <c r="K461" t="str">
        <f t="shared" si="140"/>
        <v>_DgDeclaration</v>
      </c>
      <c r="L461" t="str">
        <f t="shared" si="141"/>
        <v>_handlingInformation</v>
      </c>
      <c r="M461" t="str">
        <f t="shared" si="142"/>
        <v>xsd_string</v>
      </c>
      <c r="N461" t="str">
        <f t="shared" si="143"/>
        <v/>
      </c>
      <c r="O461" t="str">
        <f t="shared" si="144"/>
        <v>Data</v>
      </c>
      <c r="P461" t="str">
        <f t="shared" si="145"/>
        <v>"DG"</v>
      </c>
      <c r="Q461" t="str">
        <f t="shared" si="146"/>
        <v>"_DgDeclaration"</v>
      </c>
      <c r="R461" t="str">
        <f t="shared" si="147"/>
        <v>"_handlingInformation"</v>
      </c>
      <c r="S461" t="str">
        <f t="shared" si="148"/>
        <v>"xsd_string"</v>
      </c>
      <c r="T461">
        <f>IF($A461="Implicit","",COUNTIFS($C$8:C461,C461,$A$8:A461,"Explicit"))</f>
        <v>7</v>
      </c>
      <c r="U461" t="str">
        <f t="shared" si="149"/>
        <v>"Dangerous goods declaration"</v>
      </c>
      <c r="V461" t="str">
        <f t="shared" si="150"/>
        <v>"Free text. This may include items such as Control temperature for substances stabilized by temperature control; name and telephone number of a responsible person for infectious substances. "</v>
      </c>
      <c r="W461" t="str">
        <f t="shared" si="151"/>
        <v>"false"</v>
      </c>
      <c r="X461" t="str">
        <f t="shared" si="152"/>
        <v>"true"</v>
      </c>
      <c r="Y461" t="str">
        <f t="shared" si="153"/>
        <v>"DG","_DgDeclaration","_handlingInformation","xsd_string",7,"Dangerous goods declaration","Free text. This may include items such as Control temperature for substances stabilized by temperature control; name and telephone number of a responsible person for infectious substances. ","false","true"</v>
      </c>
      <c r="Z461" t="str">
        <f t="shared" si="154"/>
        <v/>
      </c>
      <c r="AA461" t="str">
        <f t="shared" si="155"/>
        <v/>
      </c>
      <c r="AB461" t="str">
        <f t="shared" si="156"/>
        <v/>
      </c>
      <c r="AC461" t="str">
        <f t="shared" si="157"/>
        <v/>
      </c>
      <c r="AD461" t="str">
        <f t="shared" si="158"/>
        <v/>
      </c>
      <c r="AE461" t="str">
        <f t="shared" si="159"/>
        <v/>
      </c>
    </row>
    <row r="462" spans="1:31" x14ac:dyDescent="0.2">
      <c r="A462" t="s">
        <v>1353</v>
      </c>
      <c r="B462" t="s">
        <v>1301</v>
      </c>
      <c r="C462" t="s">
        <v>656</v>
      </c>
      <c r="D462" t="s">
        <v>667</v>
      </c>
      <c r="F462" t="s">
        <v>6</v>
      </c>
      <c r="G462">
        <v>1</v>
      </c>
      <c r="I462" s="5" t="s">
        <v>658</v>
      </c>
      <c r="J462" s="5" t="s">
        <v>668</v>
      </c>
      <c r="K462" t="str">
        <f t="shared" si="140"/>
        <v>_DgDeclaration</v>
      </c>
      <c r="L462" t="str">
        <f t="shared" si="141"/>
        <v>_shipperDeclarationText</v>
      </c>
      <c r="M462" t="str">
        <f t="shared" si="142"/>
        <v>xsd_string</v>
      </c>
      <c r="N462" t="str">
        <f t="shared" si="143"/>
        <v/>
      </c>
      <c r="O462" t="str">
        <f t="shared" si="144"/>
        <v>Data</v>
      </c>
      <c r="P462" t="str">
        <f t="shared" si="145"/>
        <v>"DG"</v>
      </c>
      <c r="Q462" t="str">
        <f t="shared" si="146"/>
        <v>"_DgDeclaration"</v>
      </c>
      <c r="R462" t="str">
        <f t="shared" si="147"/>
        <v>"_shipperDeclarationText"</v>
      </c>
      <c r="S462" t="str">
        <f t="shared" si="148"/>
        <v>"xsd_string"</v>
      </c>
      <c r="T462">
        <f>IF($A462="Implicit","",COUNTIFS($C$8:C462,C462,$A$8:A462,"Explicit"))</f>
        <v>8</v>
      </c>
      <c r="U462" t="str">
        <f t="shared" si="149"/>
        <v>"Dangerous goods declaration"</v>
      </c>
      <c r="V462" t="str">
        <f t="shared" si="150"/>
        <v>"Contains the shipper's declaration to comply with the regulations text note. Free text . This field is mandatory for air (Air)"</v>
      </c>
      <c r="W462" t="str">
        <f t="shared" si="151"/>
        <v>"false"</v>
      </c>
      <c r="X462" t="str">
        <f t="shared" si="152"/>
        <v>"true"</v>
      </c>
      <c r="Y462" t="str">
        <f t="shared" si="153"/>
        <v>"DG","_DgDeclaration","_shipperDeclarationText","xsd_string",8,"Dangerous goods declaration","Contains the shipper's declaration to comply with the regulations text note. Free text . This field is mandatory for air (Air)","false","true"</v>
      </c>
      <c r="Z462" t="str">
        <f t="shared" si="154"/>
        <v/>
      </c>
      <c r="AA462" t="str">
        <f t="shared" si="155"/>
        <v/>
      </c>
      <c r="AB462" t="str">
        <f t="shared" si="156"/>
        <v/>
      </c>
      <c r="AC462" t="str">
        <f t="shared" si="157"/>
        <v/>
      </c>
      <c r="AD462" t="str">
        <f t="shared" si="158"/>
        <v/>
      </c>
      <c r="AE462" t="str">
        <f t="shared" si="159"/>
        <v/>
      </c>
    </row>
    <row r="463" spans="1:31" x14ac:dyDescent="0.2">
      <c r="A463" t="s">
        <v>1353</v>
      </c>
      <c r="B463" t="s">
        <v>1301</v>
      </c>
      <c r="C463" t="s">
        <v>656</v>
      </c>
      <c r="D463" t="s">
        <v>40</v>
      </c>
      <c r="E463" t="s">
        <v>1306</v>
      </c>
      <c r="F463" t="s">
        <v>41</v>
      </c>
      <c r="I463" s="5" t="s">
        <v>658</v>
      </c>
      <c r="J463" s="5" t="s">
        <v>42</v>
      </c>
      <c r="K463" t="str">
        <f t="shared" si="140"/>
        <v>_DgDeclaration</v>
      </c>
      <c r="L463" t="str">
        <f t="shared" si="141"/>
        <v>_events</v>
      </c>
      <c r="M463" t="str">
        <f t="shared" si="142"/>
        <v>_LogisticsEvent</v>
      </c>
      <c r="N463" t="str">
        <f t="shared" si="143"/>
        <v/>
      </c>
      <c r="O463" t="str">
        <f t="shared" si="144"/>
        <v>Object</v>
      </c>
      <c r="P463" t="str">
        <f t="shared" si="145"/>
        <v>"DG"</v>
      </c>
      <c r="Q463" t="str">
        <f t="shared" si="146"/>
        <v>"_DgDeclaration"</v>
      </c>
      <c r="R463" t="str">
        <f t="shared" si="147"/>
        <v>"_events"</v>
      </c>
      <c r="S463" t="str">
        <f t="shared" si="148"/>
        <v>"_LogisticsEvent"</v>
      </c>
      <c r="T463">
        <f>IF($A463="Implicit","",COUNTIFS($C$8:C463,C463,$A$8:A463,"Explicit"))</f>
        <v>9</v>
      </c>
      <c r="U463" t="str">
        <f t="shared" si="149"/>
        <v>"Dangerous goods declaration"</v>
      </c>
      <c r="V463" t="str">
        <f t="shared" si="150"/>
        <v>"Events object"</v>
      </c>
      <c r="W463" t="str">
        <f t="shared" si="151"/>
        <v>"true"</v>
      </c>
      <c r="X463" t="str">
        <f t="shared" si="152"/>
        <v>"true"</v>
      </c>
      <c r="Y463" t="str">
        <f t="shared" si="153"/>
        <v>"DG","_DgDeclaration","_events","_LogisticsEvent",9,"Dangerous goods declaration","Events object","true","true"</v>
      </c>
      <c r="Z463" t="str">
        <f t="shared" si="154"/>
        <v>"DG._DgDeclaration"</v>
      </c>
      <c r="AA463" t="str">
        <f t="shared" si="155"/>
        <v>"_events"</v>
      </c>
      <c r="AB463" t="str">
        <f t="shared" si="156"/>
        <v>"Event._LogisticsEvent"</v>
      </c>
      <c r="AC463" t="str">
        <f t="shared" si="157"/>
        <v>""</v>
      </c>
      <c r="AD463" t="str">
        <f t="shared" si="158"/>
        <v>"hasMany"</v>
      </c>
      <c r="AE463" t="str">
        <f t="shared" si="159"/>
        <v>"DG._DgDeclaration","_events","Event._LogisticsEvent","","hasMany"</v>
      </c>
    </row>
    <row r="464" spans="1:31" x14ac:dyDescent="0.2">
      <c r="A464" t="s">
        <v>1353</v>
      </c>
      <c r="B464" t="s">
        <v>1301</v>
      </c>
      <c r="C464" t="s">
        <v>656</v>
      </c>
      <c r="D464" t="s">
        <v>46</v>
      </c>
      <c r="F464" t="s">
        <v>47</v>
      </c>
      <c r="G464">
        <v>1</v>
      </c>
      <c r="I464" s="5" t="s">
        <v>658</v>
      </c>
      <c r="J464" s="5" t="s">
        <v>48</v>
      </c>
      <c r="K464" t="str">
        <f t="shared" si="140"/>
        <v>_DgDeclaration</v>
      </c>
      <c r="L464" t="str">
        <f t="shared" si="141"/>
        <v>_skeletonIndicator</v>
      </c>
      <c r="M464" t="str">
        <f t="shared" si="142"/>
        <v>xsd_boolean</v>
      </c>
      <c r="N464" t="str">
        <f t="shared" si="143"/>
        <v/>
      </c>
      <c r="O464" t="str">
        <f t="shared" si="144"/>
        <v>Data</v>
      </c>
      <c r="P464" t="str">
        <f t="shared" si="145"/>
        <v>"DG"</v>
      </c>
      <c r="Q464" t="str">
        <f t="shared" si="146"/>
        <v>"_DgDeclaration"</v>
      </c>
      <c r="R464" t="str">
        <f t="shared" si="147"/>
        <v>"_skeletonIndicator"</v>
      </c>
      <c r="S464" t="str">
        <f t="shared" si="148"/>
        <v>"xsd_boolean"</v>
      </c>
      <c r="T464">
        <f>IF($A464="Implicit","",COUNTIFS($C$8:C464,C464,$A$8:A464,"Explicit"))</f>
        <v>10</v>
      </c>
      <c r="U464" t="str">
        <f t="shared" si="149"/>
        <v>"Dangerous goods declaration"</v>
      </c>
      <c r="V464" t="str">
        <f t="shared" si="150"/>
        <v>"Indicator whether a logistics object is a skeleton object"</v>
      </c>
      <c r="W464" t="str">
        <f t="shared" si="151"/>
        <v>"false"</v>
      </c>
      <c r="X464" t="str">
        <f t="shared" si="152"/>
        <v>"true"</v>
      </c>
      <c r="Y464" t="str">
        <f t="shared" si="153"/>
        <v>"DG","_DgDeclaration","_skeletonIndicator","xsd_boolean",10,"Dangerous goods declaration","Indicator whether a logistics object is a skeleton object","false","true"</v>
      </c>
      <c r="Z464" t="str">
        <f t="shared" si="154"/>
        <v/>
      </c>
      <c r="AA464" t="str">
        <f t="shared" si="155"/>
        <v/>
      </c>
      <c r="AB464" t="str">
        <f t="shared" si="156"/>
        <v/>
      </c>
      <c r="AC464" t="str">
        <f t="shared" si="157"/>
        <v/>
      </c>
      <c r="AD464" t="str">
        <f t="shared" si="158"/>
        <v/>
      </c>
      <c r="AE464" t="str">
        <f t="shared" si="159"/>
        <v/>
      </c>
    </row>
    <row r="465" spans="1:31" x14ac:dyDescent="0.2">
      <c r="A465" t="s">
        <v>1353</v>
      </c>
      <c r="B465" t="s">
        <v>1301</v>
      </c>
      <c r="C465" t="s">
        <v>544</v>
      </c>
      <c r="D465" t="s">
        <v>549</v>
      </c>
      <c r="E465" t="s">
        <v>1301</v>
      </c>
      <c r="F465" t="s">
        <v>550</v>
      </c>
      <c r="G465">
        <v>1</v>
      </c>
      <c r="H465" t="s">
        <v>779</v>
      </c>
      <c r="I465" s="5" t="s">
        <v>547</v>
      </c>
      <c r="J465" s="5" t="s">
        <v>551</v>
      </c>
      <c r="K465" t="str">
        <f t="shared" si="140"/>
        <v>_DgProductRadioactive</v>
      </c>
      <c r="L465" t="str">
        <f t="shared" si="141"/>
        <v>_forProductDg</v>
      </c>
      <c r="M465" t="str">
        <f t="shared" si="142"/>
        <v>_ProductDg</v>
      </c>
      <c r="N465" t="str">
        <f t="shared" si="143"/>
        <v>_dgRadioactiveMaterial</v>
      </c>
      <c r="O465" t="str">
        <f t="shared" si="144"/>
        <v>Object</v>
      </c>
      <c r="P465" t="str">
        <f t="shared" si="145"/>
        <v>"DG"</v>
      </c>
      <c r="Q465" t="str">
        <f t="shared" si="146"/>
        <v>"_DgProductRadioactive"</v>
      </c>
      <c r="R465" t="str">
        <f t="shared" si="147"/>
        <v>"_forProductDg"</v>
      </c>
      <c r="S465" t="str">
        <f t="shared" si="148"/>
        <v>"_ProductDg"</v>
      </c>
      <c r="T465">
        <f>IF($A465="Implicit","",COUNTIFS($C$8:C465,C465,$A$8:A465,"Explicit"))</f>
        <v>1</v>
      </c>
      <c r="U465" t="str">
        <f t="shared" si="149"/>
        <v>"Details of the radioactive products "</v>
      </c>
      <c r="V465" t="str">
        <f t="shared" si="150"/>
        <v>"Reference to the ProductDg this DgProductRadiosctive details"</v>
      </c>
      <c r="W465" t="str">
        <f t="shared" si="151"/>
        <v>"false"</v>
      </c>
      <c r="X465" t="str">
        <f t="shared" si="152"/>
        <v>"true"</v>
      </c>
      <c r="Y465" t="str">
        <f t="shared" si="153"/>
        <v>"DG","_DgProductRadioactive","_forProductDg","_ProductDg",1,"Details of the radioactive products ","Reference to the ProductDg this DgProductRadiosctive details","false","true"</v>
      </c>
      <c r="Z465" t="str">
        <f t="shared" si="154"/>
        <v>"DG._DgProductRadioactive"</v>
      </c>
      <c r="AA465" t="str">
        <f t="shared" si="155"/>
        <v>"_forProductDg"</v>
      </c>
      <c r="AB465" t="str">
        <f t="shared" si="156"/>
        <v>"DG._ProductDg"</v>
      </c>
      <c r="AC465" t="str">
        <f t="shared" si="157"/>
        <v>"_dgRadioactiveMaterial"</v>
      </c>
      <c r="AD465" t="str">
        <f t="shared" si="158"/>
        <v>"hasOne"</v>
      </c>
      <c r="AE465" t="str">
        <f t="shared" si="159"/>
        <v>"DG._DgProductRadioactive","_forProductDg","DG._ProductDg","_dgRadioactiveMaterial","hasOne"</v>
      </c>
    </row>
    <row r="466" spans="1:31" x14ac:dyDescent="0.2">
      <c r="A466" t="s">
        <v>1353</v>
      </c>
      <c r="B466" t="s">
        <v>1301</v>
      </c>
      <c r="C466" t="s">
        <v>544</v>
      </c>
      <c r="D466" t="s">
        <v>545</v>
      </c>
      <c r="E466" t="s">
        <v>1291</v>
      </c>
      <c r="F466" t="s">
        <v>546</v>
      </c>
      <c r="G466">
        <v>1</v>
      </c>
      <c r="I466" s="5" t="s">
        <v>547</v>
      </c>
      <c r="J466" s="5" t="s">
        <v>548</v>
      </c>
      <c r="K466" t="str">
        <f t="shared" si="140"/>
        <v>_DgProductRadioactive</v>
      </c>
      <c r="L466" t="str">
        <f t="shared" si="141"/>
        <v>_dgRaTypeCode</v>
      </c>
      <c r="M466" t="str">
        <f t="shared" si="142"/>
        <v>ccodes_RaTypeCode</v>
      </c>
      <c r="N466" t="str">
        <f t="shared" si="143"/>
        <v/>
      </c>
      <c r="O466" t="str">
        <f t="shared" si="144"/>
        <v>Object</v>
      </c>
      <c r="P466" t="str">
        <f t="shared" si="145"/>
        <v>"DG"</v>
      </c>
      <c r="Q466" t="str">
        <f t="shared" si="146"/>
        <v>"_DgProductRadioactive"</v>
      </c>
      <c r="R466" t="str">
        <f t="shared" si="147"/>
        <v>"_dgRaTypeCode"</v>
      </c>
      <c r="S466" t="str">
        <f t="shared" si="148"/>
        <v>"ccodes_RaTypeCode"</v>
      </c>
      <c r="T466">
        <f>IF($A466="Implicit","",COUNTIFS($C$8:C466,C466,$A$8:A466,"Explicit"))</f>
        <v>2</v>
      </c>
      <c r="U466" t="str">
        <f t="shared" si="149"/>
        <v>"Details of the radioactive products "</v>
      </c>
      <c r="V466" t="str">
        <f t="shared" si="150"/>
        <v>"The category of the package or all packed in one. Complete text to be transmitted: I-White; II-Yellow; III-Yellow instead of I; II; III"</v>
      </c>
      <c r="W466" t="str">
        <f t="shared" si="151"/>
        <v>"false"</v>
      </c>
      <c r="X466" t="str">
        <f t="shared" si="152"/>
        <v>"true"</v>
      </c>
      <c r="Y466" t="str">
        <f t="shared" si="153"/>
        <v>"DG","_DgProductRadioactive","_dgRaTypeCode","ccodes_RaTypeCode",2,"Details of the radioactive products ","The category of the package or all packed in one. Complete text to be transmitted: I-White; II-Yellow; III-Yellow instead of I; II; III","false","true"</v>
      </c>
      <c r="Z466" t="str">
        <f t="shared" si="154"/>
        <v>"DG._DgProductRadioactive"</v>
      </c>
      <c r="AA466" t="str">
        <f t="shared" si="155"/>
        <v>"_dgRaTypeCode"</v>
      </c>
      <c r="AB466" t="str">
        <f t="shared" si="156"/>
        <v>"CodeList.ccodes_RaTypeCode"</v>
      </c>
      <c r="AC466" t="str">
        <f t="shared" si="157"/>
        <v>""</v>
      </c>
      <c r="AD466" t="str">
        <f t="shared" si="158"/>
        <v>"hasOne"</v>
      </c>
      <c r="AE466" t="str">
        <f t="shared" si="159"/>
        <v>"DG._DgProductRadioactive","_dgRaTypeCode","CodeList.ccodes_RaTypeCode","","hasOne"</v>
      </c>
    </row>
    <row r="467" spans="1:31" x14ac:dyDescent="0.2">
      <c r="A467" t="s">
        <v>1353</v>
      </c>
      <c r="B467" t="s">
        <v>1301</v>
      </c>
      <c r="C467" t="s">
        <v>544</v>
      </c>
      <c r="D467" t="s">
        <v>552</v>
      </c>
      <c r="E467" t="s">
        <v>1301</v>
      </c>
      <c r="F467" t="s">
        <v>553</v>
      </c>
      <c r="H467" t="s">
        <v>846</v>
      </c>
      <c r="I467" s="5" t="s">
        <v>547</v>
      </c>
      <c r="J467" s="5" t="s">
        <v>554</v>
      </c>
      <c r="K467" t="str">
        <f t="shared" si="140"/>
        <v>_DgProductRadioactive</v>
      </c>
      <c r="L467" t="str">
        <f t="shared" si="141"/>
        <v>_isotopes</v>
      </c>
      <c r="M467" t="str">
        <f t="shared" si="142"/>
        <v>_DgRadioactiveIsotope</v>
      </c>
      <c r="N467" t="str">
        <f t="shared" si="143"/>
        <v>_contentOfDgProductRadioactive</v>
      </c>
      <c r="O467" t="str">
        <f t="shared" si="144"/>
        <v>Object</v>
      </c>
      <c r="P467" t="str">
        <f t="shared" si="145"/>
        <v>"DG"</v>
      </c>
      <c r="Q467" t="str">
        <f t="shared" si="146"/>
        <v>"_DgProductRadioactive"</v>
      </c>
      <c r="R467" t="str">
        <f t="shared" si="147"/>
        <v>"_isotopes"</v>
      </c>
      <c r="S467" t="str">
        <f t="shared" si="148"/>
        <v>"_DgRadioactiveIsotope"</v>
      </c>
      <c r="T467">
        <f>IF($A467="Implicit","",COUNTIFS($C$8:C467,C467,$A$8:A467,"Explicit"))</f>
        <v>3</v>
      </c>
      <c r="U467" t="str">
        <f t="shared" si="149"/>
        <v>"Details of the radioactive products "</v>
      </c>
      <c r="V467" t="str">
        <f t="shared" si="150"/>
        <v>"DgRadioactiveIsotope."</v>
      </c>
      <c r="W467" t="str">
        <f t="shared" si="151"/>
        <v>"true"</v>
      </c>
      <c r="X467" t="str">
        <f t="shared" si="152"/>
        <v>"true"</v>
      </c>
      <c r="Y467" t="str">
        <f t="shared" si="153"/>
        <v>"DG","_DgProductRadioactive","_isotopes","_DgRadioactiveIsotope",3,"Details of the radioactive products ","DgRadioactiveIsotope.","true","true"</v>
      </c>
      <c r="Z467" t="str">
        <f t="shared" si="154"/>
        <v>"DG._DgProductRadioactive"</v>
      </c>
      <c r="AA467" t="str">
        <f t="shared" si="155"/>
        <v>"_isotopes"</v>
      </c>
      <c r="AB467" t="str">
        <f t="shared" si="156"/>
        <v>"DG._DgRadioactiveIsotope"</v>
      </c>
      <c r="AC467" t="str">
        <f t="shared" si="157"/>
        <v>"_contentOfDgProductRadioactive"</v>
      </c>
      <c r="AD467" t="str">
        <f t="shared" si="158"/>
        <v>"hasMany"</v>
      </c>
      <c r="AE467" t="str">
        <f t="shared" si="159"/>
        <v>"DG._DgProductRadioactive","_isotopes","DG._DgRadioactiveIsotope","_contentOfDgProductRadioactive","hasMany"</v>
      </c>
    </row>
    <row r="468" spans="1:31" x14ac:dyDescent="0.2">
      <c r="A468" t="s">
        <v>1353</v>
      </c>
      <c r="B468" t="s">
        <v>1301</v>
      </c>
      <c r="C468" t="s">
        <v>544</v>
      </c>
      <c r="D468" t="s">
        <v>38</v>
      </c>
      <c r="E468" t="s">
        <v>1303</v>
      </c>
      <c r="F468" t="s">
        <v>23</v>
      </c>
      <c r="H468" t="s">
        <v>434</v>
      </c>
      <c r="I468" s="5" t="s">
        <v>547</v>
      </c>
      <c r="J468" s="5" t="s">
        <v>39</v>
      </c>
      <c r="K468" t="str">
        <f t="shared" si="140"/>
        <v>_DgProductRadioactive</v>
      </c>
      <c r="L468" t="str">
        <f t="shared" si="141"/>
        <v>_checks</v>
      </c>
      <c r="M468" t="str">
        <f t="shared" si="142"/>
        <v>_Check</v>
      </c>
      <c r="N468" t="str">
        <f t="shared" si="143"/>
        <v>_checkedObject</v>
      </c>
      <c r="O468" t="str">
        <f t="shared" si="144"/>
        <v>Object</v>
      </c>
      <c r="P468" t="str">
        <f t="shared" si="145"/>
        <v>"DG"</v>
      </c>
      <c r="Q468" t="str">
        <f t="shared" si="146"/>
        <v>"_DgProductRadioactive"</v>
      </c>
      <c r="R468" t="str">
        <f t="shared" si="147"/>
        <v>"_checks"</v>
      </c>
      <c r="S468" t="str">
        <f t="shared" si="148"/>
        <v>"_Check"</v>
      </c>
      <c r="T468">
        <f>IF($A468="Implicit","",COUNTIFS($C$8:C468,C468,$A$8:A468,"Explicit"))</f>
        <v>4</v>
      </c>
      <c r="U468" t="str">
        <f t="shared" si="149"/>
        <v>"Details of the radioactive products "</v>
      </c>
      <c r="V468" t="str">
        <f t="shared" si="150"/>
        <v>"References to the CheckActions performed on the object"</v>
      </c>
      <c r="W468" t="str">
        <f t="shared" si="151"/>
        <v>"true"</v>
      </c>
      <c r="X468" t="str">
        <f t="shared" si="152"/>
        <v>"true"</v>
      </c>
      <c r="Y468" t="str">
        <f t="shared" si="153"/>
        <v>"DG","_DgProductRadioactive","_checks","_Check",4,"Details of the radioactive products ","References to the CheckActions performed on the object","true","true"</v>
      </c>
      <c r="Z468" t="str">
        <f t="shared" si="154"/>
        <v>"DG._DgProductRadioactive"</v>
      </c>
      <c r="AA468" t="str">
        <f t="shared" si="155"/>
        <v>"_checks"</v>
      </c>
      <c r="AB468" t="str">
        <f t="shared" si="156"/>
        <v>"Action._Check"</v>
      </c>
      <c r="AC468" t="str">
        <f t="shared" si="157"/>
        <v>"_checkedObject"</v>
      </c>
      <c r="AD468" t="str">
        <f t="shared" si="158"/>
        <v>"hasMany"</v>
      </c>
      <c r="AE468" t="str">
        <f t="shared" si="159"/>
        <v>"DG._DgProductRadioactive","_checks","Action._Check","_checkedObject","hasMany"</v>
      </c>
    </row>
    <row r="469" spans="1:31" x14ac:dyDescent="0.2">
      <c r="A469" t="s">
        <v>1353</v>
      </c>
      <c r="B469" t="s">
        <v>1301</v>
      </c>
      <c r="C469" t="s">
        <v>544</v>
      </c>
      <c r="D469" t="s">
        <v>43</v>
      </c>
      <c r="E469" t="s">
        <v>1292</v>
      </c>
      <c r="F469" t="s">
        <v>44</v>
      </c>
      <c r="H469" t="s">
        <v>686</v>
      </c>
      <c r="I469" s="5" t="s">
        <v>547</v>
      </c>
      <c r="J469" s="5" t="s">
        <v>45</v>
      </c>
      <c r="K469" t="str">
        <f t="shared" si="140"/>
        <v>_DgProductRadioactive</v>
      </c>
      <c r="L469" t="str">
        <f t="shared" si="141"/>
        <v>_externalReferences</v>
      </c>
      <c r="M469" t="str">
        <f t="shared" si="142"/>
        <v>_ExternalReference</v>
      </c>
      <c r="N469" t="str">
        <f t="shared" si="143"/>
        <v>_referenceForObjects</v>
      </c>
      <c r="O469" t="str">
        <f t="shared" si="144"/>
        <v>Object</v>
      </c>
      <c r="P469" t="str">
        <f t="shared" si="145"/>
        <v>"DG"</v>
      </c>
      <c r="Q469" t="str">
        <f t="shared" si="146"/>
        <v>"_DgProductRadioactive"</v>
      </c>
      <c r="R469" t="str">
        <f t="shared" si="147"/>
        <v>"_externalReferences"</v>
      </c>
      <c r="S469" t="str">
        <f t="shared" si="148"/>
        <v>"_ExternalReference"</v>
      </c>
      <c r="T469">
        <f>IF($A469="Implicit","",COUNTIFS($C$8:C469,C469,$A$8:A469,"Explicit"))</f>
        <v>5</v>
      </c>
      <c r="U469" t="str">
        <f t="shared" si="149"/>
        <v>"Details of the radioactive products "</v>
      </c>
      <c r="V469" t="str">
        <f t="shared" si="150"/>
        <v>"References to all associated ExternalReferences"</v>
      </c>
      <c r="W469" t="str">
        <f t="shared" si="151"/>
        <v>"true"</v>
      </c>
      <c r="X469" t="str">
        <f t="shared" si="152"/>
        <v>"true"</v>
      </c>
      <c r="Y469" t="str">
        <f t="shared" si="153"/>
        <v>"DG","_DgProductRadioactive","_externalReferences","_ExternalReference",5,"Details of the radioactive products ","References to all associated ExternalReferences","true","true"</v>
      </c>
      <c r="Z469" t="str">
        <f t="shared" si="154"/>
        <v>"DG._DgProductRadioactive"</v>
      </c>
      <c r="AA469" t="str">
        <f t="shared" si="155"/>
        <v>"_externalReferences"</v>
      </c>
      <c r="AB469" t="str">
        <f t="shared" si="156"/>
        <v>"Common._ExternalReference"</v>
      </c>
      <c r="AC469" t="str">
        <f t="shared" si="157"/>
        <v>"_referenceForObjects"</v>
      </c>
      <c r="AD469" t="str">
        <f t="shared" si="158"/>
        <v>"hasMany"</v>
      </c>
      <c r="AE469" t="str">
        <f t="shared" si="159"/>
        <v>"DG._DgProductRadioactive","_externalReferences","Common._ExternalReference","_referenceForObjects","hasMany"</v>
      </c>
    </row>
    <row r="470" spans="1:31" x14ac:dyDescent="0.2">
      <c r="A470" t="s">
        <v>1353</v>
      </c>
      <c r="B470" t="s">
        <v>1301</v>
      </c>
      <c r="C470" t="s">
        <v>544</v>
      </c>
      <c r="D470" t="s">
        <v>555</v>
      </c>
      <c r="F470" t="s">
        <v>47</v>
      </c>
      <c r="G470">
        <v>1</v>
      </c>
      <c r="I470" s="5" t="s">
        <v>547</v>
      </c>
      <c r="J470" s="5" t="s">
        <v>556</v>
      </c>
      <c r="K470" t="str">
        <f t="shared" si="140"/>
        <v>_DgProductRadioactive</v>
      </c>
      <c r="L470" t="str">
        <f t="shared" si="141"/>
        <v>_fissileExceptionIndicator</v>
      </c>
      <c r="M470" t="str">
        <f t="shared" si="142"/>
        <v>xsd_boolean</v>
      </c>
      <c r="N470" t="str">
        <f t="shared" si="143"/>
        <v/>
      </c>
      <c r="O470" t="str">
        <f t="shared" si="144"/>
        <v>Data</v>
      </c>
      <c r="P470" t="str">
        <f t="shared" si="145"/>
        <v>"DG"</v>
      </c>
      <c r="Q470" t="str">
        <f t="shared" si="146"/>
        <v>"_DgProductRadioactive"</v>
      </c>
      <c r="R470" t="str">
        <f t="shared" si="147"/>
        <v>"_fissileExceptionIndicator"</v>
      </c>
      <c r="S470" t="str">
        <f t="shared" si="148"/>
        <v>"xsd_boolean"</v>
      </c>
      <c r="T470">
        <f>IF($A470="Implicit","",COUNTIFS($C$8:C470,C470,$A$8:A470,"Explicit"))</f>
        <v>6</v>
      </c>
      <c r="U470" t="str">
        <f t="shared" si="149"/>
        <v>"Details of the radioactive products "</v>
      </c>
      <c r="V470" t="str">
        <f t="shared" si="150"/>
        <v>"Indicates if Fissile is excepted"</v>
      </c>
      <c r="W470" t="str">
        <f t="shared" si="151"/>
        <v>"false"</v>
      </c>
      <c r="X470" t="str">
        <f t="shared" si="152"/>
        <v>"true"</v>
      </c>
      <c r="Y470" t="str">
        <f t="shared" si="153"/>
        <v>"DG","_DgProductRadioactive","_fissileExceptionIndicator","xsd_boolean",6,"Details of the radioactive products ","Indicates if Fissile is excepted","false","true"</v>
      </c>
      <c r="Z470" t="str">
        <f t="shared" si="154"/>
        <v/>
      </c>
      <c r="AA470" t="str">
        <f t="shared" si="155"/>
        <v/>
      </c>
      <c r="AB470" t="str">
        <f t="shared" si="156"/>
        <v/>
      </c>
      <c r="AC470" t="str">
        <f t="shared" si="157"/>
        <v/>
      </c>
      <c r="AD470" t="str">
        <f t="shared" si="158"/>
        <v/>
      </c>
      <c r="AE470" t="str">
        <f t="shared" si="159"/>
        <v/>
      </c>
    </row>
    <row r="471" spans="1:31" x14ac:dyDescent="0.2">
      <c r="A471" t="s">
        <v>1353</v>
      </c>
      <c r="B471" t="s">
        <v>1301</v>
      </c>
      <c r="C471" t="s">
        <v>544</v>
      </c>
      <c r="D471" t="s">
        <v>557</v>
      </c>
      <c r="F471" t="s">
        <v>6</v>
      </c>
      <c r="G471">
        <v>1</v>
      </c>
      <c r="I471" s="5" t="s">
        <v>547</v>
      </c>
      <c r="J471" s="5" t="s">
        <v>558</v>
      </c>
      <c r="K471" t="str">
        <f t="shared" si="140"/>
        <v>_DgProductRadioactive</v>
      </c>
      <c r="L471" t="str">
        <f t="shared" si="141"/>
        <v>_fissileExceptionReference</v>
      </c>
      <c r="M471" t="str">
        <f t="shared" si="142"/>
        <v>xsd_string</v>
      </c>
      <c r="N471" t="str">
        <f t="shared" si="143"/>
        <v/>
      </c>
      <c r="O471" t="str">
        <f t="shared" si="144"/>
        <v>Data</v>
      </c>
      <c r="P471" t="str">
        <f t="shared" si="145"/>
        <v>"DG"</v>
      </c>
      <c r="Q471" t="str">
        <f t="shared" si="146"/>
        <v>"_DgProductRadioactive"</v>
      </c>
      <c r="R471" t="str">
        <f t="shared" si="147"/>
        <v>"_fissileExceptionReference"</v>
      </c>
      <c r="S471" t="str">
        <f t="shared" si="148"/>
        <v>"xsd_string"</v>
      </c>
      <c r="T471">
        <f>IF($A471="Implicit","",COUNTIFS($C$8:C471,C471,$A$8:A471,"Explicit"))</f>
        <v>7</v>
      </c>
      <c r="U471" t="str">
        <f t="shared" si="149"/>
        <v>"Details of the radioactive products "</v>
      </c>
      <c r="V471" t="str">
        <f t="shared" si="150"/>
        <v>"Fissile exception reference; mandatory if Fissile Exception Indicator is true."</v>
      </c>
      <c r="W471" t="str">
        <f t="shared" si="151"/>
        <v>"false"</v>
      </c>
      <c r="X471" t="str">
        <f t="shared" si="152"/>
        <v>"true"</v>
      </c>
      <c r="Y471" t="str">
        <f t="shared" si="153"/>
        <v>"DG","_DgProductRadioactive","_fissileExceptionReference","xsd_string",7,"Details of the radioactive products ","Fissile exception reference; mandatory if Fissile Exception Indicator is true.","false","true"</v>
      </c>
      <c r="Z471" t="str">
        <f t="shared" si="154"/>
        <v/>
      </c>
      <c r="AA471" t="str">
        <f t="shared" si="155"/>
        <v/>
      </c>
      <c r="AB471" t="str">
        <f t="shared" si="156"/>
        <v/>
      </c>
      <c r="AC471" t="str">
        <f t="shared" si="157"/>
        <v/>
      </c>
      <c r="AD471" t="str">
        <f t="shared" si="158"/>
        <v/>
      </c>
      <c r="AE471" t="str">
        <f t="shared" si="159"/>
        <v/>
      </c>
    </row>
    <row r="472" spans="1:31" x14ac:dyDescent="0.2">
      <c r="A472" t="s">
        <v>1353</v>
      </c>
      <c r="B472" t="s">
        <v>1301</v>
      </c>
      <c r="C472" t="s">
        <v>544</v>
      </c>
      <c r="D472" t="s">
        <v>559</v>
      </c>
      <c r="F472" t="s">
        <v>12</v>
      </c>
      <c r="G472">
        <v>1</v>
      </c>
      <c r="I472" s="5" t="s">
        <v>547</v>
      </c>
      <c r="J472" s="5" t="s">
        <v>560</v>
      </c>
      <c r="K472" t="str">
        <f t="shared" si="140"/>
        <v>_DgProductRadioactive</v>
      </c>
      <c r="L472" t="str">
        <f t="shared" si="141"/>
        <v>_transportIndexNumeric</v>
      </c>
      <c r="M472" t="str">
        <f t="shared" si="142"/>
        <v>xsd_integer</v>
      </c>
      <c r="N472" t="str">
        <f t="shared" si="143"/>
        <v/>
      </c>
      <c r="O472" t="str">
        <f t="shared" si="144"/>
        <v>Data</v>
      </c>
      <c r="P472" t="str">
        <f t="shared" si="145"/>
        <v>"DG"</v>
      </c>
      <c r="Q472" t="str">
        <f t="shared" si="146"/>
        <v>"_DgProductRadioactive"</v>
      </c>
      <c r="R472" t="str">
        <f t="shared" si="147"/>
        <v>"_transportIndexNumeric"</v>
      </c>
      <c r="S472" t="str">
        <f t="shared" si="148"/>
        <v>"xsd_integer"</v>
      </c>
      <c r="T472">
        <f>IF($A472="Implicit","",COUNTIFS($C$8:C472,C472,$A$8:A472,"Explicit"))</f>
        <v>8</v>
      </c>
      <c r="U472" t="str">
        <f t="shared" si="149"/>
        <v>"Details of the radioactive products "</v>
      </c>
      <c r="V472" t="str">
        <f t="shared" si="150"/>
        <v>"Radioactive Transport-Index value of the package or all packed in one. Conditionally mandator and applies to categories II-Yellow and III-Yellow only"</v>
      </c>
      <c r="W472" t="str">
        <f t="shared" si="151"/>
        <v>"false"</v>
      </c>
      <c r="X472" t="str">
        <f t="shared" si="152"/>
        <v>"true"</v>
      </c>
      <c r="Y472" t="str">
        <f t="shared" si="153"/>
        <v>"DG","_DgProductRadioactive","_transportIndexNumeric","xsd_integer",8,"Details of the radioactive products ","Radioactive Transport-Index value of the package or all packed in one. Conditionally mandator and applies to categories II-Yellow and III-Yellow only","false","true"</v>
      </c>
      <c r="Z472" t="str">
        <f t="shared" si="154"/>
        <v/>
      </c>
      <c r="AA472" t="str">
        <f t="shared" si="155"/>
        <v/>
      </c>
      <c r="AB472" t="str">
        <f t="shared" si="156"/>
        <v/>
      </c>
      <c r="AC472" t="str">
        <f t="shared" si="157"/>
        <v/>
      </c>
      <c r="AD472" t="str">
        <f t="shared" si="158"/>
        <v/>
      </c>
      <c r="AE472" t="str">
        <f t="shared" si="159"/>
        <v/>
      </c>
    </row>
    <row r="473" spans="1:31" x14ac:dyDescent="0.2">
      <c r="A473" t="s">
        <v>1353</v>
      </c>
      <c r="B473" t="s">
        <v>1301</v>
      </c>
      <c r="C473" t="s">
        <v>544</v>
      </c>
      <c r="D473" t="s">
        <v>40</v>
      </c>
      <c r="E473" t="s">
        <v>1306</v>
      </c>
      <c r="F473" t="s">
        <v>41</v>
      </c>
      <c r="I473" s="5" t="s">
        <v>547</v>
      </c>
      <c r="J473" s="5" t="s">
        <v>42</v>
      </c>
      <c r="K473" t="str">
        <f t="shared" si="140"/>
        <v>_DgProductRadioactive</v>
      </c>
      <c r="L473" t="str">
        <f t="shared" si="141"/>
        <v>_events</v>
      </c>
      <c r="M473" t="str">
        <f t="shared" si="142"/>
        <v>_LogisticsEvent</v>
      </c>
      <c r="N473" t="str">
        <f t="shared" si="143"/>
        <v/>
      </c>
      <c r="O473" t="str">
        <f t="shared" si="144"/>
        <v>Object</v>
      </c>
      <c r="P473" t="str">
        <f t="shared" si="145"/>
        <v>"DG"</v>
      </c>
      <c r="Q473" t="str">
        <f t="shared" si="146"/>
        <v>"_DgProductRadioactive"</v>
      </c>
      <c r="R473" t="str">
        <f t="shared" si="147"/>
        <v>"_events"</v>
      </c>
      <c r="S473" t="str">
        <f t="shared" si="148"/>
        <v>"_LogisticsEvent"</v>
      </c>
      <c r="T473">
        <f>IF($A473="Implicit","",COUNTIFS($C$8:C473,C473,$A$8:A473,"Explicit"))</f>
        <v>9</v>
      </c>
      <c r="U473" t="str">
        <f t="shared" si="149"/>
        <v>"Details of the radioactive products "</v>
      </c>
      <c r="V473" t="str">
        <f t="shared" si="150"/>
        <v>"Events object"</v>
      </c>
      <c r="W473" t="str">
        <f t="shared" si="151"/>
        <v>"true"</v>
      </c>
      <c r="X473" t="str">
        <f t="shared" si="152"/>
        <v>"true"</v>
      </c>
      <c r="Y473" t="str">
        <f t="shared" si="153"/>
        <v>"DG","_DgProductRadioactive","_events","_LogisticsEvent",9,"Details of the radioactive products ","Events object","true","true"</v>
      </c>
      <c r="Z473" t="str">
        <f t="shared" si="154"/>
        <v>"DG._DgProductRadioactive"</v>
      </c>
      <c r="AA473" t="str">
        <f t="shared" si="155"/>
        <v>"_events"</v>
      </c>
      <c r="AB473" t="str">
        <f t="shared" si="156"/>
        <v>"Event._LogisticsEvent"</v>
      </c>
      <c r="AC473" t="str">
        <f t="shared" si="157"/>
        <v>""</v>
      </c>
      <c r="AD473" t="str">
        <f t="shared" si="158"/>
        <v>"hasMany"</v>
      </c>
      <c r="AE473" t="str">
        <f t="shared" si="159"/>
        <v>"DG._DgProductRadioactive","_events","Event._LogisticsEvent","","hasMany"</v>
      </c>
    </row>
    <row r="474" spans="1:31" x14ac:dyDescent="0.2">
      <c r="A474" t="s">
        <v>1353</v>
      </c>
      <c r="B474" t="s">
        <v>1301</v>
      </c>
      <c r="C474" t="s">
        <v>544</v>
      </c>
      <c r="D474" t="s">
        <v>46</v>
      </c>
      <c r="F474" t="s">
        <v>47</v>
      </c>
      <c r="G474">
        <v>1</v>
      </c>
      <c r="I474" s="5" t="s">
        <v>547</v>
      </c>
      <c r="J474" s="5" t="s">
        <v>48</v>
      </c>
      <c r="K474" t="str">
        <f t="shared" si="140"/>
        <v>_DgProductRadioactive</v>
      </c>
      <c r="L474" t="str">
        <f t="shared" si="141"/>
        <v>_skeletonIndicator</v>
      </c>
      <c r="M474" t="str">
        <f t="shared" si="142"/>
        <v>xsd_boolean</v>
      </c>
      <c r="N474" t="str">
        <f t="shared" si="143"/>
        <v/>
      </c>
      <c r="O474" t="str">
        <f t="shared" si="144"/>
        <v>Data</v>
      </c>
      <c r="P474" t="str">
        <f t="shared" si="145"/>
        <v>"DG"</v>
      </c>
      <c r="Q474" t="str">
        <f t="shared" si="146"/>
        <v>"_DgProductRadioactive"</v>
      </c>
      <c r="R474" t="str">
        <f t="shared" si="147"/>
        <v>"_skeletonIndicator"</v>
      </c>
      <c r="S474" t="str">
        <f t="shared" si="148"/>
        <v>"xsd_boolean"</v>
      </c>
      <c r="T474">
        <f>IF($A474="Implicit","",COUNTIFS($C$8:C474,C474,$A$8:A474,"Explicit"))</f>
        <v>10</v>
      </c>
      <c r="U474" t="str">
        <f t="shared" si="149"/>
        <v>"Details of the radioactive products "</v>
      </c>
      <c r="V474" t="str">
        <f t="shared" si="150"/>
        <v>"Indicator whether a logistics object is a skeleton object"</v>
      </c>
      <c r="W474" t="str">
        <f t="shared" si="151"/>
        <v>"false"</v>
      </c>
      <c r="X474" t="str">
        <f t="shared" si="152"/>
        <v>"true"</v>
      </c>
      <c r="Y474" t="str">
        <f t="shared" si="153"/>
        <v>"DG","_DgProductRadioactive","_skeletonIndicator","xsd_boolean",10,"Details of the radioactive products ","Indicator whether a logistics object is a skeleton object","false","true"</v>
      </c>
      <c r="Z474" t="str">
        <f t="shared" si="154"/>
        <v/>
      </c>
      <c r="AA474" t="str">
        <f t="shared" si="155"/>
        <v/>
      </c>
      <c r="AB474" t="str">
        <f t="shared" si="156"/>
        <v/>
      </c>
      <c r="AC474" t="str">
        <f t="shared" si="157"/>
        <v/>
      </c>
      <c r="AD474" t="str">
        <f t="shared" si="158"/>
        <v/>
      </c>
      <c r="AE474" t="str">
        <f t="shared" si="159"/>
        <v/>
      </c>
    </row>
    <row r="475" spans="1:31" x14ac:dyDescent="0.2">
      <c r="A475" t="s">
        <v>1353</v>
      </c>
      <c r="B475" t="s">
        <v>1301</v>
      </c>
      <c r="C475" t="s">
        <v>553</v>
      </c>
      <c r="D475" t="s">
        <v>846</v>
      </c>
      <c r="E475" t="s">
        <v>1301</v>
      </c>
      <c r="F475" t="s">
        <v>544</v>
      </c>
      <c r="G475">
        <v>1</v>
      </c>
      <c r="H475" t="s">
        <v>552</v>
      </c>
      <c r="I475" s="5" t="s">
        <v>847</v>
      </c>
      <c r="J475" s="5" t="s">
        <v>848</v>
      </c>
      <c r="K475" t="str">
        <f t="shared" si="140"/>
        <v>_DgRadioactiveIsotope</v>
      </c>
      <c r="L475" t="str">
        <f t="shared" si="141"/>
        <v>_contentOfDgProductRadioactive</v>
      </c>
      <c r="M475" t="str">
        <f t="shared" si="142"/>
        <v>_DgProductRadioactive</v>
      </c>
      <c r="N475" t="str">
        <f t="shared" si="143"/>
        <v>_isotopes</v>
      </c>
      <c r="O475" t="str">
        <f t="shared" si="144"/>
        <v>Object</v>
      </c>
      <c r="P475" t="str">
        <f t="shared" si="145"/>
        <v>"DG"</v>
      </c>
      <c r="Q475" t="str">
        <f t="shared" si="146"/>
        <v>"_DgRadioactiveIsotope"</v>
      </c>
      <c r="R475" t="str">
        <f t="shared" si="147"/>
        <v>"_contentOfDgProductRadioactive"</v>
      </c>
      <c r="S475" t="str">
        <f t="shared" si="148"/>
        <v>"_DgProductRadioactive"</v>
      </c>
      <c r="T475">
        <f>IF($A475="Implicit","",COUNTIFS($C$8:C475,C475,$A$8:A475,"Explicit"))</f>
        <v>1</v>
      </c>
      <c r="U475" t="str">
        <f t="shared" si="149"/>
        <v>"Details of the radioactive isotope contained in the product"</v>
      </c>
      <c r="V475" t="str">
        <f t="shared" si="150"/>
        <v>"Reference to the DgProductRadioactive this Isotope is contained in"</v>
      </c>
      <c r="W475" t="str">
        <f t="shared" si="151"/>
        <v>"false"</v>
      </c>
      <c r="X475" t="str">
        <f t="shared" si="152"/>
        <v>"true"</v>
      </c>
      <c r="Y475" t="str">
        <f t="shared" si="153"/>
        <v>"DG","_DgRadioactiveIsotope","_contentOfDgProductRadioactive","_DgProductRadioactive",1,"Details of the radioactive isotope contained in the product","Reference to the DgProductRadioactive this Isotope is contained in","false","true"</v>
      </c>
      <c r="Z475" t="str">
        <f t="shared" si="154"/>
        <v>"DG._DgRadioactiveIsotope"</v>
      </c>
      <c r="AA475" t="str">
        <f t="shared" si="155"/>
        <v>"_contentOfDgProductRadioactive"</v>
      </c>
      <c r="AB475" t="str">
        <f t="shared" si="156"/>
        <v>"DG._DgProductRadioactive"</v>
      </c>
      <c r="AC475" t="str">
        <f t="shared" si="157"/>
        <v>"_isotopes"</v>
      </c>
      <c r="AD475" t="str">
        <f t="shared" si="158"/>
        <v>"hasOne"</v>
      </c>
      <c r="AE475" t="str">
        <f t="shared" si="159"/>
        <v>"DG._DgRadioactiveIsotope","_contentOfDgProductRadioactive","DG._DgProductRadioactive","_isotopes","hasOne"</v>
      </c>
    </row>
    <row r="476" spans="1:31" x14ac:dyDescent="0.2">
      <c r="A476" t="s">
        <v>1353</v>
      </c>
      <c r="B476" t="s">
        <v>1301</v>
      </c>
      <c r="C476" t="s">
        <v>553</v>
      </c>
      <c r="D476" t="s">
        <v>849</v>
      </c>
      <c r="E476" t="s">
        <v>1291</v>
      </c>
      <c r="F476" t="s">
        <v>850</v>
      </c>
      <c r="G476">
        <v>1</v>
      </c>
      <c r="I476" s="5" t="s">
        <v>847</v>
      </c>
      <c r="J476" s="5" t="s">
        <v>851</v>
      </c>
      <c r="K476" t="str">
        <f t="shared" si="140"/>
        <v>_DgRadioactiveIsotope</v>
      </c>
      <c r="L476" t="str">
        <f t="shared" si="141"/>
        <v>_physicalChemicalForm</v>
      </c>
      <c r="M476" t="str">
        <f t="shared" si="142"/>
        <v>ccodes_RadioactiveMaterialClassification</v>
      </c>
      <c r="N476" t="str">
        <f t="shared" si="143"/>
        <v/>
      </c>
      <c r="O476" t="str">
        <f t="shared" si="144"/>
        <v>Object</v>
      </c>
      <c r="P476" t="str">
        <f t="shared" si="145"/>
        <v>"DG"</v>
      </c>
      <c r="Q476" t="str">
        <f t="shared" si="146"/>
        <v>"_DgRadioactiveIsotope"</v>
      </c>
      <c r="R476" t="str">
        <f t="shared" si="147"/>
        <v>"_physicalChemicalForm"</v>
      </c>
      <c r="S476" t="str">
        <f t="shared" si="148"/>
        <v>"ccodes_RadioactiveMaterialClassification"</v>
      </c>
      <c r="T476">
        <f>IF($A476="Implicit","",COUNTIFS($C$8:C476,C476,$A$8:A476,"Explicit"))</f>
        <v>2</v>
      </c>
      <c r="U476" t="str">
        <f t="shared" si="149"/>
        <v>"Details of the radioactive isotope contained in the product"</v>
      </c>
      <c r="V476" t="str">
        <f t="shared" si="150"/>
        <v>"A description of the physical and chemical form of the material."</v>
      </c>
      <c r="W476" t="str">
        <f t="shared" si="151"/>
        <v>"false"</v>
      </c>
      <c r="X476" t="str">
        <f t="shared" si="152"/>
        <v>"true"</v>
      </c>
      <c r="Y476" t="str">
        <f t="shared" si="153"/>
        <v>"DG","_DgRadioactiveIsotope","_physicalChemicalForm","ccodes_RadioactiveMaterialClassification",2,"Details of the radioactive isotope contained in the product","A description of the physical and chemical form of the material.","false","true"</v>
      </c>
      <c r="Z476" t="str">
        <f t="shared" si="154"/>
        <v>"DG._DgRadioactiveIsotope"</v>
      </c>
      <c r="AA476" t="str">
        <f t="shared" si="155"/>
        <v>"_physicalChemicalForm"</v>
      </c>
      <c r="AB476" t="str">
        <f t="shared" si="156"/>
        <v>"CodeList.ccodes_RadioactiveMaterialClassification"</v>
      </c>
      <c r="AC476" t="str">
        <f t="shared" si="157"/>
        <v>""</v>
      </c>
      <c r="AD476" t="str">
        <f t="shared" si="158"/>
        <v>"hasOne"</v>
      </c>
      <c r="AE476" t="str">
        <f t="shared" si="159"/>
        <v>"DG._DgRadioactiveIsotope","_physicalChemicalForm","CodeList.ccodes_RadioactiveMaterialClassification","","hasOne"</v>
      </c>
    </row>
    <row r="477" spans="1:31" x14ac:dyDescent="0.2">
      <c r="A477" t="s">
        <v>1353</v>
      </c>
      <c r="B477" t="s">
        <v>1301</v>
      </c>
      <c r="C477" t="s">
        <v>553</v>
      </c>
      <c r="D477" t="s">
        <v>38</v>
      </c>
      <c r="E477" t="s">
        <v>1303</v>
      </c>
      <c r="F477" t="s">
        <v>23</v>
      </c>
      <c r="H477" t="s">
        <v>434</v>
      </c>
      <c r="I477" s="5" t="s">
        <v>847</v>
      </c>
      <c r="J477" s="5" t="s">
        <v>39</v>
      </c>
      <c r="K477" t="str">
        <f t="shared" si="140"/>
        <v>_DgRadioactiveIsotope</v>
      </c>
      <c r="L477" t="str">
        <f t="shared" si="141"/>
        <v>_checks</v>
      </c>
      <c r="M477" t="str">
        <f t="shared" si="142"/>
        <v>_Check</v>
      </c>
      <c r="N477" t="str">
        <f t="shared" si="143"/>
        <v>_checkedObject</v>
      </c>
      <c r="O477" t="str">
        <f t="shared" si="144"/>
        <v>Object</v>
      </c>
      <c r="P477" t="str">
        <f t="shared" si="145"/>
        <v>"DG"</v>
      </c>
      <c r="Q477" t="str">
        <f t="shared" si="146"/>
        <v>"_DgRadioactiveIsotope"</v>
      </c>
      <c r="R477" t="str">
        <f t="shared" si="147"/>
        <v>"_checks"</v>
      </c>
      <c r="S477" t="str">
        <f t="shared" si="148"/>
        <v>"_Check"</v>
      </c>
      <c r="T477">
        <f>IF($A477="Implicit","",COUNTIFS($C$8:C477,C477,$A$8:A477,"Explicit"))</f>
        <v>3</v>
      </c>
      <c r="U477" t="str">
        <f t="shared" si="149"/>
        <v>"Details of the radioactive isotope contained in the product"</v>
      </c>
      <c r="V477" t="str">
        <f t="shared" si="150"/>
        <v>"References to the CheckActions performed on the object"</v>
      </c>
      <c r="W477" t="str">
        <f t="shared" si="151"/>
        <v>"true"</v>
      </c>
      <c r="X477" t="str">
        <f t="shared" si="152"/>
        <v>"true"</v>
      </c>
      <c r="Y477" t="str">
        <f t="shared" si="153"/>
        <v>"DG","_DgRadioactiveIsotope","_checks","_Check",3,"Details of the radioactive isotope contained in the product","References to the CheckActions performed on the object","true","true"</v>
      </c>
      <c r="Z477" t="str">
        <f t="shared" si="154"/>
        <v>"DG._DgRadioactiveIsotope"</v>
      </c>
      <c r="AA477" t="str">
        <f t="shared" si="155"/>
        <v>"_checks"</v>
      </c>
      <c r="AB477" t="str">
        <f t="shared" si="156"/>
        <v>"Action._Check"</v>
      </c>
      <c r="AC477" t="str">
        <f t="shared" si="157"/>
        <v>"_checkedObject"</v>
      </c>
      <c r="AD477" t="str">
        <f t="shared" si="158"/>
        <v>"hasMany"</v>
      </c>
      <c r="AE477" t="str">
        <f t="shared" si="159"/>
        <v>"DG._DgRadioactiveIsotope","_checks","Action._Check","_checkedObject","hasMany"</v>
      </c>
    </row>
    <row r="478" spans="1:31" x14ac:dyDescent="0.2">
      <c r="A478" t="s">
        <v>1353</v>
      </c>
      <c r="B478" t="s">
        <v>1301</v>
      </c>
      <c r="C478" t="s">
        <v>553</v>
      </c>
      <c r="D478" t="s">
        <v>43</v>
      </c>
      <c r="E478" t="s">
        <v>1292</v>
      </c>
      <c r="F478" t="s">
        <v>44</v>
      </c>
      <c r="H478" t="s">
        <v>686</v>
      </c>
      <c r="I478" s="5" t="s">
        <v>847</v>
      </c>
      <c r="J478" s="5" t="s">
        <v>45</v>
      </c>
      <c r="K478" t="str">
        <f t="shared" si="140"/>
        <v>_DgRadioactiveIsotope</v>
      </c>
      <c r="L478" t="str">
        <f t="shared" si="141"/>
        <v>_externalReferences</v>
      </c>
      <c r="M478" t="str">
        <f t="shared" si="142"/>
        <v>_ExternalReference</v>
      </c>
      <c r="N478" t="str">
        <f t="shared" si="143"/>
        <v>_referenceForObjects</v>
      </c>
      <c r="O478" t="str">
        <f t="shared" si="144"/>
        <v>Object</v>
      </c>
      <c r="P478" t="str">
        <f t="shared" si="145"/>
        <v>"DG"</v>
      </c>
      <c r="Q478" t="str">
        <f t="shared" si="146"/>
        <v>"_DgRadioactiveIsotope"</v>
      </c>
      <c r="R478" t="str">
        <f t="shared" si="147"/>
        <v>"_externalReferences"</v>
      </c>
      <c r="S478" t="str">
        <f t="shared" si="148"/>
        <v>"_ExternalReference"</v>
      </c>
      <c r="T478">
        <f>IF($A478="Implicit","",COUNTIFS($C$8:C478,C478,$A$8:A478,"Explicit"))</f>
        <v>4</v>
      </c>
      <c r="U478" t="str">
        <f t="shared" si="149"/>
        <v>"Details of the radioactive isotope contained in the product"</v>
      </c>
      <c r="V478" t="str">
        <f t="shared" si="150"/>
        <v>"References to all associated ExternalReferences"</v>
      </c>
      <c r="W478" t="str">
        <f t="shared" si="151"/>
        <v>"true"</v>
      </c>
      <c r="X478" t="str">
        <f t="shared" si="152"/>
        <v>"true"</v>
      </c>
      <c r="Y478" t="str">
        <f t="shared" si="153"/>
        <v>"DG","_DgRadioactiveIsotope","_externalReferences","_ExternalReference",4,"Details of the radioactive isotope contained in the product","References to all associated ExternalReferences","true","true"</v>
      </c>
      <c r="Z478" t="str">
        <f t="shared" si="154"/>
        <v>"DG._DgRadioactiveIsotope"</v>
      </c>
      <c r="AA478" t="str">
        <f t="shared" si="155"/>
        <v>"_externalReferences"</v>
      </c>
      <c r="AB478" t="str">
        <f t="shared" si="156"/>
        <v>"Common._ExternalReference"</v>
      </c>
      <c r="AC478" t="str">
        <f t="shared" si="157"/>
        <v>"_referenceForObjects"</v>
      </c>
      <c r="AD478" t="str">
        <f t="shared" si="158"/>
        <v>"hasMany"</v>
      </c>
      <c r="AE478" t="str">
        <f t="shared" si="159"/>
        <v>"DG._DgRadioactiveIsotope","_externalReferences","Common._ExternalReference","_referenceForObjects","hasMany"</v>
      </c>
    </row>
    <row r="479" spans="1:31" x14ac:dyDescent="0.2">
      <c r="A479" t="s">
        <v>1353</v>
      </c>
      <c r="B479" t="s">
        <v>1301</v>
      </c>
      <c r="C479" t="s">
        <v>553</v>
      </c>
      <c r="D479" t="s">
        <v>852</v>
      </c>
      <c r="F479" t="s">
        <v>6</v>
      </c>
      <c r="G479">
        <v>1</v>
      </c>
      <c r="I479" s="5" t="s">
        <v>847</v>
      </c>
      <c r="J479" s="5" t="s">
        <v>853</v>
      </c>
      <c r="K479" t="str">
        <f t="shared" si="140"/>
        <v>_DgRadioactiveIsotope</v>
      </c>
      <c r="L479" t="str">
        <f t="shared" si="141"/>
        <v>_activityLevelMeasure</v>
      </c>
      <c r="M479" t="str">
        <f t="shared" si="142"/>
        <v>xsd_string</v>
      </c>
      <c r="N479" t="str">
        <f t="shared" si="143"/>
        <v/>
      </c>
      <c r="O479" t="str">
        <f t="shared" si="144"/>
        <v>Data</v>
      </c>
      <c r="P479" t="str">
        <f t="shared" si="145"/>
        <v>"DG"</v>
      </c>
      <c r="Q479" t="str">
        <f t="shared" si="146"/>
        <v>"_DgRadioactiveIsotope"</v>
      </c>
      <c r="R479" t="str">
        <f t="shared" si="147"/>
        <v>"_activityLevelMeasure"</v>
      </c>
      <c r="S479" t="str">
        <f t="shared" si="148"/>
        <v>"xsd_string"</v>
      </c>
      <c r="T479">
        <f>IF($A479="Implicit","",COUNTIFS($C$8:C479,C479,$A$8:A479,"Explicit"))</f>
        <v>5</v>
      </c>
      <c r="U479" t="str">
        <f t="shared" si="149"/>
        <v>"Details of the radioactive isotope contained in the product"</v>
      </c>
      <c r="V479" t="str">
        <f t="shared" si="150"/>
        <v>"Numeric expression of the activity of a radioactive Item"</v>
      </c>
      <c r="W479" t="str">
        <f t="shared" si="151"/>
        <v>"false"</v>
      </c>
      <c r="X479" t="str">
        <f t="shared" si="152"/>
        <v>"true"</v>
      </c>
      <c r="Y479" t="str">
        <f t="shared" si="153"/>
        <v>"DG","_DgRadioactiveIsotope","_activityLevelMeasure","xsd_string",5,"Details of the radioactive isotope contained in the product","Numeric expression of the activity of a radioactive Item","false","true"</v>
      </c>
      <c r="Z479" t="str">
        <f t="shared" si="154"/>
        <v/>
      </c>
      <c r="AA479" t="str">
        <f t="shared" si="155"/>
        <v/>
      </c>
      <c r="AB479" t="str">
        <f t="shared" si="156"/>
        <v/>
      </c>
      <c r="AC479" t="str">
        <f t="shared" si="157"/>
        <v/>
      </c>
      <c r="AD479" t="str">
        <f t="shared" si="158"/>
        <v/>
      </c>
      <c r="AE479" t="str">
        <f t="shared" si="159"/>
        <v/>
      </c>
    </row>
    <row r="480" spans="1:31" x14ac:dyDescent="0.2">
      <c r="A480" t="s">
        <v>1353</v>
      </c>
      <c r="B480" t="s">
        <v>1301</v>
      </c>
      <c r="C480" t="s">
        <v>553</v>
      </c>
      <c r="D480" t="s">
        <v>854</v>
      </c>
      <c r="F480" t="s">
        <v>6</v>
      </c>
      <c r="G480">
        <v>1</v>
      </c>
      <c r="I480" s="5" t="s">
        <v>847</v>
      </c>
      <c r="J480" s="5" t="s">
        <v>855</v>
      </c>
      <c r="K480" t="str">
        <f t="shared" si="140"/>
        <v>_DgRadioactiveIsotope</v>
      </c>
      <c r="L480" t="str">
        <f t="shared" si="141"/>
        <v>_criticalitySafetyIndexNumeric</v>
      </c>
      <c r="M480" t="str">
        <f t="shared" si="142"/>
        <v>xsd_string</v>
      </c>
      <c r="N480" t="str">
        <f t="shared" si="143"/>
        <v/>
      </c>
      <c r="O480" t="str">
        <f t="shared" si="144"/>
        <v>Data</v>
      </c>
      <c r="P480" t="str">
        <f t="shared" si="145"/>
        <v>"DG"</v>
      </c>
      <c r="Q480" t="str">
        <f t="shared" si="146"/>
        <v>"_DgRadioactiveIsotope"</v>
      </c>
      <c r="R480" t="str">
        <f t="shared" si="147"/>
        <v>"_criticalitySafetyIndexNumeric"</v>
      </c>
      <c r="S480" t="str">
        <f t="shared" si="148"/>
        <v>"xsd_string"</v>
      </c>
      <c r="T480">
        <f>IF($A480="Implicit","",COUNTIFS($C$8:C480,C480,$A$8:A480,"Explicit"))</f>
        <v>6</v>
      </c>
      <c r="U480" t="str">
        <f t="shared" si="149"/>
        <v>"Details of the radioactive isotope contained in the product"</v>
      </c>
      <c r="V480" t="str">
        <f t="shared" si="150"/>
        <v>"Applies to fissile material only; other than fissile excepted. A numeric value expressed to one decimal place preceded by the letters CSI."</v>
      </c>
      <c r="W480" t="str">
        <f t="shared" si="151"/>
        <v>"false"</v>
      </c>
      <c r="X480" t="str">
        <f t="shared" si="152"/>
        <v>"true"</v>
      </c>
      <c r="Y480" t="str">
        <f t="shared" si="153"/>
        <v>"DG","_DgRadioactiveIsotope","_criticalitySafetyIndexNumeric","xsd_string",6,"Details of the radioactive isotope contained in the product","Applies to fissile material only; other than fissile excepted. A numeric value expressed to one decimal place preceded by the letters CSI.","false","true"</v>
      </c>
      <c r="Z480" t="str">
        <f t="shared" si="154"/>
        <v/>
      </c>
      <c r="AA480" t="str">
        <f t="shared" si="155"/>
        <v/>
      </c>
      <c r="AB480" t="str">
        <f t="shared" si="156"/>
        <v/>
      </c>
      <c r="AC480" t="str">
        <f t="shared" si="157"/>
        <v/>
      </c>
      <c r="AD480" t="str">
        <f t="shared" si="158"/>
        <v/>
      </c>
      <c r="AE480" t="str">
        <f t="shared" si="159"/>
        <v/>
      </c>
    </row>
    <row r="481" spans="1:31" x14ac:dyDescent="0.2">
      <c r="A481" t="s">
        <v>1353</v>
      </c>
      <c r="B481" t="s">
        <v>1301</v>
      </c>
      <c r="C481" t="s">
        <v>553</v>
      </c>
      <c r="D481" t="s">
        <v>856</v>
      </c>
      <c r="F481" t="s">
        <v>6</v>
      </c>
      <c r="G481">
        <v>1</v>
      </c>
      <c r="I481" s="5" t="s">
        <v>847</v>
      </c>
      <c r="J481" s="5" t="s">
        <v>857</v>
      </c>
      <c r="K481" t="str">
        <f t="shared" si="140"/>
        <v>_DgRadioactiveIsotope</v>
      </c>
      <c r="L481" t="str">
        <f t="shared" si="141"/>
        <v>_isotopeId</v>
      </c>
      <c r="M481" t="str">
        <f t="shared" si="142"/>
        <v>xsd_string</v>
      </c>
      <c r="N481" t="str">
        <f t="shared" si="143"/>
        <v/>
      </c>
      <c r="O481" t="str">
        <f t="shared" si="144"/>
        <v>Data</v>
      </c>
      <c r="P481" t="str">
        <f t="shared" si="145"/>
        <v>"DG"</v>
      </c>
      <c r="Q481" t="str">
        <f t="shared" si="146"/>
        <v>"_DgRadioactiveIsotope"</v>
      </c>
      <c r="R481" t="str">
        <f t="shared" si="147"/>
        <v>"_isotopeId"</v>
      </c>
      <c r="S481" t="str">
        <f t="shared" si="148"/>
        <v>"xsd_string"</v>
      </c>
      <c r="T481">
        <f>IF($A481="Implicit","",COUNTIFS($C$8:C481,C481,$A$8:A481,"Explicit"))</f>
        <v>7</v>
      </c>
      <c r="U481" t="str">
        <f t="shared" si="149"/>
        <v>"Details of the radioactive isotope contained in the product"</v>
      </c>
      <c r="V481" t="str">
        <f t="shared" si="150"/>
        <v>"Id of each radionuclide or for mixtures of radionuclides."</v>
      </c>
      <c r="W481" t="str">
        <f t="shared" si="151"/>
        <v>"false"</v>
      </c>
      <c r="X481" t="str">
        <f t="shared" si="152"/>
        <v>"true"</v>
      </c>
      <c r="Y481" t="str">
        <f t="shared" si="153"/>
        <v>"DG","_DgRadioactiveIsotope","_isotopeId","xsd_string",7,"Details of the radioactive isotope contained in the product","Id of each radionuclide or for mixtures of radionuclides.","false","true"</v>
      </c>
      <c r="Z481" t="str">
        <f t="shared" si="154"/>
        <v/>
      </c>
      <c r="AA481" t="str">
        <f t="shared" si="155"/>
        <v/>
      </c>
      <c r="AB481" t="str">
        <f t="shared" si="156"/>
        <v/>
      </c>
      <c r="AC481" t="str">
        <f t="shared" si="157"/>
        <v/>
      </c>
      <c r="AD481" t="str">
        <f t="shared" si="158"/>
        <v/>
      </c>
      <c r="AE481" t="str">
        <f t="shared" si="159"/>
        <v/>
      </c>
    </row>
    <row r="482" spans="1:31" x14ac:dyDescent="0.2">
      <c r="A482" t="s">
        <v>1353</v>
      </c>
      <c r="B482" t="s">
        <v>1301</v>
      </c>
      <c r="C482" t="s">
        <v>553</v>
      </c>
      <c r="D482" t="s">
        <v>858</v>
      </c>
      <c r="F482" t="s">
        <v>6</v>
      </c>
      <c r="G482">
        <v>1</v>
      </c>
      <c r="I482" s="5" t="s">
        <v>847</v>
      </c>
      <c r="J482" s="5" t="s">
        <v>859</v>
      </c>
      <c r="K482" t="str">
        <f t="shared" si="140"/>
        <v>_DgRadioactiveIsotope</v>
      </c>
      <c r="L482" t="str">
        <f t="shared" si="141"/>
        <v>_isotopeName</v>
      </c>
      <c r="M482" t="str">
        <f t="shared" si="142"/>
        <v>xsd_string</v>
      </c>
      <c r="N482" t="str">
        <f t="shared" si="143"/>
        <v/>
      </c>
      <c r="O482" t="str">
        <f t="shared" si="144"/>
        <v>Data</v>
      </c>
      <c r="P482" t="str">
        <f t="shared" si="145"/>
        <v>"DG"</v>
      </c>
      <c r="Q482" t="str">
        <f t="shared" si="146"/>
        <v>"_DgRadioactiveIsotope"</v>
      </c>
      <c r="R482" t="str">
        <f t="shared" si="147"/>
        <v>"_isotopeName"</v>
      </c>
      <c r="S482" t="str">
        <f t="shared" si="148"/>
        <v>"xsd_string"</v>
      </c>
      <c r="T482">
        <f>IF($A482="Implicit","",COUNTIFS($C$8:C482,C482,$A$8:A482,"Explicit"))</f>
        <v>8</v>
      </c>
      <c r="U482" t="str">
        <f t="shared" si="149"/>
        <v>"Details of the radioactive isotope contained in the product"</v>
      </c>
      <c r="V482" t="str">
        <f t="shared" si="150"/>
        <v>"The name or symbol of each radionuclide or for mixtures of radionuclides; an appropriate general description; or a list of the most restrictive radionuclides. "</v>
      </c>
      <c r="W482" t="str">
        <f t="shared" si="151"/>
        <v>"false"</v>
      </c>
      <c r="X482" t="str">
        <f t="shared" si="152"/>
        <v>"true"</v>
      </c>
      <c r="Y482" t="str">
        <f t="shared" si="153"/>
        <v>"DG","_DgRadioactiveIsotope","_isotopeName","xsd_string",8,"Details of the radioactive isotope contained in the product","The name or symbol of each radionuclide or for mixtures of radionuclides; an appropriate general description; or a list of the most restrictive radionuclides. ","false","true"</v>
      </c>
      <c r="Z482" t="str">
        <f t="shared" si="154"/>
        <v/>
      </c>
      <c r="AA482" t="str">
        <f t="shared" si="155"/>
        <v/>
      </c>
      <c r="AB482" t="str">
        <f t="shared" si="156"/>
        <v/>
      </c>
      <c r="AC482" t="str">
        <f t="shared" si="157"/>
        <v/>
      </c>
      <c r="AD482" t="str">
        <f t="shared" si="158"/>
        <v/>
      </c>
      <c r="AE482" t="str">
        <f t="shared" si="159"/>
        <v/>
      </c>
    </row>
    <row r="483" spans="1:31" x14ac:dyDescent="0.2">
      <c r="A483" t="s">
        <v>1353</v>
      </c>
      <c r="B483" t="s">
        <v>1301</v>
      </c>
      <c r="C483" t="s">
        <v>553</v>
      </c>
      <c r="D483" t="s">
        <v>860</v>
      </c>
      <c r="F483" t="s">
        <v>47</v>
      </c>
      <c r="G483">
        <v>1</v>
      </c>
      <c r="I483" s="5" t="s">
        <v>847</v>
      </c>
      <c r="J483" s="5" t="s">
        <v>861</v>
      </c>
      <c r="K483" t="str">
        <f t="shared" si="140"/>
        <v>_DgRadioactiveIsotope</v>
      </c>
      <c r="L483" t="str">
        <f t="shared" si="141"/>
        <v>_lowDispersibleIndicator</v>
      </c>
      <c r="M483" t="str">
        <f t="shared" si="142"/>
        <v>xsd_boolean</v>
      </c>
      <c r="N483" t="str">
        <f t="shared" si="143"/>
        <v/>
      </c>
      <c r="O483" t="str">
        <f t="shared" si="144"/>
        <v>Data</v>
      </c>
      <c r="P483" t="str">
        <f t="shared" si="145"/>
        <v>"DG"</v>
      </c>
      <c r="Q483" t="str">
        <f t="shared" si="146"/>
        <v>"_DgRadioactiveIsotope"</v>
      </c>
      <c r="R483" t="str">
        <f t="shared" si="147"/>
        <v>"_lowDispersibleIndicator"</v>
      </c>
      <c r="S483" t="str">
        <f t="shared" si="148"/>
        <v>"xsd_boolean"</v>
      </c>
      <c r="T483">
        <f>IF($A483="Implicit","",COUNTIFS($C$8:C483,C483,$A$8:A483,"Explicit"))</f>
        <v>9</v>
      </c>
      <c r="U483" t="str">
        <f t="shared" si="149"/>
        <v>"Details of the radioactive isotope contained in the product"</v>
      </c>
      <c r="V483" t="str">
        <f t="shared" si="150"/>
        <v>"A notation that the material is low dispersible radioactive material."</v>
      </c>
      <c r="W483" t="str">
        <f t="shared" si="151"/>
        <v>"false"</v>
      </c>
      <c r="X483" t="str">
        <f t="shared" si="152"/>
        <v>"true"</v>
      </c>
      <c r="Y483" t="str">
        <f t="shared" si="153"/>
        <v>"DG","_DgRadioactiveIsotope","_lowDispersibleIndicator","xsd_boolean",9,"Details of the radioactive isotope contained in the product","A notation that the material is low dispersible radioactive material.","false","true"</v>
      </c>
      <c r="Z483" t="str">
        <f t="shared" si="154"/>
        <v/>
      </c>
      <c r="AA483" t="str">
        <f t="shared" si="155"/>
        <v/>
      </c>
      <c r="AB483" t="str">
        <f t="shared" si="156"/>
        <v/>
      </c>
      <c r="AC483" t="str">
        <f t="shared" si="157"/>
        <v/>
      </c>
      <c r="AD483" t="str">
        <f t="shared" si="158"/>
        <v/>
      </c>
      <c r="AE483" t="str">
        <f t="shared" si="159"/>
        <v/>
      </c>
    </row>
    <row r="484" spans="1:31" x14ac:dyDescent="0.2">
      <c r="A484" t="s">
        <v>1353</v>
      </c>
      <c r="B484" t="s">
        <v>1301</v>
      </c>
      <c r="C484" t="s">
        <v>553</v>
      </c>
      <c r="D484" t="s">
        <v>862</v>
      </c>
      <c r="F484" t="s">
        <v>47</v>
      </c>
      <c r="G484">
        <v>1</v>
      </c>
      <c r="I484" s="5" t="s">
        <v>847</v>
      </c>
      <c r="J484" s="5" t="s">
        <v>863</v>
      </c>
      <c r="K484" t="str">
        <f t="shared" si="140"/>
        <v>_DgRadioactiveIsotope</v>
      </c>
      <c r="L484" t="str">
        <f t="shared" si="141"/>
        <v>_specialFormIndicator</v>
      </c>
      <c r="M484" t="str">
        <f t="shared" si="142"/>
        <v>xsd_boolean</v>
      </c>
      <c r="N484" t="str">
        <f t="shared" si="143"/>
        <v/>
      </c>
      <c r="O484" t="str">
        <f t="shared" si="144"/>
        <v>Data</v>
      </c>
      <c r="P484" t="str">
        <f t="shared" si="145"/>
        <v>"DG"</v>
      </c>
      <c r="Q484" t="str">
        <f t="shared" si="146"/>
        <v>"_DgRadioactiveIsotope"</v>
      </c>
      <c r="R484" t="str">
        <f t="shared" si="147"/>
        <v>"_specialFormIndicator"</v>
      </c>
      <c r="S484" t="str">
        <f t="shared" si="148"/>
        <v>"xsd_boolean"</v>
      </c>
      <c r="T484">
        <f>IF($A484="Implicit","",COUNTIFS($C$8:C484,C484,$A$8:A484,"Explicit"))</f>
        <v>10</v>
      </c>
      <c r="U484" t="str">
        <f t="shared" si="149"/>
        <v>"Details of the radioactive isotope contained in the product"</v>
      </c>
      <c r="V484" t="str">
        <f t="shared" si="150"/>
        <v>"A notation that the material is special form"</v>
      </c>
      <c r="W484" t="str">
        <f t="shared" si="151"/>
        <v>"false"</v>
      </c>
      <c r="X484" t="str">
        <f t="shared" si="152"/>
        <v>"true"</v>
      </c>
      <c r="Y484" t="str">
        <f t="shared" si="153"/>
        <v>"DG","_DgRadioactiveIsotope","_specialFormIndicator","xsd_boolean",10,"Details of the radioactive isotope contained in the product","A notation that the material is special form","false","true"</v>
      </c>
      <c r="Z484" t="str">
        <f t="shared" si="154"/>
        <v/>
      </c>
      <c r="AA484" t="str">
        <f t="shared" si="155"/>
        <v/>
      </c>
      <c r="AB484" t="str">
        <f t="shared" si="156"/>
        <v/>
      </c>
      <c r="AC484" t="str">
        <f t="shared" si="157"/>
        <v/>
      </c>
      <c r="AD484" t="str">
        <f t="shared" si="158"/>
        <v/>
      </c>
      <c r="AE484" t="str">
        <f t="shared" si="159"/>
        <v/>
      </c>
    </row>
    <row r="485" spans="1:31" x14ac:dyDescent="0.2">
      <c r="A485" t="s">
        <v>1353</v>
      </c>
      <c r="B485" t="s">
        <v>1301</v>
      </c>
      <c r="C485" t="s">
        <v>553</v>
      </c>
      <c r="D485" t="s">
        <v>40</v>
      </c>
      <c r="E485" t="s">
        <v>1306</v>
      </c>
      <c r="F485" t="s">
        <v>41</v>
      </c>
      <c r="I485" s="5" t="s">
        <v>847</v>
      </c>
      <c r="J485" s="5" t="s">
        <v>42</v>
      </c>
      <c r="K485" t="str">
        <f t="shared" si="140"/>
        <v>_DgRadioactiveIsotope</v>
      </c>
      <c r="L485" t="str">
        <f t="shared" si="141"/>
        <v>_events</v>
      </c>
      <c r="M485" t="str">
        <f t="shared" si="142"/>
        <v>_LogisticsEvent</v>
      </c>
      <c r="N485" t="str">
        <f t="shared" si="143"/>
        <v/>
      </c>
      <c r="O485" t="str">
        <f t="shared" si="144"/>
        <v>Object</v>
      </c>
      <c r="P485" t="str">
        <f t="shared" si="145"/>
        <v>"DG"</v>
      </c>
      <c r="Q485" t="str">
        <f t="shared" si="146"/>
        <v>"_DgRadioactiveIsotope"</v>
      </c>
      <c r="R485" t="str">
        <f t="shared" si="147"/>
        <v>"_events"</v>
      </c>
      <c r="S485" t="str">
        <f t="shared" si="148"/>
        <v>"_LogisticsEvent"</v>
      </c>
      <c r="T485">
        <f>IF($A485="Implicit","",COUNTIFS($C$8:C485,C485,$A$8:A485,"Explicit"))</f>
        <v>11</v>
      </c>
      <c r="U485" t="str">
        <f t="shared" si="149"/>
        <v>"Details of the radioactive isotope contained in the product"</v>
      </c>
      <c r="V485" t="str">
        <f t="shared" si="150"/>
        <v>"Events object"</v>
      </c>
      <c r="W485" t="str">
        <f t="shared" si="151"/>
        <v>"true"</v>
      </c>
      <c r="X485" t="str">
        <f t="shared" si="152"/>
        <v>"true"</v>
      </c>
      <c r="Y485" t="str">
        <f t="shared" si="153"/>
        <v>"DG","_DgRadioactiveIsotope","_events","_LogisticsEvent",11,"Details of the radioactive isotope contained in the product","Events object","true","true"</v>
      </c>
      <c r="Z485" t="str">
        <f t="shared" si="154"/>
        <v>"DG._DgRadioactiveIsotope"</v>
      </c>
      <c r="AA485" t="str">
        <f t="shared" si="155"/>
        <v>"_events"</v>
      </c>
      <c r="AB485" t="str">
        <f t="shared" si="156"/>
        <v>"Event._LogisticsEvent"</v>
      </c>
      <c r="AC485" t="str">
        <f t="shared" si="157"/>
        <v>""</v>
      </c>
      <c r="AD485" t="str">
        <f t="shared" si="158"/>
        <v>"hasMany"</v>
      </c>
      <c r="AE485" t="str">
        <f t="shared" si="159"/>
        <v>"DG._DgRadioactiveIsotope","_events","Event._LogisticsEvent","","hasMany"</v>
      </c>
    </row>
    <row r="486" spans="1:31" x14ac:dyDescent="0.2">
      <c r="A486" t="s">
        <v>1353</v>
      </c>
      <c r="B486" t="s">
        <v>1301</v>
      </c>
      <c r="C486" t="s">
        <v>553</v>
      </c>
      <c r="D486" t="s">
        <v>46</v>
      </c>
      <c r="F486" t="s">
        <v>47</v>
      </c>
      <c r="G486">
        <v>1</v>
      </c>
      <c r="I486" s="5" t="s">
        <v>847</v>
      </c>
      <c r="J486" s="5" t="s">
        <v>48</v>
      </c>
      <c r="K486" t="str">
        <f t="shared" si="140"/>
        <v>_DgRadioactiveIsotope</v>
      </c>
      <c r="L486" t="str">
        <f t="shared" si="141"/>
        <v>_skeletonIndicator</v>
      </c>
      <c r="M486" t="str">
        <f t="shared" si="142"/>
        <v>xsd_boolean</v>
      </c>
      <c r="N486" t="str">
        <f t="shared" si="143"/>
        <v/>
      </c>
      <c r="O486" t="str">
        <f t="shared" si="144"/>
        <v>Data</v>
      </c>
      <c r="P486" t="str">
        <f t="shared" si="145"/>
        <v>"DG"</v>
      </c>
      <c r="Q486" t="str">
        <f t="shared" si="146"/>
        <v>"_DgRadioactiveIsotope"</v>
      </c>
      <c r="R486" t="str">
        <f t="shared" si="147"/>
        <v>"_skeletonIndicator"</v>
      </c>
      <c r="S486" t="str">
        <f t="shared" si="148"/>
        <v>"xsd_boolean"</v>
      </c>
      <c r="T486">
        <f>IF($A486="Implicit","",COUNTIFS($C$8:C486,C486,$A$8:A486,"Explicit"))</f>
        <v>12</v>
      </c>
      <c r="U486" t="str">
        <f t="shared" si="149"/>
        <v>"Details of the radioactive isotope contained in the product"</v>
      </c>
      <c r="V486" t="str">
        <f t="shared" si="150"/>
        <v>"Indicator whether a logistics object is a skeleton object"</v>
      </c>
      <c r="W486" t="str">
        <f t="shared" si="151"/>
        <v>"false"</v>
      </c>
      <c r="X486" t="str">
        <f t="shared" si="152"/>
        <v>"true"</v>
      </c>
      <c r="Y486" t="str">
        <f t="shared" si="153"/>
        <v>"DG","_DgRadioactiveIsotope","_skeletonIndicator","xsd_boolean",12,"Details of the radioactive isotope contained in the product","Indicator whether a logistics object is a skeleton object","false","true"</v>
      </c>
      <c r="Z486" t="str">
        <f t="shared" si="154"/>
        <v/>
      </c>
      <c r="AA486" t="str">
        <f t="shared" si="155"/>
        <v/>
      </c>
      <c r="AB486" t="str">
        <f t="shared" si="156"/>
        <v/>
      </c>
      <c r="AC486" t="str">
        <f t="shared" si="157"/>
        <v/>
      </c>
      <c r="AD486" t="str">
        <f t="shared" si="158"/>
        <v/>
      </c>
      <c r="AE486" t="str">
        <f t="shared" si="159"/>
        <v/>
      </c>
    </row>
    <row r="487" spans="1:31" x14ac:dyDescent="0.2">
      <c r="A487" t="s">
        <v>1353</v>
      </c>
      <c r="B487" t="s">
        <v>49</v>
      </c>
      <c r="C487" t="s">
        <v>133</v>
      </c>
      <c r="D487" t="s">
        <v>669</v>
      </c>
      <c r="E487" t="s">
        <v>49</v>
      </c>
      <c r="F487" t="s">
        <v>87</v>
      </c>
      <c r="G487">
        <v>1</v>
      </c>
      <c r="I487" s="5" t="s">
        <v>670</v>
      </c>
      <c r="J487" s="5" t="s">
        <v>671</v>
      </c>
      <c r="K487" t="str">
        <f t="shared" si="140"/>
        <v>_Dimensions</v>
      </c>
      <c r="L487" t="str">
        <f t="shared" si="141"/>
        <v>_height</v>
      </c>
      <c r="M487" t="str">
        <f t="shared" si="142"/>
        <v>_Value</v>
      </c>
      <c r="N487" t="str">
        <f t="shared" si="143"/>
        <v/>
      </c>
      <c r="O487" t="str">
        <f t="shared" si="144"/>
        <v>Object</v>
      </c>
      <c r="P487" t="str">
        <f t="shared" si="145"/>
        <v>"Embedded"</v>
      </c>
      <c r="Q487" t="str">
        <f t="shared" si="146"/>
        <v>"_Dimensions"</v>
      </c>
      <c r="R487" t="str">
        <f t="shared" si="147"/>
        <v>"_height"</v>
      </c>
      <c r="S487" t="str">
        <f t="shared" si="148"/>
        <v>"_Value"</v>
      </c>
      <c r="T487">
        <f>IF($A487="Implicit","",COUNTIFS($C$8:C487,C487,$A$8:A487,"Explicit"))</f>
        <v>1</v>
      </c>
      <c r="U487" t="str">
        <f t="shared" si="149"/>
        <v>"Dimension details"</v>
      </c>
      <c r="V487" t="str">
        <f t="shared" si="150"/>
        <v>"Height"</v>
      </c>
      <c r="W487" t="str">
        <f t="shared" si="151"/>
        <v>"false"</v>
      </c>
      <c r="X487" t="str">
        <f t="shared" si="152"/>
        <v>"true"</v>
      </c>
      <c r="Y487" t="str">
        <f t="shared" si="153"/>
        <v>"Embedded","_Dimensions","_height","_Value",1,"Dimension details","Height","false","true"</v>
      </c>
      <c r="Z487" t="str">
        <f t="shared" si="154"/>
        <v>"Embedded._Dimensions"</v>
      </c>
      <c r="AA487" t="str">
        <f t="shared" si="155"/>
        <v>"_height"</v>
      </c>
      <c r="AB487" t="str">
        <f t="shared" si="156"/>
        <v>"Embedded._Value"</v>
      </c>
      <c r="AC487" t="str">
        <f t="shared" si="157"/>
        <v>""</v>
      </c>
      <c r="AD487" t="str">
        <f t="shared" si="158"/>
        <v>"hasOne"</v>
      </c>
      <c r="AE487" t="str">
        <f t="shared" si="159"/>
        <v>"Embedded._Dimensions","_height","Embedded._Value","","hasOne"</v>
      </c>
    </row>
    <row r="488" spans="1:31" x14ac:dyDescent="0.2">
      <c r="A488" t="s">
        <v>1353</v>
      </c>
      <c r="B488" t="s">
        <v>49</v>
      </c>
      <c r="C488" t="s">
        <v>133</v>
      </c>
      <c r="D488" t="s">
        <v>672</v>
      </c>
      <c r="E488" t="s">
        <v>49</v>
      </c>
      <c r="F488" t="s">
        <v>87</v>
      </c>
      <c r="G488">
        <v>1</v>
      </c>
      <c r="I488" s="5" t="s">
        <v>670</v>
      </c>
      <c r="J488" s="5" t="s">
        <v>673</v>
      </c>
      <c r="K488" t="str">
        <f t="shared" si="140"/>
        <v>_Dimensions</v>
      </c>
      <c r="L488" t="str">
        <f t="shared" si="141"/>
        <v>_length</v>
      </c>
      <c r="M488" t="str">
        <f t="shared" si="142"/>
        <v>_Value</v>
      </c>
      <c r="N488" t="str">
        <f t="shared" si="143"/>
        <v/>
      </c>
      <c r="O488" t="str">
        <f t="shared" si="144"/>
        <v>Object</v>
      </c>
      <c r="P488" t="str">
        <f t="shared" si="145"/>
        <v>"Embedded"</v>
      </c>
      <c r="Q488" t="str">
        <f t="shared" si="146"/>
        <v>"_Dimensions"</v>
      </c>
      <c r="R488" t="str">
        <f t="shared" si="147"/>
        <v>"_length"</v>
      </c>
      <c r="S488" t="str">
        <f t="shared" si="148"/>
        <v>"_Value"</v>
      </c>
      <c r="T488">
        <f>IF($A488="Implicit","",COUNTIFS($C$8:C488,C488,$A$8:A488,"Explicit"))</f>
        <v>2</v>
      </c>
      <c r="U488" t="str">
        <f t="shared" si="149"/>
        <v>"Dimension details"</v>
      </c>
      <c r="V488" t="str">
        <f t="shared" si="150"/>
        <v>"Length"</v>
      </c>
      <c r="W488" t="str">
        <f t="shared" si="151"/>
        <v>"false"</v>
      </c>
      <c r="X488" t="str">
        <f t="shared" si="152"/>
        <v>"true"</v>
      </c>
      <c r="Y488" t="str">
        <f t="shared" si="153"/>
        <v>"Embedded","_Dimensions","_length","_Value",2,"Dimension details","Length","false","true"</v>
      </c>
      <c r="Z488" t="str">
        <f t="shared" si="154"/>
        <v>"Embedded._Dimensions"</v>
      </c>
      <c r="AA488" t="str">
        <f t="shared" si="155"/>
        <v>"_length"</v>
      </c>
      <c r="AB488" t="str">
        <f t="shared" si="156"/>
        <v>"Embedded._Value"</v>
      </c>
      <c r="AC488" t="str">
        <f t="shared" si="157"/>
        <v>""</v>
      </c>
      <c r="AD488" t="str">
        <f t="shared" si="158"/>
        <v>"hasOne"</v>
      </c>
      <c r="AE488" t="str">
        <f t="shared" si="159"/>
        <v>"Embedded._Dimensions","_length","Embedded._Value","","hasOne"</v>
      </c>
    </row>
    <row r="489" spans="1:31" x14ac:dyDescent="0.2">
      <c r="A489" t="s">
        <v>1353</v>
      </c>
      <c r="B489" t="s">
        <v>49</v>
      </c>
      <c r="C489" t="s">
        <v>133</v>
      </c>
      <c r="D489" t="s">
        <v>674</v>
      </c>
      <c r="E489" t="s">
        <v>49</v>
      </c>
      <c r="F489" t="s">
        <v>87</v>
      </c>
      <c r="G489">
        <v>1</v>
      </c>
      <c r="I489" s="5" t="s">
        <v>670</v>
      </c>
      <c r="J489" s="5" t="s">
        <v>675</v>
      </c>
      <c r="K489" t="str">
        <f t="shared" si="140"/>
        <v>_Dimensions</v>
      </c>
      <c r="L489" t="str">
        <f t="shared" si="141"/>
        <v>_volume</v>
      </c>
      <c r="M489" t="str">
        <f t="shared" si="142"/>
        <v>_Value</v>
      </c>
      <c r="N489" t="str">
        <f t="shared" si="143"/>
        <v/>
      </c>
      <c r="O489" t="str">
        <f t="shared" si="144"/>
        <v>Object</v>
      </c>
      <c r="P489" t="str">
        <f t="shared" si="145"/>
        <v>"Embedded"</v>
      </c>
      <c r="Q489" t="str">
        <f t="shared" si="146"/>
        <v>"_Dimensions"</v>
      </c>
      <c r="R489" t="str">
        <f t="shared" si="147"/>
        <v>"_volume"</v>
      </c>
      <c r="S489" t="str">
        <f t="shared" si="148"/>
        <v>"_Value"</v>
      </c>
      <c r="T489">
        <f>IF($A489="Implicit","",COUNTIFS($C$8:C489,C489,$A$8:A489,"Explicit"))</f>
        <v>3</v>
      </c>
      <c r="U489" t="str">
        <f t="shared" si="149"/>
        <v>"Dimension details"</v>
      </c>
      <c r="V489" t="str">
        <f t="shared" si="150"/>
        <v>"Volume"</v>
      </c>
      <c r="W489" t="str">
        <f t="shared" si="151"/>
        <v>"false"</v>
      </c>
      <c r="X489" t="str">
        <f t="shared" si="152"/>
        <v>"true"</v>
      </c>
      <c r="Y489" t="str">
        <f t="shared" si="153"/>
        <v>"Embedded","_Dimensions","_volume","_Value",3,"Dimension details","Volume","false","true"</v>
      </c>
      <c r="Z489" t="str">
        <f t="shared" si="154"/>
        <v>"Embedded._Dimensions"</v>
      </c>
      <c r="AA489" t="str">
        <f t="shared" si="155"/>
        <v>"_volume"</v>
      </c>
      <c r="AB489" t="str">
        <f t="shared" si="156"/>
        <v>"Embedded._Value"</v>
      </c>
      <c r="AC489" t="str">
        <f t="shared" si="157"/>
        <v>""</v>
      </c>
      <c r="AD489" t="str">
        <f t="shared" si="158"/>
        <v>"hasOne"</v>
      </c>
      <c r="AE489" t="str">
        <f t="shared" si="159"/>
        <v>"Embedded._Dimensions","_volume","Embedded._Value","","hasOne"</v>
      </c>
    </row>
    <row r="490" spans="1:31" x14ac:dyDescent="0.2">
      <c r="A490" t="s">
        <v>1353</v>
      </c>
      <c r="B490" t="s">
        <v>49</v>
      </c>
      <c r="C490" t="s">
        <v>133</v>
      </c>
      <c r="D490" t="s">
        <v>676</v>
      </c>
      <c r="E490" t="s">
        <v>49</v>
      </c>
      <c r="F490" t="s">
        <v>87</v>
      </c>
      <c r="G490">
        <v>1</v>
      </c>
      <c r="I490" s="5" t="s">
        <v>670</v>
      </c>
      <c r="J490" s="5" t="s">
        <v>677</v>
      </c>
      <c r="K490" t="str">
        <f t="shared" si="140"/>
        <v>_Dimensions</v>
      </c>
      <c r="L490" t="str">
        <f t="shared" si="141"/>
        <v>_width</v>
      </c>
      <c r="M490" t="str">
        <f t="shared" si="142"/>
        <v>_Value</v>
      </c>
      <c r="N490" t="str">
        <f t="shared" si="143"/>
        <v/>
      </c>
      <c r="O490" t="str">
        <f t="shared" si="144"/>
        <v>Object</v>
      </c>
      <c r="P490" t="str">
        <f t="shared" si="145"/>
        <v>"Embedded"</v>
      </c>
      <c r="Q490" t="str">
        <f t="shared" si="146"/>
        <v>"_Dimensions"</v>
      </c>
      <c r="R490" t="str">
        <f t="shared" si="147"/>
        <v>"_width"</v>
      </c>
      <c r="S490" t="str">
        <f t="shared" si="148"/>
        <v>"_Value"</v>
      </c>
      <c r="T490">
        <f>IF($A490="Implicit","",COUNTIFS($C$8:C490,C490,$A$8:A490,"Explicit"))</f>
        <v>4</v>
      </c>
      <c r="U490" t="str">
        <f t="shared" si="149"/>
        <v>"Dimension details"</v>
      </c>
      <c r="V490" t="str">
        <f t="shared" si="150"/>
        <v>"Width"</v>
      </c>
      <c r="W490" t="str">
        <f t="shared" si="151"/>
        <v>"false"</v>
      </c>
      <c r="X490" t="str">
        <f t="shared" si="152"/>
        <v>"true"</v>
      </c>
      <c r="Y490" t="str">
        <f t="shared" si="153"/>
        <v>"Embedded","_Dimensions","_width","_Value",4,"Dimension details","Width","false","true"</v>
      </c>
      <c r="Z490" t="str">
        <f t="shared" si="154"/>
        <v>"Embedded._Dimensions"</v>
      </c>
      <c r="AA490" t="str">
        <f t="shared" si="155"/>
        <v>"_width"</v>
      </c>
      <c r="AB490" t="str">
        <f t="shared" si="156"/>
        <v>"Embedded._Value"</v>
      </c>
      <c r="AC490" t="str">
        <f t="shared" si="157"/>
        <v>""</v>
      </c>
      <c r="AD490" t="str">
        <f t="shared" si="158"/>
        <v>"hasOne"</v>
      </c>
      <c r="AE490" t="str">
        <f t="shared" si="159"/>
        <v>"Embedded._Dimensions","_width","Embedded._Value","","hasOne"</v>
      </c>
    </row>
    <row r="491" spans="1:31" x14ac:dyDescent="0.2">
      <c r="A491" t="s">
        <v>1353</v>
      </c>
      <c r="B491" t="s">
        <v>3</v>
      </c>
      <c r="C491" t="s">
        <v>679</v>
      </c>
      <c r="D491" t="s">
        <v>5</v>
      </c>
      <c r="F491" t="s">
        <v>6</v>
      </c>
      <c r="G491">
        <v>1</v>
      </c>
      <c r="I491" s="5" t="s">
        <v>680</v>
      </c>
      <c r="J491" s="5" t="s">
        <v>8</v>
      </c>
      <c r="K491" t="str">
        <f t="shared" si="140"/>
        <v>_DirectionType</v>
      </c>
      <c r="L491" t="str">
        <f t="shared" si="141"/>
        <v>_code</v>
      </c>
      <c r="M491" t="str">
        <f t="shared" si="142"/>
        <v>xsd_string</v>
      </c>
      <c r="N491" t="str">
        <f t="shared" si="143"/>
        <v/>
      </c>
      <c r="O491" t="str">
        <f t="shared" si="144"/>
        <v>Data</v>
      </c>
      <c r="P491" t="str">
        <f t="shared" si="145"/>
        <v>"Enum"</v>
      </c>
      <c r="Q491" t="str">
        <f t="shared" si="146"/>
        <v>"_DirectionType"</v>
      </c>
      <c r="R491" t="str">
        <f t="shared" si="147"/>
        <v>"_code"</v>
      </c>
      <c r="S491" t="str">
        <f t="shared" si="148"/>
        <v>"xsd_string"</v>
      </c>
      <c r="T491">
        <f>IF($A491="Implicit","",COUNTIFS($C$8:C491,C491,$A$8:A491,"Explicit"))</f>
        <v>1</v>
      </c>
      <c r="U491" t="str">
        <f t="shared" si="149"/>
        <v>"Restricted code list for the direction of a MovementTime"</v>
      </c>
      <c r="V491" t="str">
        <f t="shared" si="150"/>
        <v>"Code or short version of a code; for example "CH" for Switzerland when referring to the UN/LOCODE code list"</v>
      </c>
      <c r="W491" t="str">
        <f t="shared" si="151"/>
        <v>"false"</v>
      </c>
      <c r="X491" t="str">
        <f t="shared" si="152"/>
        <v>"false"</v>
      </c>
      <c r="Y491" t="str">
        <f t="shared" si="153"/>
        <v>"Enum","_DirectionType","_code","xsd_string",1,"Restricted code list for the direction of a MovementTime","Code or short version of a code; for example "CH" for Switzerland when referring to the UN/LOCODE code list","false","false"</v>
      </c>
      <c r="Z491" t="str">
        <f t="shared" si="154"/>
        <v/>
      </c>
      <c r="AA491" t="str">
        <f t="shared" si="155"/>
        <v/>
      </c>
      <c r="AB491" t="str">
        <f t="shared" si="156"/>
        <v/>
      </c>
      <c r="AC491" t="str">
        <f t="shared" si="157"/>
        <v/>
      </c>
      <c r="AD491" t="str">
        <f t="shared" si="158"/>
        <v/>
      </c>
      <c r="AE491" t="str">
        <f t="shared" si="159"/>
        <v/>
      </c>
    </row>
    <row r="492" spans="1:31" x14ac:dyDescent="0.2">
      <c r="A492" t="s">
        <v>1353</v>
      </c>
      <c r="B492" t="s">
        <v>3</v>
      </c>
      <c r="C492" t="s">
        <v>679</v>
      </c>
      <c r="D492" t="s">
        <v>9</v>
      </c>
      <c r="F492" t="s">
        <v>6</v>
      </c>
      <c r="G492">
        <v>1</v>
      </c>
      <c r="I492" s="5" t="s">
        <v>680</v>
      </c>
      <c r="J492" s="5" t="s">
        <v>10</v>
      </c>
      <c r="K492" t="str">
        <f t="shared" si="140"/>
        <v>_DirectionType</v>
      </c>
      <c r="L492" t="str">
        <f t="shared" si="141"/>
        <v>_codeDescription</v>
      </c>
      <c r="M492" t="str">
        <f t="shared" si="142"/>
        <v>xsd_string</v>
      </c>
      <c r="N492" t="str">
        <f t="shared" si="143"/>
        <v/>
      </c>
      <c r="O492" t="str">
        <f t="shared" si="144"/>
        <v>Data</v>
      </c>
      <c r="P492" t="str">
        <f t="shared" si="145"/>
        <v>"Enum"</v>
      </c>
      <c r="Q492" t="str">
        <f t="shared" si="146"/>
        <v>"_DirectionType"</v>
      </c>
      <c r="R492" t="str">
        <f t="shared" si="147"/>
        <v>"_codeDescription"</v>
      </c>
      <c r="S492" t="str">
        <f t="shared" si="148"/>
        <v>"xsd_string"</v>
      </c>
      <c r="T492">
        <f>IF($A492="Implicit","",COUNTIFS($C$8:C492,C492,$A$8:A492,"Explicit"))</f>
        <v>2</v>
      </c>
      <c r="U492" t="str">
        <f t="shared" si="149"/>
        <v>"Restricted code list for the direction of a MovementTime"</v>
      </c>
      <c r="V492" t="str">
        <f t="shared" si="150"/>
        <v>"Description or long version of the code; for example "Switzerland" for Switzerland when referring to the UN/LOCODE code list"</v>
      </c>
      <c r="W492" t="str">
        <f t="shared" si="151"/>
        <v>"false"</v>
      </c>
      <c r="X492" t="str">
        <f t="shared" si="152"/>
        <v>"false"</v>
      </c>
      <c r="Y492" t="str">
        <f t="shared" si="153"/>
        <v>"Enum","_DirectionType","_codeDescription","xsd_string",2,"Restricted code list for the direction of a MovementTime","Description or long version of the code; for example "Switzerland" for Switzerland when referring to the UN/LOCODE code list","false","false"</v>
      </c>
      <c r="Z492" t="str">
        <f t="shared" si="154"/>
        <v/>
      </c>
      <c r="AA492" t="str">
        <f t="shared" si="155"/>
        <v/>
      </c>
      <c r="AB492" t="str">
        <f t="shared" si="156"/>
        <v/>
      </c>
      <c r="AC492" t="str">
        <f t="shared" si="157"/>
        <v/>
      </c>
      <c r="AD492" t="str">
        <f t="shared" si="158"/>
        <v/>
      </c>
      <c r="AE492" t="str">
        <f t="shared" si="159"/>
        <v/>
      </c>
    </row>
    <row r="493" spans="1:31" x14ac:dyDescent="0.2">
      <c r="A493" t="s">
        <v>1353</v>
      </c>
      <c r="B493" t="s">
        <v>3</v>
      </c>
      <c r="C493" t="s">
        <v>679</v>
      </c>
      <c r="D493" t="s">
        <v>11</v>
      </c>
      <c r="F493" t="s">
        <v>12</v>
      </c>
      <c r="G493">
        <v>1</v>
      </c>
      <c r="I493" s="5" t="s">
        <v>680</v>
      </c>
      <c r="J493" s="5" t="s">
        <v>13</v>
      </c>
      <c r="K493" t="str">
        <f t="shared" si="140"/>
        <v>_DirectionType</v>
      </c>
      <c r="L493" t="str">
        <f t="shared" si="141"/>
        <v>_codeLevel</v>
      </c>
      <c r="M493" t="str">
        <f t="shared" si="142"/>
        <v>xsd_integer</v>
      </c>
      <c r="N493" t="str">
        <f t="shared" si="143"/>
        <v/>
      </c>
      <c r="O493" t="str">
        <f t="shared" si="144"/>
        <v>Data</v>
      </c>
      <c r="P493" t="str">
        <f t="shared" si="145"/>
        <v>"Enum"</v>
      </c>
      <c r="Q493" t="str">
        <f t="shared" si="146"/>
        <v>"_DirectionType"</v>
      </c>
      <c r="R493" t="str">
        <f t="shared" si="147"/>
        <v>"_codeLevel"</v>
      </c>
      <c r="S493" t="str">
        <f t="shared" si="148"/>
        <v>"xsd_integer"</v>
      </c>
      <c r="T493">
        <f>IF($A493="Implicit","",COUNTIFS($C$8:C493,C493,$A$8:A493,"Explicit"))</f>
        <v>3</v>
      </c>
      <c r="U493" t="str">
        <f t="shared" si="149"/>
        <v>"Restricted code list for the direction of a MovementTime"</v>
      </c>
      <c r="V493" t="str">
        <f t="shared" si="150"/>
        <v>"Integer indicating the level of a code if a codelists is hierarchical; for example HS-Codes"</v>
      </c>
      <c r="W493" t="str">
        <f t="shared" si="151"/>
        <v>"false"</v>
      </c>
      <c r="X493" t="str">
        <f t="shared" si="152"/>
        <v>"false"</v>
      </c>
      <c r="Y493" t="str">
        <f t="shared" si="153"/>
        <v>"Enum","_DirectionType","_codeLevel","xsd_integer",3,"Restricted code list for the direction of a MovementTime","Integer indicating the level of a code if a codelists is hierarchical; for example HS-Codes","false","false"</v>
      </c>
      <c r="Z493" t="str">
        <f t="shared" si="154"/>
        <v/>
      </c>
      <c r="AA493" t="str">
        <f t="shared" si="155"/>
        <v/>
      </c>
      <c r="AB493" t="str">
        <f t="shared" si="156"/>
        <v/>
      </c>
      <c r="AC493" t="str">
        <f t="shared" si="157"/>
        <v/>
      </c>
      <c r="AD493" t="str">
        <f t="shared" si="158"/>
        <v/>
      </c>
      <c r="AE493" t="str">
        <f t="shared" si="159"/>
        <v/>
      </c>
    </row>
    <row r="494" spans="1:31" x14ac:dyDescent="0.2">
      <c r="A494" t="s">
        <v>1353</v>
      </c>
      <c r="B494" t="s">
        <v>3</v>
      </c>
      <c r="C494" t="s">
        <v>679</v>
      </c>
      <c r="D494" t="s">
        <v>14</v>
      </c>
      <c r="F494" t="s">
        <v>6</v>
      </c>
      <c r="G494">
        <v>1</v>
      </c>
      <c r="I494" s="5" t="s">
        <v>680</v>
      </c>
      <c r="J494" s="5" t="s">
        <v>15</v>
      </c>
      <c r="K494" t="str">
        <f t="shared" si="140"/>
        <v>_DirectionType</v>
      </c>
      <c r="L494" t="str">
        <f t="shared" si="141"/>
        <v>_codeListName</v>
      </c>
      <c r="M494" t="str">
        <f t="shared" si="142"/>
        <v>xsd_string</v>
      </c>
      <c r="N494" t="str">
        <f t="shared" si="143"/>
        <v/>
      </c>
      <c r="O494" t="str">
        <f t="shared" si="144"/>
        <v>Data</v>
      </c>
      <c r="P494" t="str">
        <f t="shared" si="145"/>
        <v>"Enum"</v>
      </c>
      <c r="Q494" t="str">
        <f t="shared" si="146"/>
        <v>"_DirectionType"</v>
      </c>
      <c r="R494" t="str">
        <f t="shared" si="147"/>
        <v>"_codeListName"</v>
      </c>
      <c r="S494" t="str">
        <f t="shared" si="148"/>
        <v>"xsd_string"</v>
      </c>
      <c r="T494">
        <f>IF($A494="Implicit","",COUNTIFS($C$8:C494,C494,$A$8:A494,"Explicit"))</f>
        <v>4</v>
      </c>
      <c r="U494" t="str">
        <f t="shared" si="149"/>
        <v>"Restricted code list for the direction of a MovementTime"</v>
      </c>
      <c r="V494" t="str">
        <f t="shared" si="150"/>
        <v>"Official name of the code list without version number when direct reference is not possible; for example "UN/LOCODE" when referring to the UN/LOCODE code list"</v>
      </c>
      <c r="W494" t="str">
        <f t="shared" si="151"/>
        <v>"false"</v>
      </c>
      <c r="X494" t="str">
        <f t="shared" si="152"/>
        <v>"false"</v>
      </c>
      <c r="Y494" t="str">
        <f t="shared" si="153"/>
        <v>"Enum","_DirectionType","_codeListName","xsd_string",4,"Restricted code list for the direction of a MovementTime","Official name of the code list without version number when direct reference is not possible; for example "UN/LOCODE" when referring to the UN/LOCODE code list","false","false"</v>
      </c>
      <c r="Z494" t="str">
        <f t="shared" si="154"/>
        <v/>
      </c>
      <c r="AA494" t="str">
        <f t="shared" si="155"/>
        <v/>
      </c>
      <c r="AB494" t="str">
        <f t="shared" si="156"/>
        <v/>
      </c>
      <c r="AC494" t="str">
        <f t="shared" si="157"/>
        <v/>
      </c>
      <c r="AD494" t="str">
        <f t="shared" si="158"/>
        <v/>
      </c>
      <c r="AE494" t="str">
        <f t="shared" si="159"/>
        <v/>
      </c>
    </row>
    <row r="495" spans="1:31" x14ac:dyDescent="0.2">
      <c r="A495" t="s">
        <v>1353</v>
      </c>
      <c r="B495" t="s">
        <v>3</v>
      </c>
      <c r="C495" t="s">
        <v>679</v>
      </c>
      <c r="D495" t="s">
        <v>16</v>
      </c>
      <c r="F495" t="s">
        <v>6</v>
      </c>
      <c r="G495">
        <v>1</v>
      </c>
      <c r="I495" s="5" t="s">
        <v>680</v>
      </c>
      <c r="J495" s="5" t="s">
        <v>17</v>
      </c>
      <c r="K495" t="str">
        <f t="shared" si="140"/>
        <v>_DirectionType</v>
      </c>
      <c r="L495" t="str">
        <f t="shared" si="141"/>
        <v>_codeListReference</v>
      </c>
      <c r="M495" t="str">
        <f t="shared" si="142"/>
        <v>xsd_string</v>
      </c>
      <c r="N495" t="str">
        <f t="shared" si="143"/>
        <v/>
      </c>
      <c r="O495" t="str">
        <f t="shared" si="144"/>
        <v>Data</v>
      </c>
      <c r="P495" t="str">
        <f t="shared" si="145"/>
        <v>"Enum"</v>
      </c>
      <c r="Q495" t="str">
        <f t="shared" si="146"/>
        <v>"_DirectionType"</v>
      </c>
      <c r="R495" t="str">
        <f t="shared" si="147"/>
        <v>"_codeListReference"</v>
      </c>
      <c r="S495" t="str">
        <f t="shared" si="148"/>
        <v>"xsd_string"</v>
      </c>
      <c r="T495">
        <f>IF($A495="Implicit","",COUNTIFS($C$8:C495,C495,$A$8:A495,"Explicit"))</f>
        <v>5</v>
      </c>
      <c r="U495" t="str">
        <f t="shared" si="149"/>
        <v>"Restricted code list for the direction of a MovementTime"</v>
      </c>
      <c r="V495" t="str">
        <f t="shared" si="150"/>
        <v>"URL to access the code list the code is taken from; for example "https://unece.org/trade/cefact/unlocode-code-list-country-and-territory" for UN/LOCODE."</v>
      </c>
      <c r="W495" t="str">
        <f t="shared" si="151"/>
        <v>"false"</v>
      </c>
      <c r="X495" t="str">
        <f t="shared" si="152"/>
        <v>"false"</v>
      </c>
      <c r="Y495" t="str">
        <f t="shared" si="153"/>
        <v>"Enum","_DirectionType","_codeListReference","xsd_string",5,"Restricted code list for the direction of a MovementTime","URL to access the code list the code is taken from; for example "https://unece.org/trade/cefact/unlocode-code-list-country-and-territory" for UN/LOCODE.","false","false"</v>
      </c>
      <c r="Z495" t="str">
        <f t="shared" si="154"/>
        <v/>
      </c>
      <c r="AA495" t="str">
        <f t="shared" si="155"/>
        <v/>
      </c>
      <c r="AB495" t="str">
        <f t="shared" si="156"/>
        <v/>
      </c>
      <c r="AC495" t="str">
        <f t="shared" si="157"/>
        <v/>
      </c>
      <c r="AD495" t="str">
        <f t="shared" si="158"/>
        <v/>
      </c>
      <c r="AE495" t="str">
        <f t="shared" si="159"/>
        <v/>
      </c>
    </row>
    <row r="496" spans="1:31" x14ac:dyDescent="0.2">
      <c r="A496" t="s">
        <v>1353</v>
      </c>
      <c r="B496" t="s">
        <v>3</v>
      </c>
      <c r="C496" t="s">
        <v>679</v>
      </c>
      <c r="D496" t="s">
        <v>18</v>
      </c>
      <c r="F496" t="s">
        <v>6</v>
      </c>
      <c r="G496">
        <v>1</v>
      </c>
      <c r="I496" s="5" t="s">
        <v>680</v>
      </c>
      <c r="J496" s="5" t="s">
        <v>19</v>
      </c>
      <c r="K496" t="str">
        <f t="shared" si="140"/>
        <v>_DirectionType</v>
      </c>
      <c r="L496" t="str">
        <f t="shared" si="141"/>
        <v>_codeListVersion</v>
      </c>
      <c r="M496" t="str">
        <f t="shared" si="142"/>
        <v>xsd_string</v>
      </c>
      <c r="N496" t="str">
        <f t="shared" si="143"/>
        <v/>
      </c>
      <c r="O496" t="str">
        <f t="shared" si="144"/>
        <v>Data</v>
      </c>
      <c r="P496" t="str">
        <f t="shared" si="145"/>
        <v>"Enum"</v>
      </c>
      <c r="Q496" t="str">
        <f t="shared" si="146"/>
        <v>"_DirectionType"</v>
      </c>
      <c r="R496" t="str">
        <f t="shared" si="147"/>
        <v>"_codeListVersion"</v>
      </c>
      <c r="S496" t="str">
        <f t="shared" si="148"/>
        <v>"xsd_string"</v>
      </c>
      <c r="T496">
        <f>IF($A496="Implicit","",COUNTIFS($C$8:C496,C496,$A$8:A496,"Explicit"))</f>
        <v>6</v>
      </c>
      <c r="U496" t="str">
        <f t="shared" si="149"/>
        <v>"Restricted code list for the direction of a MovementTime"</v>
      </c>
      <c r="V496" t="str">
        <f t="shared" si="150"/>
        <v>"Version of the code list; for example "223-1" for UN/LOCODE. Used if the property codeListName is used or the version is not apparent from the resource referred to in property codeListReference."</v>
      </c>
      <c r="W496" t="str">
        <f t="shared" si="151"/>
        <v>"false"</v>
      </c>
      <c r="X496" t="str">
        <f t="shared" si="152"/>
        <v>"false"</v>
      </c>
      <c r="Y496" t="str">
        <f t="shared" si="153"/>
        <v>"Enum","_DirectionType","_codeListVersion","xsd_string",6,"Restricted code list for the direction of a MovementTime","Version of the code list; for example "223-1" for UN/LOCODE. Used if the property codeListName is used or the version is not apparent from the resource referred to in property codeListReference.","false","false"</v>
      </c>
      <c r="Z496" t="str">
        <f t="shared" si="154"/>
        <v/>
      </c>
      <c r="AA496" t="str">
        <f t="shared" si="155"/>
        <v/>
      </c>
      <c r="AB496" t="str">
        <f t="shared" si="156"/>
        <v/>
      </c>
      <c r="AC496" t="str">
        <f t="shared" si="157"/>
        <v/>
      </c>
      <c r="AD496" t="str">
        <f t="shared" si="158"/>
        <v/>
      </c>
      <c r="AE496" t="str">
        <f t="shared" si="159"/>
        <v/>
      </c>
    </row>
    <row r="497" spans="1:31" x14ac:dyDescent="0.2">
      <c r="A497" t="s">
        <v>1353</v>
      </c>
      <c r="B497" t="s">
        <v>1293</v>
      </c>
      <c r="C497" t="s">
        <v>207</v>
      </c>
      <c r="D497" t="s">
        <v>208</v>
      </c>
      <c r="E497" t="s">
        <v>1293</v>
      </c>
      <c r="F497" t="s">
        <v>209</v>
      </c>
      <c r="G497">
        <v>1</v>
      </c>
      <c r="H497" t="s">
        <v>481</v>
      </c>
      <c r="I497" s="5" t="s">
        <v>210</v>
      </c>
      <c r="J497" s="5" t="s">
        <v>211</v>
      </c>
      <c r="K497" t="str">
        <f t="shared" si="140"/>
        <v>_EpermitConsignment</v>
      </c>
      <c r="L497" t="str">
        <f t="shared" si="141"/>
        <v>_consignmentItems</v>
      </c>
      <c r="M497" t="str">
        <f t="shared" si="142"/>
        <v>_PieceLiveAnimals</v>
      </c>
      <c r="N497" t="str">
        <f t="shared" si="143"/>
        <v>_associatedEpermit</v>
      </c>
      <c r="O497" t="str">
        <f t="shared" si="144"/>
        <v>Object</v>
      </c>
      <c r="P497" t="str">
        <f t="shared" si="145"/>
        <v>"LiveAnimals"</v>
      </c>
      <c r="Q497" t="str">
        <f t="shared" si="146"/>
        <v>"_EpermitConsignment"</v>
      </c>
      <c r="R497" t="str">
        <f t="shared" si="147"/>
        <v>"_consignmentItems"</v>
      </c>
      <c r="S497" t="str">
        <f t="shared" si="148"/>
        <v>"_PieceLiveAnimals"</v>
      </c>
      <c r="T497">
        <f>IF($A497="Implicit","",COUNTIFS($C$8:C497,C497,$A$8:A497,"Explicit"))</f>
        <v>1</v>
      </c>
      <c r="U497" t="str">
        <f t="shared" si="149"/>
        <v>"Details of the pieces (Live animals) of the permit and specific information such as quantity measured and used to date quota"</v>
      </c>
      <c r="V497" t="str">
        <f t="shared" si="150"/>
        <v>"Reference to te pieces (Live Animals) of the permit"</v>
      </c>
      <c r="W497" t="str">
        <f t="shared" si="151"/>
        <v>"false"</v>
      </c>
      <c r="X497" t="str">
        <f t="shared" si="152"/>
        <v>"true"</v>
      </c>
      <c r="Y497" t="str">
        <f t="shared" si="153"/>
        <v>"LiveAnimals","_EpermitConsignment","_consignmentItems","_PieceLiveAnimals",1,"Details of the pieces (Live animals) of the permit and specific information such as quantity measured and used to date quota","Reference to te pieces (Live Animals) of the permit","false","true"</v>
      </c>
      <c r="Z497" t="str">
        <f t="shared" si="154"/>
        <v>"LiveAnimals._EpermitConsignment"</v>
      </c>
      <c r="AA497" t="str">
        <f t="shared" si="155"/>
        <v>"_consignmentItems"</v>
      </c>
      <c r="AB497" t="str">
        <f t="shared" si="156"/>
        <v>"LiveAnimals._PieceLiveAnimals"</v>
      </c>
      <c r="AC497" t="str">
        <f t="shared" si="157"/>
        <v>"_associatedEpermit"</v>
      </c>
      <c r="AD497" t="str">
        <f t="shared" si="158"/>
        <v>"hasOne"</v>
      </c>
      <c r="AE497" t="str">
        <f t="shared" si="159"/>
        <v>"LiveAnimals._EpermitConsignment","_consignmentItems","LiveAnimals._PieceLiveAnimals","_associatedEpermit","hasOne"</v>
      </c>
    </row>
    <row r="498" spans="1:31" x14ac:dyDescent="0.2">
      <c r="A498" t="s">
        <v>1353</v>
      </c>
      <c r="B498" t="s">
        <v>1293</v>
      </c>
      <c r="C498" t="s">
        <v>207</v>
      </c>
      <c r="D498" t="s">
        <v>212</v>
      </c>
      <c r="E498" t="s">
        <v>1293</v>
      </c>
      <c r="F498" t="s">
        <v>213</v>
      </c>
      <c r="G498">
        <v>1</v>
      </c>
      <c r="H498" t="s">
        <v>708</v>
      </c>
      <c r="I498" s="5" t="s">
        <v>210</v>
      </c>
      <c r="J498" s="5" t="s">
        <v>214</v>
      </c>
      <c r="K498" t="str">
        <f t="shared" si="140"/>
        <v>_EpermitConsignment</v>
      </c>
      <c r="L498" t="str">
        <f t="shared" si="141"/>
        <v>_epermit</v>
      </c>
      <c r="M498" t="str">
        <f t="shared" si="142"/>
        <v>_LiveAnimalsEpermit</v>
      </c>
      <c r="N498" t="str">
        <f t="shared" si="143"/>
        <v>_consignments</v>
      </c>
      <c r="O498" t="str">
        <f t="shared" si="144"/>
        <v>Object</v>
      </c>
      <c r="P498" t="str">
        <f t="shared" si="145"/>
        <v>"LiveAnimals"</v>
      </c>
      <c r="Q498" t="str">
        <f t="shared" si="146"/>
        <v>"_EpermitConsignment"</v>
      </c>
      <c r="R498" t="str">
        <f t="shared" si="147"/>
        <v>"_epermit"</v>
      </c>
      <c r="S498" t="str">
        <f t="shared" si="148"/>
        <v>"_LiveAnimalsEpermit"</v>
      </c>
      <c r="T498">
        <f>IF($A498="Implicit","",COUNTIFS($C$8:C498,C498,$A$8:A498,"Explicit"))</f>
        <v>2</v>
      </c>
      <c r="U498" t="str">
        <f t="shared" si="149"/>
        <v>"Details of the pieces (Live animals) of the permit and specific information such as quantity measured and used to date quota"</v>
      </c>
      <c r="V498" t="str">
        <f t="shared" si="150"/>
        <v>"Reference to the Epermit of the consignment"</v>
      </c>
      <c r="W498" t="str">
        <f t="shared" si="151"/>
        <v>"false"</v>
      </c>
      <c r="X498" t="str">
        <f t="shared" si="152"/>
        <v>"true"</v>
      </c>
      <c r="Y498" t="str">
        <f t="shared" si="153"/>
        <v>"LiveAnimals","_EpermitConsignment","_epermit","_LiveAnimalsEpermit",2,"Details of the pieces (Live animals) of the permit and specific information such as quantity measured and used to date quota","Reference to the Epermit of the consignment","false","true"</v>
      </c>
      <c r="Z498" t="str">
        <f t="shared" si="154"/>
        <v>"LiveAnimals._EpermitConsignment"</v>
      </c>
      <c r="AA498" t="str">
        <f t="shared" si="155"/>
        <v>"_epermit"</v>
      </c>
      <c r="AB498" t="str">
        <f t="shared" si="156"/>
        <v>"LiveAnimals._LiveAnimalsEpermit"</v>
      </c>
      <c r="AC498" t="str">
        <f t="shared" si="157"/>
        <v>"_consignments"</v>
      </c>
      <c r="AD498" t="str">
        <f t="shared" si="158"/>
        <v>"hasOne"</v>
      </c>
      <c r="AE498" t="str">
        <f t="shared" si="159"/>
        <v>"LiveAnimals._EpermitConsignment","_epermit","LiveAnimals._LiveAnimalsEpermit","_consignments","hasOne"</v>
      </c>
    </row>
    <row r="499" spans="1:31" x14ac:dyDescent="0.2">
      <c r="A499" t="s">
        <v>1353</v>
      </c>
      <c r="B499" t="s">
        <v>1293</v>
      </c>
      <c r="C499" t="s">
        <v>207</v>
      </c>
      <c r="D499" t="s">
        <v>215</v>
      </c>
      <c r="E499" t="s">
        <v>49</v>
      </c>
      <c r="F499" t="s">
        <v>87</v>
      </c>
      <c r="G499">
        <v>1</v>
      </c>
      <c r="I499" s="5" t="s">
        <v>210</v>
      </c>
      <c r="J499" s="5" t="s">
        <v>216</v>
      </c>
      <c r="K499" t="str">
        <f t="shared" si="140"/>
        <v>_EpermitConsignment</v>
      </c>
      <c r="L499" t="str">
        <f t="shared" si="141"/>
        <v>_examiningQuantity</v>
      </c>
      <c r="M499" t="str">
        <f t="shared" si="142"/>
        <v>_Value</v>
      </c>
      <c r="N499" t="str">
        <f t="shared" si="143"/>
        <v/>
      </c>
      <c r="O499" t="str">
        <f t="shared" si="144"/>
        <v>Object</v>
      </c>
      <c r="P499" t="str">
        <f t="shared" si="145"/>
        <v>"LiveAnimals"</v>
      </c>
      <c r="Q499" t="str">
        <f t="shared" si="146"/>
        <v>"_EpermitConsignment"</v>
      </c>
      <c r="R499" t="str">
        <f t="shared" si="147"/>
        <v>"_examiningQuantity"</v>
      </c>
      <c r="S499" t="str">
        <f t="shared" si="148"/>
        <v>"_Value"</v>
      </c>
      <c r="T499">
        <f>IF($A499="Implicit","",COUNTIFS($C$8:C499,C499,$A$8:A499,"Explicit"))</f>
        <v>3</v>
      </c>
      <c r="U499" t="str">
        <f t="shared" si="149"/>
        <v>"Details of the pieces (Live animals) of the permit and specific information such as quantity measured and used to date quota"</v>
      </c>
      <c r="V499" t="str">
        <f t="shared" si="150"/>
        <v>"Quatity measured by the examining authority (box 14)"</v>
      </c>
      <c r="W499" t="str">
        <f t="shared" si="151"/>
        <v>"false"</v>
      </c>
      <c r="X499" t="str">
        <f t="shared" si="152"/>
        <v>"true"</v>
      </c>
      <c r="Y499" t="str">
        <f t="shared" si="153"/>
        <v>"LiveAnimals","_EpermitConsignment","_examiningQuantity","_Value",3,"Details of the pieces (Live animals) of the permit and specific information such as quantity measured and used to date quota","Quatity measured by the examining authority (box 14)","false","true"</v>
      </c>
      <c r="Z499" t="str">
        <f t="shared" si="154"/>
        <v>"LiveAnimals._EpermitConsignment"</v>
      </c>
      <c r="AA499" t="str">
        <f t="shared" si="155"/>
        <v>"_examiningQuantity"</v>
      </c>
      <c r="AB499" t="str">
        <f t="shared" si="156"/>
        <v>"Embedded._Value"</v>
      </c>
      <c r="AC499" t="str">
        <f t="shared" si="157"/>
        <v>""</v>
      </c>
      <c r="AD499" t="str">
        <f t="shared" si="158"/>
        <v>"hasOne"</v>
      </c>
      <c r="AE499" t="str">
        <f t="shared" si="159"/>
        <v>"LiveAnimals._EpermitConsignment","_examiningQuantity","Embedded._Value","","hasOne"</v>
      </c>
    </row>
    <row r="500" spans="1:31" x14ac:dyDescent="0.2">
      <c r="A500" t="s">
        <v>1353</v>
      </c>
      <c r="B500" t="s">
        <v>1293</v>
      </c>
      <c r="C500" t="s">
        <v>207</v>
      </c>
      <c r="D500" t="s">
        <v>38</v>
      </c>
      <c r="E500" t="s">
        <v>1303</v>
      </c>
      <c r="F500" t="s">
        <v>23</v>
      </c>
      <c r="H500" t="s">
        <v>434</v>
      </c>
      <c r="I500" s="5" t="s">
        <v>210</v>
      </c>
      <c r="J500" s="5" t="s">
        <v>39</v>
      </c>
      <c r="K500" t="str">
        <f t="shared" si="140"/>
        <v>_EpermitConsignment</v>
      </c>
      <c r="L500" t="str">
        <f t="shared" si="141"/>
        <v>_checks</v>
      </c>
      <c r="M500" t="str">
        <f t="shared" si="142"/>
        <v>_Check</v>
      </c>
      <c r="N500" t="str">
        <f t="shared" si="143"/>
        <v>_checkedObject</v>
      </c>
      <c r="O500" t="str">
        <f t="shared" si="144"/>
        <v>Object</v>
      </c>
      <c r="P500" t="str">
        <f t="shared" si="145"/>
        <v>"LiveAnimals"</v>
      </c>
      <c r="Q500" t="str">
        <f t="shared" si="146"/>
        <v>"_EpermitConsignment"</v>
      </c>
      <c r="R500" t="str">
        <f t="shared" si="147"/>
        <v>"_checks"</v>
      </c>
      <c r="S500" t="str">
        <f t="shared" si="148"/>
        <v>"_Check"</v>
      </c>
      <c r="T500">
        <f>IF($A500="Implicit","",COUNTIFS($C$8:C500,C500,$A$8:A500,"Explicit"))</f>
        <v>4</v>
      </c>
      <c r="U500" t="str">
        <f t="shared" si="149"/>
        <v>"Details of the pieces (Live animals) of the permit and specific information such as quantity measured and used to date quota"</v>
      </c>
      <c r="V500" t="str">
        <f t="shared" si="150"/>
        <v>"References to the CheckActions performed on the object"</v>
      </c>
      <c r="W500" t="str">
        <f t="shared" si="151"/>
        <v>"true"</v>
      </c>
      <c r="X500" t="str">
        <f t="shared" si="152"/>
        <v>"true"</v>
      </c>
      <c r="Y500" t="str">
        <f t="shared" si="153"/>
        <v>"LiveAnimals","_EpermitConsignment","_checks","_Check",4,"Details of the pieces (Live animals) of the permit and specific information such as quantity measured and used to date quota","References to the CheckActions performed on the object","true","true"</v>
      </c>
      <c r="Z500" t="str">
        <f t="shared" si="154"/>
        <v>"LiveAnimals._EpermitConsignment"</v>
      </c>
      <c r="AA500" t="str">
        <f t="shared" si="155"/>
        <v>"_checks"</v>
      </c>
      <c r="AB500" t="str">
        <f t="shared" si="156"/>
        <v>"Action._Check"</v>
      </c>
      <c r="AC500" t="str">
        <f t="shared" si="157"/>
        <v>"_checkedObject"</v>
      </c>
      <c r="AD500" t="str">
        <f t="shared" si="158"/>
        <v>"hasMany"</v>
      </c>
      <c r="AE500" t="str">
        <f t="shared" si="159"/>
        <v>"LiveAnimals._EpermitConsignment","_checks","Action._Check","_checkedObject","hasMany"</v>
      </c>
    </row>
    <row r="501" spans="1:31" x14ac:dyDescent="0.2">
      <c r="A501" t="s">
        <v>1353</v>
      </c>
      <c r="B501" t="s">
        <v>1293</v>
      </c>
      <c r="C501" t="s">
        <v>207</v>
      </c>
      <c r="D501" t="s">
        <v>43</v>
      </c>
      <c r="E501" t="s">
        <v>1292</v>
      </c>
      <c r="F501" t="s">
        <v>44</v>
      </c>
      <c r="H501" t="s">
        <v>686</v>
      </c>
      <c r="I501" s="5" t="s">
        <v>210</v>
      </c>
      <c r="J501" s="5" t="s">
        <v>45</v>
      </c>
      <c r="K501" t="str">
        <f t="shared" si="140"/>
        <v>_EpermitConsignment</v>
      </c>
      <c r="L501" t="str">
        <f t="shared" si="141"/>
        <v>_externalReferences</v>
      </c>
      <c r="M501" t="str">
        <f t="shared" si="142"/>
        <v>_ExternalReference</v>
      </c>
      <c r="N501" t="str">
        <f t="shared" si="143"/>
        <v>_referenceForObjects</v>
      </c>
      <c r="O501" t="str">
        <f t="shared" si="144"/>
        <v>Object</v>
      </c>
      <c r="P501" t="str">
        <f t="shared" si="145"/>
        <v>"LiveAnimals"</v>
      </c>
      <c r="Q501" t="str">
        <f t="shared" si="146"/>
        <v>"_EpermitConsignment"</v>
      </c>
      <c r="R501" t="str">
        <f t="shared" si="147"/>
        <v>"_externalReferences"</v>
      </c>
      <c r="S501" t="str">
        <f t="shared" si="148"/>
        <v>"_ExternalReference"</v>
      </c>
      <c r="T501">
        <f>IF($A501="Implicit","",COUNTIFS($C$8:C501,C501,$A$8:A501,"Explicit"))</f>
        <v>5</v>
      </c>
      <c r="U501" t="str">
        <f t="shared" si="149"/>
        <v>"Details of the pieces (Live animals) of the permit and specific information such as quantity measured and used to date quota"</v>
      </c>
      <c r="V501" t="str">
        <f t="shared" si="150"/>
        <v>"References to all associated ExternalReferences"</v>
      </c>
      <c r="W501" t="str">
        <f t="shared" si="151"/>
        <v>"true"</v>
      </c>
      <c r="X501" t="str">
        <f t="shared" si="152"/>
        <v>"true"</v>
      </c>
      <c r="Y501" t="str">
        <f t="shared" si="153"/>
        <v>"LiveAnimals","_EpermitConsignment","_externalReferences","_ExternalReference",5,"Details of the pieces (Live animals) of the permit and specific information such as quantity measured and used to date quota","References to all associated ExternalReferences","true","true"</v>
      </c>
      <c r="Z501" t="str">
        <f t="shared" si="154"/>
        <v>"LiveAnimals._EpermitConsignment"</v>
      </c>
      <c r="AA501" t="str">
        <f t="shared" si="155"/>
        <v>"_externalReferences"</v>
      </c>
      <c r="AB501" t="str">
        <f t="shared" si="156"/>
        <v>"Common._ExternalReference"</v>
      </c>
      <c r="AC501" t="str">
        <f t="shared" si="157"/>
        <v>"_referenceForObjects"</v>
      </c>
      <c r="AD501" t="str">
        <f t="shared" si="158"/>
        <v>"hasMany"</v>
      </c>
      <c r="AE501" t="str">
        <f t="shared" si="159"/>
        <v>"LiveAnimals._EpermitConsignment","_externalReferences","Common._ExternalReference","_referenceForObjects","hasMany"</v>
      </c>
    </row>
    <row r="502" spans="1:31" x14ac:dyDescent="0.2">
      <c r="A502" t="s">
        <v>1353</v>
      </c>
      <c r="B502" t="s">
        <v>1293</v>
      </c>
      <c r="C502" t="s">
        <v>207</v>
      </c>
      <c r="D502" t="s">
        <v>217</v>
      </c>
      <c r="F502" t="s">
        <v>12</v>
      </c>
      <c r="G502">
        <v>1</v>
      </c>
      <c r="I502" s="5" t="s">
        <v>210</v>
      </c>
      <c r="J502" s="5" t="s">
        <v>218</v>
      </c>
      <c r="K502" t="str">
        <f t="shared" si="140"/>
        <v>_EpermitConsignment</v>
      </c>
      <c r="L502" t="str">
        <f t="shared" si="141"/>
        <v>_usedToDateQuotaQuantity</v>
      </c>
      <c r="M502" t="str">
        <f t="shared" si="142"/>
        <v>xsd_integer</v>
      </c>
      <c r="N502" t="str">
        <f t="shared" si="143"/>
        <v/>
      </c>
      <c r="O502" t="str">
        <f t="shared" si="144"/>
        <v>Data</v>
      </c>
      <c r="P502" t="str">
        <f t="shared" si="145"/>
        <v>"LiveAnimals"</v>
      </c>
      <c r="Q502" t="str">
        <f t="shared" si="146"/>
        <v>"_EpermitConsignment"</v>
      </c>
      <c r="R502" t="str">
        <f t="shared" si="147"/>
        <v>"_usedToDateQuotaQuantity"</v>
      </c>
      <c r="S502" t="str">
        <f t="shared" si="148"/>
        <v>"xsd_integer"</v>
      </c>
      <c r="T502">
        <f>IF($A502="Implicit","",COUNTIFS($C$8:C502,C502,$A$8:A502,"Explicit"))</f>
        <v>6</v>
      </c>
      <c r="U502" t="str">
        <f t="shared" si="149"/>
        <v>"Details of the pieces (Live animals) of the permit and specific information such as quantity measured and used to date quota"</v>
      </c>
      <c r="V502" t="str">
        <f t="shared" si="150"/>
        <v>"total number of specimens exported in the current calendar year and the current annuela quota for the species concerned (box 11a)"</v>
      </c>
      <c r="W502" t="str">
        <f t="shared" si="151"/>
        <v>"false"</v>
      </c>
      <c r="X502" t="str">
        <f t="shared" si="152"/>
        <v>"true"</v>
      </c>
      <c r="Y502" t="str">
        <f t="shared" si="153"/>
        <v>"LiveAnimals","_EpermitConsignment","_usedToDateQuotaQuantity","xsd_integer",6,"Details of the pieces (Live animals) of the permit and specific information such as quantity measured and used to date quota","total number of specimens exported in the current calendar year and the current annuela quota for the species concerned (box 11a)","false","true"</v>
      </c>
      <c r="Z502" t="str">
        <f t="shared" si="154"/>
        <v/>
      </c>
      <c r="AA502" t="str">
        <f t="shared" si="155"/>
        <v/>
      </c>
      <c r="AB502" t="str">
        <f t="shared" si="156"/>
        <v/>
      </c>
      <c r="AC502" t="str">
        <f t="shared" si="157"/>
        <v/>
      </c>
      <c r="AD502" t="str">
        <f t="shared" si="158"/>
        <v/>
      </c>
      <c r="AE502" t="str">
        <f t="shared" si="159"/>
        <v/>
      </c>
    </row>
    <row r="503" spans="1:31" x14ac:dyDescent="0.2">
      <c r="A503" t="s">
        <v>1353</v>
      </c>
      <c r="B503" t="s">
        <v>1293</v>
      </c>
      <c r="C503" t="s">
        <v>207</v>
      </c>
      <c r="D503" t="s">
        <v>40</v>
      </c>
      <c r="E503" t="s">
        <v>1306</v>
      </c>
      <c r="F503" t="s">
        <v>41</v>
      </c>
      <c r="I503" s="5" t="s">
        <v>210</v>
      </c>
      <c r="J503" s="5" t="s">
        <v>42</v>
      </c>
      <c r="K503" t="str">
        <f t="shared" si="140"/>
        <v>_EpermitConsignment</v>
      </c>
      <c r="L503" t="str">
        <f t="shared" si="141"/>
        <v>_events</v>
      </c>
      <c r="M503" t="str">
        <f t="shared" si="142"/>
        <v>_LogisticsEvent</v>
      </c>
      <c r="N503" t="str">
        <f t="shared" si="143"/>
        <v/>
      </c>
      <c r="O503" t="str">
        <f t="shared" si="144"/>
        <v>Object</v>
      </c>
      <c r="P503" t="str">
        <f t="shared" si="145"/>
        <v>"LiveAnimals"</v>
      </c>
      <c r="Q503" t="str">
        <f t="shared" si="146"/>
        <v>"_EpermitConsignment"</v>
      </c>
      <c r="R503" t="str">
        <f t="shared" si="147"/>
        <v>"_events"</v>
      </c>
      <c r="S503" t="str">
        <f t="shared" si="148"/>
        <v>"_LogisticsEvent"</v>
      </c>
      <c r="T503">
        <f>IF($A503="Implicit","",COUNTIFS($C$8:C503,C503,$A$8:A503,"Explicit"))</f>
        <v>7</v>
      </c>
      <c r="U503" t="str">
        <f t="shared" si="149"/>
        <v>"Details of the pieces (Live animals) of the permit and specific information such as quantity measured and used to date quota"</v>
      </c>
      <c r="V503" t="str">
        <f t="shared" si="150"/>
        <v>"Events object"</v>
      </c>
      <c r="W503" t="str">
        <f t="shared" si="151"/>
        <v>"true"</v>
      </c>
      <c r="X503" t="str">
        <f t="shared" si="152"/>
        <v>"true"</v>
      </c>
      <c r="Y503" t="str">
        <f t="shared" si="153"/>
        <v>"LiveAnimals","_EpermitConsignment","_events","_LogisticsEvent",7,"Details of the pieces (Live animals) of the permit and specific information such as quantity measured and used to date quota","Events object","true","true"</v>
      </c>
      <c r="Z503" t="str">
        <f t="shared" si="154"/>
        <v>"LiveAnimals._EpermitConsignment"</v>
      </c>
      <c r="AA503" t="str">
        <f t="shared" si="155"/>
        <v>"_events"</v>
      </c>
      <c r="AB503" t="str">
        <f t="shared" si="156"/>
        <v>"Event._LogisticsEvent"</v>
      </c>
      <c r="AC503" t="str">
        <f t="shared" si="157"/>
        <v>""</v>
      </c>
      <c r="AD503" t="str">
        <f t="shared" si="158"/>
        <v>"hasMany"</v>
      </c>
      <c r="AE503" t="str">
        <f t="shared" si="159"/>
        <v>"LiveAnimals._EpermitConsignment","_events","Event._LogisticsEvent","","hasMany"</v>
      </c>
    </row>
    <row r="504" spans="1:31" x14ac:dyDescent="0.2">
      <c r="A504" t="s">
        <v>1353</v>
      </c>
      <c r="B504" t="s">
        <v>1293</v>
      </c>
      <c r="C504" t="s">
        <v>207</v>
      </c>
      <c r="D504" t="s">
        <v>46</v>
      </c>
      <c r="F504" t="s">
        <v>47</v>
      </c>
      <c r="G504">
        <v>1</v>
      </c>
      <c r="I504" s="5" t="s">
        <v>210</v>
      </c>
      <c r="J504" s="5" t="s">
        <v>48</v>
      </c>
      <c r="K504" t="str">
        <f t="shared" si="140"/>
        <v>_EpermitConsignment</v>
      </c>
      <c r="L504" t="str">
        <f t="shared" si="141"/>
        <v>_skeletonIndicator</v>
      </c>
      <c r="M504" t="str">
        <f t="shared" si="142"/>
        <v>xsd_boolean</v>
      </c>
      <c r="N504" t="str">
        <f t="shared" si="143"/>
        <v/>
      </c>
      <c r="O504" t="str">
        <f t="shared" si="144"/>
        <v>Data</v>
      </c>
      <c r="P504" t="str">
        <f t="shared" si="145"/>
        <v>"LiveAnimals"</v>
      </c>
      <c r="Q504" t="str">
        <f t="shared" si="146"/>
        <v>"_EpermitConsignment"</v>
      </c>
      <c r="R504" t="str">
        <f t="shared" si="147"/>
        <v>"_skeletonIndicator"</v>
      </c>
      <c r="S504" t="str">
        <f t="shared" si="148"/>
        <v>"xsd_boolean"</v>
      </c>
      <c r="T504">
        <f>IF($A504="Implicit","",COUNTIFS($C$8:C504,C504,$A$8:A504,"Explicit"))</f>
        <v>8</v>
      </c>
      <c r="U504" t="str">
        <f t="shared" si="149"/>
        <v>"Details of the pieces (Live animals) of the permit and specific information such as quantity measured and used to date quota"</v>
      </c>
      <c r="V504" t="str">
        <f t="shared" si="150"/>
        <v>"Indicator whether a logistics object is a skeleton object"</v>
      </c>
      <c r="W504" t="str">
        <f t="shared" si="151"/>
        <v>"false"</v>
      </c>
      <c r="X504" t="str">
        <f t="shared" si="152"/>
        <v>"true"</v>
      </c>
      <c r="Y504" t="str">
        <f t="shared" si="153"/>
        <v>"LiveAnimals","_EpermitConsignment","_skeletonIndicator","xsd_boolean",8,"Details of the pieces (Live animals) of the permit and specific information such as quantity measured and used to date quota","Indicator whether a logistics object is a skeleton object","false","true"</v>
      </c>
      <c r="Z504" t="str">
        <f t="shared" si="154"/>
        <v/>
      </c>
      <c r="AA504" t="str">
        <f t="shared" si="155"/>
        <v/>
      </c>
      <c r="AB504" t="str">
        <f t="shared" si="156"/>
        <v/>
      </c>
      <c r="AC504" t="str">
        <f t="shared" si="157"/>
        <v/>
      </c>
      <c r="AD504" t="str">
        <f t="shared" si="158"/>
        <v/>
      </c>
      <c r="AE504" t="str">
        <f t="shared" si="159"/>
        <v/>
      </c>
    </row>
    <row r="505" spans="1:31" x14ac:dyDescent="0.2">
      <c r="A505" t="s">
        <v>1353</v>
      </c>
      <c r="B505" t="s">
        <v>1293</v>
      </c>
      <c r="C505" t="s">
        <v>713</v>
      </c>
      <c r="D505" t="s">
        <v>1079</v>
      </c>
      <c r="E505" t="s">
        <v>1293</v>
      </c>
      <c r="F505" t="s">
        <v>213</v>
      </c>
      <c r="G505">
        <v>1</v>
      </c>
      <c r="H505" t="s">
        <v>712</v>
      </c>
      <c r="I505" s="5" t="s">
        <v>1080</v>
      </c>
      <c r="J505" s="5" t="s">
        <v>1081</v>
      </c>
      <c r="K505" t="str">
        <f t="shared" si="140"/>
        <v>_EpermitSignature</v>
      </c>
      <c r="L505" t="str">
        <f t="shared" si="141"/>
        <v>_forEpermit</v>
      </c>
      <c r="M505" t="str">
        <f t="shared" si="142"/>
        <v>_LiveAnimalsEpermit</v>
      </c>
      <c r="N505" t="str">
        <f t="shared" si="143"/>
        <v>_signatures</v>
      </c>
      <c r="O505" t="str">
        <f t="shared" si="144"/>
        <v>Object</v>
      </c>
      <c r="P505" t="str">
        <f t="shared" si="145"/>
        <v>"LiveAnimals"</v>
      </c>
      <c r="Q505" t="str">
        <f t="shared" si="146"/>
        <v>"_EpermitSignature"</v>
      </c>
      <c r="R505" t="str">
        <f t="shared" si="147"/>
        <v>"_forEpermit"</v>
      </c>
      <c r="S505" t="str">
        <f t="shared" si="148"/>
        <v>"_LiveAnimalsEpermit"</v>
      </c>
      <c r="T505">
        <f>IF($A505="Implicit","",COUNTIFS($C$8:C505,C505,$A$8:A505,"Explicit"))</f>
        <v>1</v>
      </c>
      <c r="U505" t="str">
        <f t="shared" si="149"/>
        <v>"Signature details of the Epermit for Live Animals"</v>
      </c>
      <c r="V505" t="str">
        <f t="shared" si="150"/>
        <v>"Reference to the LiveAnimalsEpermit this Signature applies to"</v>
      </c>
      <c r="W505" t="str">
        <f t="shared" si="151"/>
        <v>"false"</v>
      </c>
      <c r="X505" t="str">
        <f t="shared" si="152"/>
        <v>"true"</v>
      </c>
      <c r="Y505" t="str">
        <f t="shared" si="153"/>
        <v>"LiveAnimals","_EpermitSignature","_forEpermit","_LiveAnimalsEpermit",1,"Signature details of the Epermit for Live Animals","Reference to the LiveAnimalsEpermit this Signature applies to","false","true"</v>
      </c>
      <c r="Z505" t="str">
        <f t="shared" si="154"/>
        <v>"LiveAnimals._EpermitSignature"</v>
      </c>
      <c r="AA505" t="str">
        <f t="shared" si="155"/>
        <v>"_forEpermit"</v>
      </c>
      <c r="AB505" t="str">
        <f t="shared" si="156"/>
        <v>"LiveAnimals._LiveAnimalsEpermit"</v>
      </c>
      <c r="AC505" t="str">
        <f t="shared" si="157"/>
        <v>"_signatures"</v>
      </c>
      <c r="AD505" t="str">
        <f t="shared" si="158"/>
        <v>"hasOne"</v>
      </c>
      <c r="AE505" t="str">
        <f t="shared" si="159"/>
        <v>"LiveAnimals._EpermitSignature","_forEpermit","LiveAnimals._LiveAnimalsEpermit","_signatures","hasOne"</v>
      </c>
    </row>
    <row r="506" spans="1:31" x14ac:dyDescent="0.2">
      <c r="A506" t="s">
        <v>1353</v>
      </c>
      <c r="B506" t="s">
        <v>1293</v>
      </c>
      <c r="C506" t="s">
        <v>713</v>
      </c>
      <c r="D506" t="s">
        <v>1082</v>
      </c>
      <c r="E506" t="s">
        <v>1292</v>
      </c>
      <c r="F506" t="s">
        <v>238</v>
      </c>
      <c r="G506">
        <v>1</v>
      </c>
      <c r="I506" s="5" t="s">
        <v>1080</v>
      </c>
      <c r="J506" s="5" t="s">
        <v>1083</v>
      </c>
      <c r="K506" t="str">
        <f t="shared" si="140"/>
        <v>_EpermitSignature</v>
      </c>
      <c r="L506" t="str">
        <f t="shared" si="141"/>
        <v>_signatoryCompany</v>
      </c>
      <c r="M506" t="str">
        <f t="shared" si="142"/>
        <v>_Company</v>
      </c>
      <c r="N506" t="str">
        <f t="shared" si="143"/>
        <v/>
      </c>
      <c r="O506" t="str">
        <f t="shared" si="144"/>
        <v>Object</v>
      </c>
      <c r="P506" t="str">
        <f t="shared" si="145"/>
        <v>"LiveAnimals"</v>
      </c>
      <c r="Q506" t="str">
        <f t="shared" si="146"/>
        <v>"_EpermitSignature"</v>
      </c>
      <c r="R506" t="str">
        <f t="shared" si="147"/>
        <v>"_signatoryCompany"</v>
      </c>
      <c r="S506" t="str">
        <f t="shared" si="148"/>
        <v>"_Company"</v>
      </c>
      <c r="T506">
        <f>IF($A506="Implicit","",COUNTIFS($C$8:C506,C506,$A$8:A506,"Explicit"))</f>
        <v>2</v>
      </c>
      <c r="U506" t="str">
        <f t="shared" si="149"/>
        <v>"Signature details of the Epermit for Live Animals"</v>
      </c>
      <c r="V506" t="str">
        <f t="shared" si="150"/>
        <v>"Signatory company name"</v>
      </c>
      <c r="W506" t="str">
        <f t="shared" si="151"/>
        <v>"false"</v>
      </c>
      <c r="X506" t="str">
        <f t="shared" si="152"/>
        <v>"true"</v>
      </c>
      <c r="Y506" t="str">
        <f t="shared" si="153"/>
        <v>"LiveAnimals","_EpermitSignature","_signatoryCompany","_Company",2,"Signature details of the Epermit for Live Animals","Signatory company name","false","true"</v>
      </c>
      <c r="Z506" t="str">
        <f t="shared" si="154"/>
        <v>"LiveAnimals._EpermitSignature"</v>
      </c>
      <c r="AA506" t="str">
        <f t="shared" si="155"/>
        <v>"_signatoryCompany"</v>
      </c>
      <c r="AB506" t="str">
        <f t="shared" si="156"/>
        <v>"Common._Company"</v>
      </c>
      <c r="AC506" t="str">
        <f t="shared" si="157"/>
        <v>""</v>
      </c>
      <c r="AD506" t="str">
        <f t="shared" si="158"/>
        <v>"hasOne"</v>
      </c>
      <c r="AE506" t="str">
        <f t="shared" si="159"/>
        <v>"LiveAnimals._EpermitSignature","_signatoryCompany","Common._Company","","hasOne"</v>
      </c>
    </row>
    <row r="507" spans="1:31" x14ac:dyDescent="0.2">
      <c r="A507" t="s">
        <v>1353</v>
      </c>
      <c r="B507" t="s">
        <v>1293</v>
      </c>
      <c r="C507" t="s">
        <v>713</v>
      </c>
      <c r="D507" t="s">
        <v>1084</v>
      </c>
      <c r="E507" t="s">
        <v>1291</v>
      </c>
      <c r="F507" t="s">
        <v>1077</v>
      </c>
      <c r="G507">
        <v>1</v>
      </c>
      <c r="I507" s="5" t="s">
        <v>1080</v>
      </c>
      <c r="J507" s="5" t="s">
        <v>1085</v>
      </c>
      <c r="K507" t="str">
        <f t="shared" si="140"/>
        <v>_EpermitSignature</v>
      </c>
      <c r="L507" t="str">
        <f t="shared" si="141"/>
        <v>_signatoryRole</v>
      </c>
      <c r="M507" t="str">
        <f t="shared" si="142"/>
        <v>ccodes_SignatoryRole</v>
      </c>
      <c r="N507" t="str">
        <f t="shared" si="143"/>
        <v/>
      </c>
      <c r="O507" t="str">
        <f t="shared" si="144"/>
        <v>Object</v>
      </c>
      <c r="P507" t="str">
        <f t="shared" si="145"/>
        <v>"LiveAnimals"</v>
      </c>
      <c r="Q507" t="str">
        <f t="shared" si="146"/>
        <v>"_EpermitSignature"</v>
      </c>
      <c r="R507" t="str">
        <f t="shared" si="147"/>
        <v>"_signatoryRole"</v>
      </c>
      <c r="S507" t="str">
        <f t="shared" si="148"/>
        <v>"ccodes_SignatoryRole"</v>
      </c>
      <c r="T507">
        <f>IF($A507="Implicit","",COUNTIFS($C$8:C507,C507,$A$8:A507,"Explicit"))</f>
        <v>3</v>
      </c>
      <c r="U507" t="str">
        <f t="shared" si="149"/>
        <v>"Signature details of the Epermit for Live Animals"</v>
      </c>
      <c r="V507" t="str">
        <f t="shared" si="150"/>
        <v>"Role of the signatory with regards to the ePermit: Applicant; Permit issuer; Issuing Authority or Examining authority"</v>
      </c>
      <c r="W507" t="str">
        <f t="shared" si="151"/>
        <v>"false"</v>
      </c>
      <c r="X507" t="str">
        <f t="shared" si="152"/>
        <v>"true"</v>
      </c>
      <c r="Y507" t="str">
        <f t="shared" si="153"/>
        <v>"LiveAnimals","_EpermitSignature","_signatoryRole","ccodes_SignatoryRole",3,"Signature details of the Epermit for Live Animals","Role of the signatory with regards to the ePermit: Applicant; Permit issuer; Issuing Authority or Examining authority","false","true"</v>
      </c>
      <c r="Z507" t="str">
        <f t="shared" si="154"/>
        <v>"LiveAnimals._EpermitSignature"</v>
      </c>
      <c r="AA507" t="str">
        <f t="shared" si="155"/>
        <v>"_signatoryRole"</v>
      </c>
      <c r="AB507" t="str">
        <f t="shared" si="156"/>
        <v>"CodeList.ccodes_SignatoryRole"</v>
      </c>
      <c r="AC507" t="str">
        <f t="shared" si="157"/>
        <v>""</v>
      </c>
      <c r="AD507" t="str">
        <f t="shared" si="158"/>
        <v>"hasOne"</v>
      </c>
      <c r="AE507" t="str">
        <f t="shared" si="159"/>
        <v>"LiveAnimals._EpermitSignature","_signatoryRole","CodeList.ccodes_SignatoryRole","","hasOne"</v>
      </c>
    </row>
    <row r="508" spans="1:31" x14ac:dyDescent="0.2">
      <c r="A508" t="s">
        <v>1353</v>
      </c>
      <c r="B508" t="s">
        <v>1293</v>
      </c>
      <c r="C508" t="s">
        <v>713</v>
      </c>
      <c r="D508" t="s">
        <v>1086</v>
      </c>
      <c r="E508" t="s">
        <v>1291</v>
      </c>
      <c r="F508" t="s">
        <v>1078</v>
      </c>
      <c r="G508">
        <v>1</v>
      </c>
      <c r="I508" s="5" t="s">
        <v>1080</v>
      </c>
      <c r="J508" s="5" t="s">
        <v>1087</v>
      </c>
      <c r="K508" t="str">
        <f t="shared" si="140"/>
        <v>_EpermitSignature</v>
      </c>
      <c r="L508" t="str">
        <f t="shared" si="141"/>
        <v>_signatureTypeCode</v>
      </c>
      <c r="M508" t="str">
        <f t="shared" si="142"/>
        <v>ccodes_SignatureTypeCode</v>
      </c>
      <c r="N508" t="str">
        <f t="shared" si="143"/>
        <v/>
      </c>
      <c r="O508" t="str">
        <f t="shared" si="144"/>
        <v>Object</v>
      </c>
      <c r="P508" t="str">
        <f t="shared" si="145"/>
        <v>"LiveAnimals"</v>
      </c>
      <c r="Q508" t="str">
        <f t="shared" si="146"/>
        <v>"_EpermitSignature"</v>
      </c>
      <c r="R508" t="str">
        <f t="shared" si="147"/>
        <v>"_signatureTypeCode"</v>
      </c>
      <c r="S508" t="str">
        <f t="shared" si="148"/>
        <v>"ccodes_SignatureTypeCode"</v>
      </c>
      <c r="T508">
        <f>IF($A508="Implicit","",COUNTIFS($C$8:C508,C508,$A$8:A508,"Explicit"))</f>
        <v>4</v>
      </c>
      <c r="U508" t="str">
        <f t="shared" si="149"/>
        <v>"Signature details of the Epermit for Live Animals"</v>
      </c>
      <c r="V508" t="str">
        <f t="shared" si="150"/>
        <v>"Code specifying a type of government action such as inspection; detention; fumigation; security."</v>
      </c>
      <c r="W508" t="str">
        <f t="shared" si="151"/>
        <v>"false"</v>
      </c>
      <c r="X508" t="str">
        <f t="shared" si="152"/>
        <v>"true"</v>
      </c>
      <c r="Y508" t="str">
        <f t="shared" si="153"/>
        <v>"LiveAnimals","_EpermitSignature","_signatureTypeCode","ccodes_SignatureTypeCode",4,"Signature details of the Epermit for Live Animals","Code specifying a type of government action such as inspection; detention; fumigation; security.","false","true"</v>
      </c>
      <c r="Z508" t="str">
        <f t="shared" si="154"/>
        <v>"LiveAnimals._EpermitSignature"</v>
      </c>
      <c r="AA508" t="str">
        <f t="shared" si="155"/>
        <v>"_signatureTypeCode"</v>
      </c>
      <c r="AB508" t="str">
        <f t="shared" si="156"/>
        <v>"CodeList.ccodes_SignatureTypeCode"</v>
      </c>
      <c r="AC508" t="str">
        <f t="shared" si="157"/>
        <v>""</v>
      </c>
      <c r="AD508" t="str">
        <f t="shared" si="158"/>
        <v>"hasOne"</v>
      </c>
      <c r="AE508" t="str">
        <f t="shared" si="159"/>
        <v>"LiveAnimals._EpermitSignature","_signatureTypeCode","CodeList.ccodes_SignatureTypeCode","","hasOne"</v>
      </c>
    </row>
    <row r="509" spans="1:31" x14ac:dyDescent="0.2">
      <c r="A509" t="s">
        <v>1353</v>
      </c>
      <c r="B509" t="s">
        <v>1293</v>
      </c>
      <c r="C509" t="s">
        <v>713</v>
      </c>
      <c r="D509" t="s">
        <v>38</v>
      </c>
      <c r="E509" t="s">
        <v>1303</v>
      </c>
      <c r="F509" t="s">
        <v>23</v>
      </c>
      <c r="H509" t="s">
        <v>434</v>
      </c>
      <c r="I509" s="5" t="s">
        <v>1080</v>
      </c>
      <c r="J509" s="5" t="s">
        <v>39</v>
      </c>
      <c r="K509" t="str">
        <f t="shared" si="140"/>
        <v>_EpermitSignature</v>
      </c>
      <c r="L509" t="str">
        <f t="shared" si="141"/>
        <v>_checks</v>
      </c>
      <c r="M509" t="str">
        <f t="shared" si="142"/>
        <v>_Check</v>
      </c>
      <c r="N509" t="str">
        <f t="shared" si="143"/>
        <v>_checkedObject</v>
      </c>
      <c r="O509" t="str">
        <f t="shared" si="144"/>
        <v>Object</v>
      </c>
      <c r="P509" t="str">
        <f t="shared" si="145"/>
        <v>"LiveAnimals"</v>
      </c>
      <c r="Q509" t="str">
        <f t="shared" si="146"/>
        <v>"_EpermitSignature"</v>
      </c>
      <c r="R509" t="str">
        <f t="shared" si="147"/>
        <v>"_checks"</v>
      </c>
      <c r="S509" t="str">
        <f t="shared" si="148"/>
        <v>"_Check"</v>
      </c>
      <c r="T509">
        <f>IF($A509="Implicit","",COUNTIFS($C$8:C509,C509,$A$8:A509,"Explicit"))</f>
        <v>5</v>
      </c>
      <c r="U509" t="str">
        <f t="shared" si="149"/>
        <v>"Signature details of the Epermit for Live Animals"</v>
      </c>
      <c r="V509" t="str">
        <f t="shared" si="150"/>
        <v>"References to the CheckActions performed on the object"</v>
      </c>
      <c r="W509" t="str">
        <f t="shared" si="151"/>
        <v>"true"</v>
      </c>
      <c r="X509" t="str">
        <f t="shared" si="152"/>
        <v>"true"</v>
      </c>
      <c r="Y509" t="str">
        <f t="shared" si="153"/>
        <v>"LiveAnimals","_EpermitSignature","_checks","_Check",5,"Signature details of the Epermit for Live Animals","References to the CheckActions performed on the object","true","true"</v>
      </c>
      <c r="Z509" t="str">
        <f t="shared" si="154"/>
        <v>"LiveAnimals._EpermitSignature"</v>
      </c>
      <c r="AA509" t="str">
        <f t="shared" si="155"/>
        <v>"_checks"</v>
      </c>
      <c r="AB509" t="str">
        <f t="shared" si="156"/>
        <v>"Action._Check"</v>
      </c>
      <c r="AC509" t="str">
        <f t="shared" si="157"/>
        <v>"_checkedObject"</v>
      </c>
      <c r="AD509" t="str">
        <f t="shared" si="158"/>
        <v>"hasMany"</v>
      </c>
      <c r="AE509" t="str">
        <f t="shared" si="159"/>
        <v>"LiveAnimals._EpermitSignature","_checks","Action._Check","_checkedObject","hasMany"</v>
      </c>
    </row>
    <row r="510" spans="1:31" x14ac:dyDescent="0.2">
      <c r="A510" t="s">
        <v>1353</v>
      </c>
      <c r="B510" t="s">
        <v>1293</v>
      </c>
      <c r="C510" t="s">
        <v>713</v>
      </c>
      <c r="D510" t="s">
        <v>43</v>
      </c>
      <c r="E510" t="s">
        <v>1292</v>
      </c>
      <c r="F510" t="s">
        <v>44</v>
      </c>
      <c r="H510" t="s">
        <v>686</v>
      </c>
      <c r="I510" s="5" t="s">
        <v>1080</v>
      </c>
      <c r="J510" s="5" t="s">
        <v>45</v>
      </c>
      <c r="K510" t="str">
        <f t="shared" si="140"/>
        <v>_EpermitSignature</v>
      </c>
      <c r="L510" t="str">
        <f t="shared" si="141"/>
        <v>_externalReferences</v>
      </c>
      <c r="M510" t="str">
        <f t="shared" si="142"/>
        <v>_ExternalReference</v>
      </c>
      <c r="N510" t="str">
        <f t="shared" si="143"/>
        <v>_referenceForObjects</v>
      </c>
      <c r="O510" t="str">
        <f t="shared" si="144"/>
        <v>Object</v>
      </c>
      <c r="P510" t="str">
        <f t="shared" si="145"/>
        <v>"LiveAnimals"</v>
      </c>
      <c r="Q510" t="str">
        <f t="shared" si="146"/>
        <v>"_EpermitSignature"</v>
      </c>
      <c r="R510" t="str">
        <f t="shared" si="147"/>
        <v>"_externalReferences"</v>
      </c>
      <c r="S510" t="str">
        <f t="shared" si="148"/>
        <v>"_ExternalReference"</v>
      </c>
      <c r="T510">
        <f>IF($A510="Implicit","",COUNTIFS($C$8:C510,C510,$A$8:A510,"Explicit"))</f>
        <v>6</v>
      </c>
      <c r="U510" t="str">
        <f t="shared" si="149"/>
        <v>"Signature details of the Epermit for Live Animals"</v>
      </c>
      <c r="V510" t="str">
        <f t="shared" si="150"/>
        <v>"References to all associated ExternalReferences"</v>
      </c>
      <c r="W510" t="str">
        <f t="shared" si="151"/>
        <v>"true"</v>
      </c>
      <c r="X510" t="str">
        <f t="shared" si="152"/>
        <v>"true"</v>
      </c>
      <c r="Y510" t="str">
        <f t="shared" si="153"/>
        <v>"LiveAnimals","_EpermitSignature","_externalReferences","_ExternalReference",6,"Signature details of the Epermit for Live Animals","References to all associated ExternalReferences","true","true"</v>
      </c>
      <c r="Z510" t="str">
        <f t="shared" si="154"/>
        <v>"LiveAnimals._EpermitSignature"</v>
      </c>
      <c r="AA510" t="str">
        <f t="shared" si="155"/>
        <v>"_externalReferences"</v>
      </c>
      <c r="AB510" t="str">
        <f t="shared" si="156"/>
        <v>"Common._ExternalReference"</v>
      </c>
      <c r="AC510" t="str">
        <f t="shared" si="157"/>
        <v>"_referenceForObjects"</v>
      </c>
      <c r="AD510" t="str">
        <f t="shared" si="158"/>
        <v>"hasMany"</v>
      </c>
      <c r="AE510" t="str">
        <f t="shared" si="159"/>
        <v>"LiveAnimals._EpermitSignature","_externalReferences","Common._ExternalReference","_referenceForObjects","hasMany"</v>
      </c>
    </row>
    <row r="511" spans="1:31" x14ac:dyDescent="0.2">
      <c r="A511" t="s">
        <v>1354</v>
      </c>
      <c r="B511" t="s">
        <v>1293</v>
      </c>
      <c r="C511" t="s">
        <v>713</v>
      </c>
      <c r="D511" t="s">
        <v>1082</v>
      </c>
      <c r="E511" t="s">
        <v>1292</v>
      </c>
      <c r="F511" t="s">
        <v>309</v>
      </c>
      <c r="G511">
        <v>1</v>
      </c>
      <c r="I511" s="5" t="s">
        <v>1080</v>
      </c>
      <c r="J511" s="5" t="s">
        <v>1083</v>
      </c>
      <c r="K511" t="str">
        <f t="shared" si="140"/>
        <v>_EpermitSignature</v>
      </c>
      <c r="L511" t="str">
        <f t="shared" si="141"/>
        <v>_signatoryCompany</v>
      </c>
      <c r="M511" t="str">
        <f t="shared" si="142"/>
        <v>_Carrier</v>
      </c>
      <c r="N511" t="str">
        <f t="shared" si="143"/>
        <v/>
      </c>
      <c r="O511" t="str">
        <f t="shared" si="144"/>
        <v>Object</v>
      </c>
      <c r="P511" t="str">
        <f t="shared" si="145"/>
        <v/>
      </c>
      <c r="Q511" t="str">
        <f t="shared" si="146"/>
        <v/>
      </c>
      <c r="R511" t="str">
        <f t="shared" si="147"/>
        <v/>
      </c>
      <c r="S511" t="str">
        <f t="shared" si="148"/>
        <v/>
      </c>
      <c r="T511" t="str">
        <f>IF($A511="Implicit","",COUNTIFS($C$8:C511,C511,$A$8:A511,"Explicit"))</f>
        <v/>
      </c>
      <c r="U511" t="str">
        <f t="shared" si="149"/>
        <v/>
      </c>
      <c r="V511" t="str">
        <f t="shared" si="150"/>
        <v/>
      </c>
      <c r="W511" t="str">
        <f t="shared" si="151"/>
        <v/>
      </c>
      <c r="X511" t="str">
        <f t="shared" si="152"/>
        <v/>
      </c>
      <c r="Y511" t="str">
        <f t="shared" si="153"/>
        <v/>
      </c>
      <c r="Z511" t="str">
        <f t="shared" si="154"/>
        <v>"LiveAnimals._EpermitSignature"</v>
      </c>
      <c r="AA511" t="str">
        <f t="shared" si="155"/>
        <v>"_signatoryCompany"</v>
      </c>
      <c r="AB511" t="str">
        <f t="shared" si="156"/>
        <v>"Common._Carrier"</v>
      </c>
      <c r="AC511" t="str">
        <f t="shared" si="157"/>
        <v>""</v>
      </c>
      <c r="AD511" t="str">
        <f t="shared" si="158"/>
        <v>"hasOne"</v>
      </c>
      <c r="AE511" t="str">
        <f t="shared" si="159"/>
        <v>"LiveAnimals._EpermitSignature","_signatoryCompany","Common._Carrier","","hasOne"</v>
      </c>
    </row>
    <row r="512" spans="1:31" x14ac:dyDescent="0.2">
      <c r="A512" t="s">
        <v>1353</v>
      </c>
      <c r="B512" t="s">
        <v>1293</v>
      </c>
      <c r="C512" t="s">
        <v>713</v>
      </c>
      <c r="D512" t="s">
        <v>1088</v>
      </c>
      <c r="F512" t="s">
        <v>6</v>
      </c>
      <c r="G512">
        <v>1</v>
      </c>
      <c r="I512" s="5" t="s">
        <v>1080</v>
      </c>
      <c r="J512" s="5" t="s">
        <v>1089</v>
      </c>
      <c r="K512" t="str">
        <f t="shared" si="140"/>
        <v>_EpermitSignature</v>
      </c>
      <c r="L512" t="str">
        <f t="shared" si="141"/>
        <v>_securityStampId</v>
      </c>
      <c r="M512" t="str">
        <f t="shared" si="142"/>
        <v>xsd_string</v>
      </c>
      <c r="N512" t="str">
        <f t="shared" si="143"/>
        <v/>
      </c>
      <c r="O512" t="str">
        <f t="shared" si="144"/>
        <v>Data</v>
      </c>
      <c r="P512" t="str">
        <f t="shared" si="145"/>
        <v>"LiveAnimals"</v>
      </c>
      <c r="Q512" t="str">
        <f t="shared" si="146"/>
        <v>"_EpermitSignature"</v>
      </c>
      <c r="R512" t="str">
        <f t="shared" si="147"/>
        <v>"_securityStampId"</v>
      </c>
      <c r="S512" t="str">
        <f t="shared" si="148"/>
        <v>"xsd_string"</v>
      </c>
      <c r="T512">
        <f>IF($A512="Implicit","",COUNTIFS($C$8:C512,C512,$A$8:A512,"Explicit"))</f>
        <v>7</v>
      </c>
      <c r="U512" t="str">
        <f t="shared" si="149"/>
        <v>"Signature details of the Epermit for Live Animals"</v>
      </c>
      <c r="V512" t="str">
        <f t="shared" si="150"/>
        <v>"Security Stamp ID"</v>
      </c>
      <c r="W512" t="str">
        <f t="shared" si="151"/>
        <v>"false"</v>
      </c>
      <c r="X512" t="str">
        <f t="shared" si="152"/>
        <v>"true"</v>
      </c>
      <c r="Y512" t="str">
        <f t="shared" si="153"/>
        <v>"LiveAnimals","_EpermitSignature","_securityStampId","xsd_string",7,"Signature details of the Epermit for Live Animals","Security Stamp ID","false","true"</v>
      </c>
      <c r="Z512" t="str">
        <f t="shared" si="154"/>
        <v/>
      </c>
      <c r="AA512" t="str">
        <f t="shared" si="155"/>
        <v/>
      </c>
      <c r="AB512" t="str">
        <f t="shared" si="156"/>
        <v/>
      </c>
      <c r="AC512" t="str">
        <f t="shared" si="157"/>
        <v/>
      </c>
      <c r="AD512" t="str">
        <f t="shared" si="158"/>
        <v/>
      </c>
      <c r="AE512" t="str">
        <f t="shared" si="159"/>
        <v/>
      </c>
    </row>
    <row r="513" spans="1:31" x14ac:dyDescent="0.2">
      <c r="A513" t="s">
        <v>1353</v>
      </c>
      <c r="B513" t="s">
        <v>1293</v>
      </c>
      <c r="C513" t="s">
        <v>713</v>
      </c>
      <c r="D513" t="s">
        <v>1090</v>
      </c>
      <c r="F513" t="s">
        <v>264</v>
      </c>
      <c r="G513">
        <v>1</v>
      </c>
      <c r="I513" s="5" t="s">
        <v>1080</v>
      </c>
      <c r="J513" s="5" t="s">
        <v>1091</v>
      </c>
      <c r="K513" t="str">
        <f t="shared" si="140"/>
        <v>_EpermitSignature</v>
      </c>
      <c r="L513" t="str">
        <f t="shared" si="141"/>
        <v>_signatureDate</v>
      </c>
      <c r="M513" t="str">
        <f t="shared" si="142"/>
        <v>xsd_dateTime</v>
      </c>
      <c r="N513" t="str">
        <f t="shared" si="143"/>
        <v/>
      </c>
      <c r="O513" t="str">
        <f t="shared" si="144"/>
        <v>Data</v>
      </c>
      <c r="P513" t="str">
        <f t="shared" si="145"/>
        <v>"LiveAnimals"</v>
      </c>
      <c r="Q513" t="str">
        <f t="shared" si="146"/>
        <v>"_EpermitSignature"</v>
      </c>
      <c r="R513" t="str">
        <f t="shared" si="147"/>
        <v>"_signatureDate"</v>
      </c>
      <c r="S513" t="str">
        <f t="shared" si="148"/>
        <v>"xsd_dateTime"</v>
      </c>
      <c r="T513">
        <f>IF($A513="Implicit","",COUNTIFS($C$8:C513,C513,$A$8:A513,"Explicit"))</f>
        <v>8</v>
      </c>
      <c r="U513" t="str">
        <f t="shared" si="149"/>
        <v>"Signature details of the Epermit for Live Animals"</v>
      </c>
      <c r="V513" t="str">
        <f t="shared" si="150"/>
        <v>"Date and time of the signature"</v>
      </c>
      <c r="W513" t="str">
        <f t="shared" si="151"/>
        <v>"false"</v>
      </c>
      <c r="X513" t="str">
        <f t="shared" si="152"/>
        <v>"true"</v>
      </c>
      <c r="Y513" t="str">
        <f t="shared" si="153"/>
        <v>"LiveAnimals","_EpermitSignature","_signatureDate","xsd_dateTime",8,"Signature details of the Epermit for Live Animals","Date and time of the signature","false","true"</v>
      </c>
      <c r="Z513" t="str">
        <f t="shared" si="154"/>
        <v/>
      </c>
      <c r="AA513" t="str">
        <f t="shared" si="155"/>
        <v/>
      </c>
      <c r="AB513" t="str">
        <f t="shared" si="156"/>
        <v/>
      </c>
      <c r="AC513" t="str">
        <f t="shared" si="157"/>
        <v/>
      </c>
      <c r="AD513" t="str">
        <f t="shared" si="158"/>
        <v/>
      </c>
      <c r="AE513" t="str">
        <f t="shared" si="159"/>
        <v/>
      </c>
    </row>
    <row r="514" spans="1:31" x14ac:dyDescent="0.2">
      <c r="A514" t="s">
        <v>1353</v>
      </c>
      <c r="B514" t="s">
        <v>1293</v>
      </c>
      <c r="C514" t="s">
        <v>713</v>
      </c>
      <c r="D514" t="s">
        <v>1092</v>
      </c>
      <c r="F514" t="s">
        <v>6</v>
      </c>
      <c r="G514">
        <v>1</v>
      </c>
      <c r="I514" s="5" t="s">
        <v>1080</v>
      </c>
      <c r="J514" s="5" t="s">
        <v>1093</v>
      </c>
      <c r="K514" t="str">
        <f t="shared" si="140"/>
        <v>_EpermitSignature</v>
      </c>
      <c r="L514" t="str">
        <f t="shared" si="141"/>
        <v>_signatureStatement</v>
      </c>
      <c r="M514" t="str">
        <f t="shared" si="142"/>
        <v>xsd_string</v>
      </c>
      <c r="N514" t="str">
        <f t="shared" si="143"/>
        <v/>
      </c>
      <c r="O514" t="str">
        <f t="shared" si="144"/>
        <v>Data</v>
      </c>
      <c r="P514" t="str">
        <f t="shared" si="145"/>
        <v>"LiveAnimals"</v>
      </c>
      <c r="Q514" t="str">
        <f t="shared" si="146"/>
        <v>"_EpermitSignature"</v>
      </c>
      <c r="R514" t="str">
        <f t="shared" si="147"/>
        <v>"_signatureStatement"</v>
      </c>
      <c r="S514" t="str">
        <f t="shared" si="148"/>
        <v>"xsd_string"</v>
      </c>
      <c r="T514">
        <f>IF($A514="Implicit","",COUNTIFS($C$8:C514,C514,$A$8:A514,"Explicit"))</f>
        <v>9</v>
      </c>
      <c r="U514" t="str">
        <f t="shared" si="149"/>
        <v>"Signature details of the Epermit for Live Animals"</v>
      </c>
      <c r="V514" t="str">
        <f t="shared" si="150"/>
        <v>"Signatory signature authentication text"</v>
      </c>
      <c r="W514" t="str">
        <f t="shared" si="151"/>
        <v>"false"</v>
      </c>
      <c r="X514" t="str">
        <f t="shared" si="152"/>
        <v>"true"</v>
      </c>
      <c r="Y514" t="str">
        <f t="shared" si="153"/>
        <v>"LiveAnimals","_EpermitSignature","_signatureStatement","xsd_string",9,"Signature details of the Epermit for Live Animals","Signatory signature authentication text","false","true"</v>
      </c>
      <c r="Z514" t="str">
        <f t="shared" si="154"/>
        <v/>
      </c>
      <c r="AA514" t="str">
        <f t="shared" si="155"/>
        <v/>
      </c>
      <c r="AB514" t="str">
        <f t="shared" si="156"/>
        <v/>
      </c>
      <c r="AC514" t="str">
        <f t="shared" si="157"/>
        <v/>
      </c>
      <c r="AD514" t="str">
        <f t="shared" si="158"/>
        <v/>
      </c>
      <c r="AE514" t="str">
        <f t="shared" si="159"/>
        <v/>
      </c>
    </row>
    <row r="515" spans="1:31" x14ac:dyDescent="0.2">
      <c r="A515" t="s">
        <v>1353</v>
      </c>
      <c r="B515" t="s">
        <v>1293</v>
      </c>
      <c r="C515" t="s">
        <v>713</v>
      </c>
      <c r="D515" t="s">
        <v>40</v>
      </c>
      <c r="E515" t="s">
        <v>1306</v>
      </c>
      <c r="F515" t="s">
        <v>41</v>
      </c>
      <c r="I515" s="5" t="s">
        <v>1080</v>
      </c>
      <c r="J515" s="5" t="s">
        <v>42</v>
      </c>
      <c r="K515" t="str">
        <f t="shared" si="140"/>
        <v>_EpermitSignature</v>
      </c>
      <c r="L515" t="str">
        <f t="shared" si="141"/>
        <v>_events</v>
      </c>
      <c r="M515" t="str">
        <f t="shared" si="142"/>
        <v>_LogisticsEvent</v>
      </c>
      <c r="N515" t="str">
        <f t="shared" si="143"/>
        <v/>
      </c>
      <c r="O515" t="str">
        <f t="shared" si="144"/>
        <v>Object</v>
      </c>
      <c r="P515" t="str">
        <f t="shared" si="145"/>
        <v>"LiveAnimals"</v>
      </c>
      <c r="Q515" t="str">
        <f t="shared" si="146"/>
        <v>"_EpermitSignature"</v>
      </c>
      <c r="R515" t="str">
        <f t="shared" si="147"/>
        <v>"_events"</v>
      </c>
      <c r="S515" t="str">
        <f t="shared" si="148"/>
        <v>"_LogisticsEvent"</v>
      </c>
      <c r="T515">
        <f>IF($A515="Implicit","",COUNTIFS($C$8:C515,C515,$A$8:A515,"Explicit"))</f>
        <v>10</v>
      </c>
      <c r="U515" t="str">
        <f t="shared" si="149"/>
        <v>"Signature details of the Epermit for Live Animals"</v>
      </c>
      <c r="V515" t="str">
        <f t="shared" si="150"/>
        <v>"Events object"</v>
      </c>
      <c r="W515" t="str">
        <f t="shared" si="151"/>
        <v>"true"</v>
      </c>
      <c r="X515" t="str">
        <f t="shared" si="152"/>
        <v>"true"</v>
      </c>
      <c r="Y515" t="str">
        <f t="shared" si="153"/>
        <v>"LiveAnimals","_EpermitSignature","_events","_LogisticsEvent",10,"Signature details of the Epermit for Live Animals","Events object","true","true"</v>
      </c>
      <c r="Z515" t="str">
        <f t="shared" si="154"/>
        <v>"LiveAnimals._EpermitSignature"</v>
      </c>
      <c r="AA515" t="str">
        <f t="shared" si="155"/>
        <v>"_events"</v>
      </c>
      <c r="AB515" t="str">
        <f t="shared" si="156"/>
        <v>"Event._LogisticsEvent"</v>
      </c>
      <c r="AC515" t="str">
        <f t="shared" si="157"/>
        <v>""</v>
      </c>
      <c r="AD515" t="str">
        <f t="shared" si="158"/>
        <v>"hasMany"</v>
      </c>
      <c r="AE515" t="str">
        <f t="shared" si="159"/>
        <v>"LiveAnimals._EpermitSignature","_events","Event._LogisticsEvent","","hasMany"</v>
      </c>
    </row>
    <row r="516" spans="1:31" x14ac:dyDescent="0.2">
      <c r="A516" t="s">
        <v>1353</v>
      </c>
      <c r="B516" t="s">
        <v>1293</v>
      </c>
      <c r="C516" t="s">
        <v>713</v>
      </c>
      <c r="D516" t="s">
        <v>46</v>
      </c>
      <c r="F516" t="s">
        <v>47</v>
      </c>
      <c r="G516">
        <v>1</v>
      </c>
      <c r="I516" s="5" t="s">
        <v>1080</v>
      </c>
      <c r="J516" s="5" t="s">
        <v>48</v>
      </c>
      <c r="K516" t="str">
        <f t="shared" si="140"/>
        <v>_EpermitSignature</v>
      </c>
      <c r="L516" t="str">
        <f t="shared" si="141"/>
        <v>_skeletonIndicator</v>
      </c>
      <c r="M516" t="str">
        <f t="shared" si="142"/>
        <v>xsd_boolean</v>
      </c>
      <c r="N516" t="str">
        <f t="shared" si="143"/>
        <v/>
      </c>
      <c r="O516" t="str">
        <f t="shared" si="144"/>
        <v>Data</v>
      </c>
      <c r="P516" t="str">
        <f t="shared" si="145"/>
        <v>"LiveAnimals"</v>
      </c>
      <c r="Q516" t="str">
        <f t="shared" si="146"/>
        <v>"_EpermitSignature"</v>
      </c>
      <c r="R516" t="str">
        <f t="shared" si="147"/>
        <v>"_skeletonIndicator"</v>
      </c>
      <c r="S516" t="str">
        <f t="shared" si="148"/>
        <v>"xsd_boolean"</v>
      </c>
      <c r="T516">
        <f>IF($A516="Implicit","",COUNTIFS($C$8:C516,C516,$A$8:A516,"Explicit"))</f>
        <v>11</v>
      </c>
      <c r="U516" t="str">
        <f t="shared" si="149"/>
        <v>"Signature details of the Epermit for Live Animals"</v>
      </c>
      <c r="V516" t="str">
        <f t="shared" si="150"/>
        <v>"Indicator whether a logistics object is a skeleton object"</v>
      </c>
      <c r="W516" t="str">
        <f t="shared" si="151"/>
        <v>"false"</v>
      </c>
      <c r="X516" t="str">
        <f t="shared" si="152"/>
        <v>"true"</v>
      </c>
      <c r="Y516" t="str">
        <f t="shared" si="153"/>
        <v>"LiveAnimals","_EpermitSignature","_skeletonIndicator","xsd_boolean",11,"Signature details of the Epermit for Live Animals","Indicator whether a logistics object is a skeleton object","false","true"</v>
      </c>
      <c r="Z516" t="str">
        <f t="shared" si="154"/>
        <v/>
      </c>
      <c r="AA516" t="str">
        <f t="shared" si="155"/>
        <v/>
      </c>
      <c r="AB516" t="str">
        <f t="shared" si="156"/>
        <v/>
      </c>
      <c r="AC516" t="str">
        <f t="shared" si="157"/>
        <v/>
      </c>
      <c r="AD516" t="str">
        <f t="shared" si="158"/>
        <v/>
      </c>
      <c r="AE516" t="str">
        <f t="shared" si="159"/>
        <v/>
      </c>
    </row>
    <row r="517" spans="1:31" x14ac:dyDescent="0.2">
      <c r="A517" t="s">
        <v>1353</v>
      </c>
      <c r="B517" t="s">
        <v>3</v>
      </c>
      <c r="C517" t="s">
        <v>732</v>
      </c>
      <c r="D517" t="s">
        <v>5</v>
      </c>
      <c r="F517" t="s">
        <v>6</v>
      </c>
      <c r="G517">
        <v>1</v>
      </c>
      <c r="I517" s="5" t="s">
        <v>733</v>
      </c>
      <c r="J517" s="5" t="s">
        <v>8</v>
      </c>
      <c r="K517" t="str">
        <f t="shared" si="140"/>
        <v>_EventTimeType</v>
      </c>
      <c r="L517" t="str">
        <f t="shared" si="141"/>
        <v>_code</v>
      </c>
      <c r="M517" t="str">
        <f t="shared" si="142"/>
        <v>xsd_string</v>
      </c>
      <c r="N517" t="str">
        <f t="shared" si="143"/>
        <v/>
      </c>
      <c r="O517" t="str">
        <f t="shared" si="144"/>
        <v>Data</v>
      </c>
      <c r="P517" t="str">
        <f t="shared" si="145"/>
        <v>"Enum"</v>
      </c>
      <c r="Q517" t="str">
        <f t="shared" si="146"/>
        <v>"_EventTimeType"</v>
      </c>
      <c r="R517" t="str">
        <f t="shared" si="147"/>
        <v>"_code"</v>
      </c>
      <c r="S517" t="str">
        <f t="shared" si="148"/>
        <v>"xsd_string"</v>
      </c>
      <c r="T517">
        <f>IF($A517="Implicit","",COUNTIFS($C$8:C517,C517,$A$8:A517,"Explicit"))</f>
        <v>1</v>
      </c>
      <c r="U517" t="str">
        <f t="shared" si="149"/>
        <v>"Restricted code list for acceptable event times"</v>
      </c>
      <c r="V517" t="str">
        <f t="shared" si="150"/>
        <v>"Code or short version of a code; for example "CH" for Switzerland when referring to the UN/LOCODE code list"</v>
      </c>
      <c r="W517" t="str">
        <f t="shared" si="151"/>
        <v>"false"</v>
      </c>
      <c r="X517" t="str">
        <f t="shared" si="152"/>
        <v>"false"</v>
      </c>
      <c r="Y517" t="str">
        <f t="shared" si="153"/>
        <v>"Enum","_EventTimeType","_code","xsd_string",1,"Restricted code list for acceptable event times","Code or short version of a code; for example "CH" for Switzerland when referring to the UN/LOCODE code list","false","false"</v>
      </c>
      <c r="Z517" t="str">
        <f t="shared" si="154"/>
        <v/>
      </c>
      <c r="AA517" t="str">
        <f t="shared" si="155"/>
        <v/>
      </c>
      <c r="AB517" t="str">
        <f t="shared" si="156"/>
        <v/>
      </c>
      <c r="AC517" t="str">
        <f t="shared" si="157"/>
        <v/>
      </c>
      <c r="AD517" t="str">
        <f t="shared" si="158"/>
        <v/>
      </c>
      <c r="AE517" t="str">
        <f t="shared" si="159"/>
        <v/>
      </c>
    </row>
    <row r="518" spans="1:31" x14ac:dyDescent="0.2">
      <c r="A518" t="s">
        <v>1353</v>
      </c>
      <c r="B518" t="s">
        <v>3</v>
      </c>
      <c r="C518" t="s">
        <v>732</v>
      </c>
      <c r="D518" t="s">
        <v>9</v>
      </c>
      <c r="F518" t="s">
        <v>6</v>
      </c>
      <c r="G518">
        <v>1</v>
      </c>
      <c r="I518" s="5" t="s">
        <v>733</v>
      </c>
      <c r="J518" s="5" t="s">
        <v>10</v>
      </c>
      <c r="K518" t="str">
        <f t="shared" si="140"/>
        <v>_EventTimeType</v>
      </c>
      <c r="L518" t="str">
        <f t="shared" si="141"/>
        <v>_codeDescription</v>
      </c>
      <c r="M518" t="str">
        <f t="shared" si="142"/>
        <v>xsd_string</v>
      </c>
      <c r="N518" t="str">
        <f t="shared" si="143"/>
        <v/>
      </c>
      <c r="O518" t="str">
        <f t="shared" si="144"/>
        <v>Data</v>
      </c>
      <c r="P518" t="str">
        <f t="shared" si="145"/>
        <v>"Enum"</v>
      </c>
      <c r="Q518" t="str">
        <f t="shared" si="146"/>
        <v>"_EventTimeType"</v>
      </c>
      <c r="R518" t="str">
        <f t="shared" si="147"/>
        <v>"_codeDescription"</v>
      </c>
      <c r="S518" t="str">
        <f t="shared" si="148"/>
        <v>"xsd_string"</v>
      </c>
      <c r="T518">
        <f>IF($A518="Implicit","",COUNTIFS($C$8:C518,C518,$A$8:A518,"Explicit"))</f>
        <v>2</v>
      </c>
      <c r="U518" t="str">
        <f t="shared" si="149"/>
        <v>"Restricted code list for acceptable event times"</v>
      </c>
      <c r="V518" t="str">
        <f t="shared" si="150"/>
        <v>"Description or long version of the code; for example "Switzerland" for Switzerland when referring to the UN/LOCODE code list"</v>
      </c>
      <c r="W518" t="str">
        <f t="shared" si="151"/>
        <v>"false"</v>
      </c>
      <c r="X518" t="str">
        <f t="shared" si="152"/>
        <v>"false"</v>
      </c>
      <c r="Y518" t="str">
        <f t="shared" si="153"/>
        <v>"Enum","_EventTimeType","_codeDescription","xsd_string",2,"Restricted code list for acceptable event times","Description or long version of the code; for example "Switzerland" for Switzerland when referring to the UN/LOCODE code list","false","false"</v>
      </c>
      <c r="Z518" t="str">
        <f t="shared" si="154"/>
        <v/>
      </c>
      <c r="AA518" t="str">
        <f t="shared" si="155"/>
        <v/>
      </c>
      <c r="AB518" t="str">
        <f t="shared" si="156"/>
        <v/>
      </c>
      <c r="AC518" t="str">
        <f t="shared" si="157"/>
        <v/>
      </c>
      <c r="AD518" t="str">
        <f t="shared" si="158"/>
        <v/>
      </c>
      <c r="AE518" t="str">
        <f t="shared" si="159"/>
        <v/>
      </c>
    </row>
    <row r="519" spans="1:31" x14ac:dyDescent="0.2">
      <c r="A519" t="s">
        <v>1353</v>
      </c>
      <c r="B519" t="s">
        <v>3</v>
      </c>
      <c r="C519" t="s">
        <v>732</v>
      </c>
      <c r="D519" t="s">
        <v>11</v>
      </c>
      <c r="F519" t="s">
        <v>12</v>
      </c>
      <c r="G519">
        <v>1</v>
      </c>
      <c r="I519" s="5" t="s">
        <v>733</v>
      </c>
      <c r="J519" s="5" t="s">
        <v>13</v>
      </c>
      <c r="K519" t="str">
        <f t="shared" si="140"/>
        <v>_EventTimeType</v>
      </c>
      <c r="L519" t="str">
        <f t="shared" si="141"/>
        <v>_codeLevel</v>
      </c>
      <c r="M519" t="str">
        <f t="shared" si="142"/>
        <v>xsd_integer</v>
      </c>
      <c r="N519" t="str">
        <f t="shared" si="143"/>
        <v/>
      </c>
      <c r="O519" t="str">
        <f t="shared" si="144"/>
        <v>Data</v>
      </c>
      <c r="P519" t="str">
        <f t="shared" si="145"/>
        <v>"Enum"</v>
      </c>
      <c r="Q519" t="str">
        <f t="shared" si="146"/>
        <v>"_EventTimeType"</v>
      </c>
      <c r="R519" t="str">
        <f t="shared" si="147"/>
        <v>"_codeLevel"</v>
      </c>
      <c r="S519" t="str">
        <f t="shared" si="148"/>
        <v>"xsd_integer"</v>
      </c>
      <c r="T519">
        <f>IF($A519="Implicit","",COUNTIFS($C$8:C519,C519,$A$8:A519,"Explicit"))</f>
        <v>3</v>
      </c>
      <c r="U519" t="str">
        <f t="shared" si="149"/>
        <v>"Restricted code list for acceptable event times"</v>
      </c>
      <c r="V519" t="str">
        <f t="shared" si="150"/>
        <v>"Integer indicating the level of a code if a codelists is hierarchical; for example HS-Codes"</v>
      </c>
      <c r="W519" t="str">
        <f t="shared" si="151"/>
        <v>"false"</v>
      </c>
      <c r="X519" t="str">
        <f t="shared" si="152"/>
        <v>"false"</v>
      </c>
      <c r="Y519" t="str">
        <f t="shared" si="153"/>
        <v>"Enum","_EventTimeType","_codeLevel","xsd_integer",3,"Restricted code list for acceptable event times","Integer indicating the level of a code if a codelists is hierarchical; for example HS-Codes","false","false"</v>
      </c>
      <c r="Z519" t="str">
        <f t="shared" si="154"/>
        <v/>
      </c>
      <c r="AA519" t="str">
        <f t="shared" si="155"/>
        <v/>
      </c>
      <c r="AB519" t="str">
        <f t="shared" si="156"/>
        <v/>
      </c>
      <c r="AC519" t="str">
        <f t="shared" si="157"/>
        <v/>
      </c>
      <c r="AD519" t="str">
        <f t="shared" si="158"/>
        <v/>
      </c>
      <c r="AE519" t="str">
        <f t="shared" si="159"/>
        <v/>
      </c>
    </row>
    <row r="520" spans="1:31" x14ac:dyDescent="0.2">
      <c r="A520" t="s">
        <v>1353</v>
      </c>
      <c r="B520" t="s">
        <v>3</v>
      </c>
      <c r="C520" t="s">
        <v>732</v>
      </c>
      <c r="D520" t="s">
        <v>14</v>
      </c>
      <c r="F520" t="s">
        <v>6</v>
      </c>
      <c r="G520">
        <v>1</v>
      </c>
      <c r="I520" s="5" t="s">
        <v>733</v>
      </c>
      <c r="J520" s="5" t="s">
        <v>15</v>
      </c>
      <c r="K520" t="str">
        <f t="shared" si="140"/>
        <v>_EventTimeType</v>
      </c>
      <c r="L520" t="str">
        <f t="shared" si="141"/>
        <v>_codeListName</v>
      </c>
      <c r="M520" t="str">
        <f t="shared" si="142"/>
        <v>xsd_string</v>
      </c>
      <c r="N520" t="str">
        <f t="shared" si="143"/>
        <v/>
      </c>
      <c r="O520" t="str">
        <f t="shared" si="144"/>
        <v>Data</v>
      </c>
      <c r="P520" t="str">
        <f t="shared" si="145"/>
        <v>"Enum"</v>
      </c>
      <c r="Q520" t="str">
        <f t="shared" si="146"/>
        <v>"_EventTimeType"</v>
      </c>
      <c r="R520" t="str">
        <f t="shared" si="147"/>
        <v>"_codeListName"</v>
      </c>
      <c r="S520" t="str">
        <f t="shared" si="148"/>
        <v>"xsd_string"</v>
      </c>
      <c r="T520">
        <f>IF($A520="Implicit","",COUNTIFS($C$8:C520,C520,$A$8:A520,"Explicit"))</f>
        <v>4</v>
      </c>
      <c r="U520" t="str">
        <f t="shared" si="149"/>
        <v>"Restricted code list for acceptable event times"</v>
      </c>
      <c r="V520" t="str">
        <f t="shared" si="150"/>
        <v>"Official name of the code list without version number when direct reference is not possible; for example "UN/LOCODE" when referring to the UN/LOCODE code list"</v>
      </c>
      <c r="W520" t="str">
        <f t="shared" si="151"/>
        <v>"false"</v>
      </c>
      <c r="X520" t="str">
        <f t="shared" si="152"/>
        <v>"false"</v>
      </c>
      <c r="Y520" t="str">
        <f t="shared" si="153"/>
        <v>"Enum","_EventTimeType","_codeListName","xsd_string",4,"Restricted code list for acceptable event times","Official name of the code list without version number when direct reference is not possible; for example "UN/LOCODE" when referring to the UN/LOCODE code list","false","false"</v>
      </c>
      <c r="Z520" t="str">
        <f t="shared" si="154"/>
        <v/>
      </c>
      <c r="AA520" t="str">
        <f t="shared" si="155"/>
        <v/>
      </c>
      <c r="AB520" t="str">
        <f t="shared" si="156"/>
        <v/>
      </c>
      <c r="AC520" t="str">
        <f t="shared" si="157"/>
        <v/>
      </c>
      <c r="AD520" t="str">
        <f t="shared" si="158"/>
        <v/>
      </c>
      <c r="AE520" t="str">
        <f t="shared" si="159"/>
        <v/>
      </c>
    </row>
    <row r="521" spans="1:31" x14ac:dyDescent="0.2">
      <c r="A521" t="s">
        <v>1353</v>
      </c>
      <c r="B521" t="s">
        <v>3</v>
      </c>
      <c r="C521" t="s">
        <v>732</v>
      </c>
      <c r="D521" t="s">
        <v>16</v>
      </c>
      <c r="F521" t="s">
        <v>6</v>
      </c>
      <c r="G521">
        <v>1</v>
      </c>
      <c r="I521" s="5" t="s">
        <v>733</v>
      </c>
      <c r="J521" s="5" t="s">
        <v>17</v>
      </c>
      <c r="K521" t="str">
        <f t="shared" ref="K521:K584" si="160">SUBSTITUTE(SUBSTITUTE(SUBSTITUTE(C521,$B$2,$A$2),$B$3,$A$3),$B$4,$A$4)</f>
        <v>_EventTimeType</v>
      </c>
      <c r="L521" t="str">
        <f t="shared" ref="L521:L584" si="161">SUBSTITUTE(SUBSTITUTE(SUBSTITUTE(D521,$B$2,$A$2),$B$3,$A$3),$A$4,$B$4)</f>
        <v>_codeListReference</v>
      </c>
      <c r="M521" t="str">
        <f t="shared" ref="M521:M584" si="162">SUBSTITUTE(SUBSTITUTE(SUBSTITUTE(F521,$B$2,$A$2),$B$3,$A$3),$B$4,$A$4)</f>
        <v>xsd_string</v>
      </c>
      <c r="N521" t="str">
        <f t="shared" ref="N521:N584" si="163">SUBSTITUTE(SUBSTITUTE(SUBSTITUTE(H521,$B$2,$A$2),$B$3,$A$3),$B$4,$A$4)</f>
        <v/>
      </c>
      <c r="O521" t="str">
        <f t="shared" ref="O521:O584" si="164">IF(LEFT(M521,3)="xsd","Data","Object")</f>
        <v>Data</v>
      </c>
      <c r="P521" t="str">
        <f t="shared" ref="P521:P584" si="165">IF($A521="Implicit","",$F$1&amp;B521&amp;$F$1)</f>
        <v>"Enum"</v>
      </c>
      <c r="Q521" t="str">
        <f t="shared" ref="Q521:Q584" si="166">IF($A521="Implicit","",$F$1&amp;K521&amp;$F$1)</f>
        <v>"_EventTimeType"</v>
      </c>
      <c r="R521" t="str">
        <f t="shared" ref="R521:R584" si="167">IF($A521="Implicit","",$F$1&amp;L521&amp;$F$1)</f>
        <v>"_codeListReference"</v>
      </c>
      <c r="S521" t="str">
        <f t="shared" ref="S521:S584" si="168">IF($A521="Implicit","",$F$1&amp;M521&amp;$F$1)</f>
        <v>"xsd_string"</v>
      </c>
      <c r="T521">
        <f>IF($A521="Implicit","",COUNTIFS($C$8:C521,C521,$A$8:A521,"Explicit"))</f>
        <v>5</v>
      </c>
      <c r="U521" t="str">
        <f t="shared" ref="U521:U584" si="169">IF($A521="Implicit","",$F$1&amp;SUBSTITUTE(IF(I521=0,"",I521),",",";")&amp;$F$1)</f>
        <v>"Restricted code list for acceptable event times"</v>
      </c>
      <c r="V521" t="str">
        <f t="shared" ref="V521:V584" si="170">IF($A521="Implicit","",$F$1&amp;SUBSTITUTE(IF(J521=0,"",J521),",",";")&amp;$F$1)</f>
        <v>"URL to access the code list the code is taken from; for example "https://unece.org/trade/cefact/unlocode-code-list-country-and-territory" for UN/LOCODE."</v>
      </c>
      <c r="W521" t="str">
        <f t="shared" ref="W521:W584" si="171">IF($A521="Implicit","",$F$1&amp;IF(G521=1,"false","true")&amp;$F$1)</f>
        <v>"false"</v>
      </c>
      <c r="X521" t="str">
        <f t="shared" ref="X521:X584" si="172">IF($A521="Implicit","",$F$1&amp;IF(OR(B521="Enum",B521="CodeList"),"false","true")&amp;$F$1)</f>
        <v>"false"</v>
      </c>
      <c r="Y521" t="str">
        <f t="shared" ref="Y521:Y584" si="173">IF(A521="Implicit","",P521&amp;","&amp;Q521&amp;","&amp;R521&amp;","&amp;S521&amp;","&amp;T521&amp;","&amp;U521&amp;","&amp;V521&amp;","&amp;W521&amp;","&amp;X521)</f>
        <v>"Enum","_EventTimeType","_codeListReference","xsd_string",5,"Restricted code list for acceptable event times","URL to access the code list the code is taken from; for example "https://unece.org/trade/cefact/unlocode-code-list-country-and-territory" for UN/LOCODE.","false","false"</v>
      </c>
      <c r="Z521" t="str">
        <f t="shared" ref="Z521:Z584" si="174">IF(O521="Data","",$F$1&amp;B521&amp;"."&amp;K521&amp;$F$1)</f>
        <v/>
      </c>
      <c r="AA521" t="str">
        <f t="shared" ref="AA521:AA584" si="175">IF(O521="Data","",$F$1&amp;L521&amp;$F$1)</f>
        <v/>
      </c>
      <c r="AB521" t="str">
        <f t="shared" ref="AB521:AB584" si="176">IF(O521="Data","",$F$1&amp;E521&amp;"."&amp;M521&amp;$F$1)</f>
        <v/>
      </c>
      <c r="AC521" t="str">
        <f t="shared" ref="AC521:AC584" si="177">IF(O521="Data","",$F$1&amp;N521&amp;$F$1)</f>
        <v/>
      </c>
      <c r="AD521" t="str">
        <f t="shared" ref="AD521:AD584" si="178">IF(O521="Data","",$F$1&amp;IF(G521=1,"hasOne","hasMany")&amp;$F$1)</f>
        <v/>
      </c>
      <c r="AE521" t="str">
        <f t="shared" ref="AE521:AE584" si="179">IF(O521="Data","",Z521&amp;","&amp;AA521&amp;","&amp;AB521&amp;","&amp;AC521&amp;","&amp;AD521)</f>
        <v/>
      </c>
    </row>
    <row r="522" spans="1:31" x14ac:dyDescent="0.2">
      <c r="A522" t="s">
        <v>1353</v>
      </c>
      <c r="B522" t="s">
        <v>3</v>
      </c>
      <c r="C522" t="s">
        <v>732</v>
      </c>
      <c r="D522" t="s">
        <v>18</v>
      </c>
      <c r="F522" t="s">
        <v>6</v>
      </c>
      <c r="G522">
        <v>1</v>
      </c>
      <c r="I522" s="5" t="s">
        <v>733</v>
      </c>
      <c r="J522" s="5" t="s">
        <v>19</v>
      </c>
      <c r="K522" t="str">
        <f t="shared" si="160"/>
        <v>_EventTimeType</v>
      </c>
      <c r="L522" t="str">
        <f t="shared" si="161"/>
        <v>_codeListVersion</v>
      </c>
      <c r="M522" t="str">
        <f t="shared" si="162"/>
        <v>xsd_string</v>
      </c>
      <c r="N522" t="str">
        <f t="shared" si="163"/>
        <v/>
      </c>
      <c r="O522" t="str">
        <f t="shared" si="164"/>
        <v>Data</v>
      </c>
      <c r="P522" t="str">
        <f t="shared" si="165"/>
        <v>"Enum"</v>
      </c>
      <c r="Q522" t="str">
        <f t="shared" si="166"/>
        <v>"_EventTimeType"</v>
      </c>
      <c r="R522" t="str">
        <f t="shared" si="167"/>
        <v>"_codeListVersion"</v>
      </c>
      <c r="S522" t="str">
        <f t="shared" si="168"/>
        <v>"xsd_string"</v>
      </c>
      <c r="T522">
        <f>IF($A522="Implicit","",COUNTIFS($C$8:C522,C522,$A$8:A522,"Explicit"))</f>
        <v>6</v>
      </c>
      <c r="U522" t="str">
        <f t="shared" si="169"/>
        <v>"Restricted code list for acceptable event times"</v>
      </c>
      <c r="V522" t="str">
        <f t="shared" si="170"/>
        <v>"Version of the code list; for example "223-1" for UN/LOCODE. Used if the property codeListName is used or the version is not apparent from the resource referred to in property codeListReference."</v>
      </c>
      <c r="W522" t="str">
        <f t="shared" si="171"/>
        <v>"false"</v>
      </c>
      <c r="X522" t="str">
        <f t="shared" si="172"/>
        <v>"false"</v>
      </c>
      <c r="Y522" t="str">
        <f t="shared" si="173"/>
        <v>"Enum","_EventTimeType","_codeListVersion","xsd_string",6,"Restricted code list for acceptable event times","Version of the code list; for example "223-1" for UN/LOCODE. Used if the property codeListName is used or the version is not apparent from the resource referred to in property codeListReference.","false","false"</v>
      </c>
      <c r="Z522" t="str">
        <f t="shared" si="174"/>
        <v/>
      </c>
      <c r="AA522" t="str">
        <f t="shared" si="175"/>
        <v/>
      </c>
      <c r="AB522" t="str">
        <f t="shared" si="176"/>
        <v/>
      </c>
      <c r="AC522" t="str">
        <f t="shared" si="177"/>
        <v/>
      </c>
      <c r="AD522" t="str">
        <f t="shared" si="178"/>
        <v/>
      </c>
      <c r="AE522" t="str">
        <f t="shared" si="179"/>
        <v/>
      </c>
    </row>
    <row r="523" spans="1:31" x14ac:dyDescent="0.2">
      <c r="A523" t="s">
        <v>1353</v>
      </c>
      <c r="B523" t="s">
        <v>3</v>
      </c>
      <c r="C523" t="s">
        <v>33</v>
      </c>
      <c r="D523" t="s">
        <v>5</v>
      </c>
      <c r="F523" t="s">
        <v>6</v>
      </c>
      <c r="G523">
        <v>1</v>
      </c>
      <c r="I523" s="5" t="s">
        <v>755</v>
      </c>
      <c r="J523" s="5" t="s">
        <v>8</v>
      </c>
      <c r="K523" t="str">
        <f t="shared" si="160"/>
        <v>_ExecutionStatus</v>
      </c>
      <c r="L523" t="str">
        <f t="shared" si="161"/>
        <v>_code</v>
      </c>
      <c r="M523" t="str">
        <f t="shared" si="162"/>
        <v>xsd_string</v>
      </c>
      <c r="N523" t="str">
        <f t="shared" si="163"/>
        <v/>
      </c>
      <c r="O523" t="str">
        <f t="shared" si="164"/>
        <v>Data</v>
      </c>
      <c r="P523" t="str">
        <f t="shared" si="165"/>
        <v>"Enum"</v>
      </c>
      <c r="Q523" t="str">
        <f t="shared" si="166"/>
        <v>"_ExecutionStatus"</v>
      </c>
      <c r="R523" t="str">
        <f t="shared" si="167"/>
        <v>"_code"</v>
      </c>
      <c r="S523" t="str">
        <f t="shared" si="168"/>
        <v>"xsd_string"</v>
      </c>
      <c r="T523">
        <f>IF($A523="Implicit","",COUNTIFS($C$8:C523,C523,$A$8:A523,"Explicit"))</f>
        <v>1</v>
      </c>
      <c r="U523" t="str">
        <f t="shared" si="169"/>
        <v>"Restricted code list for the execution status of activities"</v>
      </c>
      <c r="V523" t="str">
        <f t="shared" si="170"/>
        <v>"Code or short version of a code; for example "CH" for Switzerland when referring to the UN/LOCODE code list"</v>
      </c>
      <c r="W523" t="str">
        <f t="shared" si="171"/>
        <v>"false"</v>
      </c>
      <c r="X523" t="str">
        <f t="shared" si="172"/>
        <v>"false"</v>
      </c>
      <c r="Y523" t="str">
        <f t="shared" si="173"/>
        <v>"Enum","_ExecutionStatus","_code","xsd_string",1,"Restricted code list for the execution status of activities","Code or short version of a code; for example "CH" for Switzerland when referring to the UN/LOCODE code list","false","false"</v>
      </c>
      <c r="Z523" t="str">
        <f t="shared" si="174"/>
        <v/>
      </c>
      <c r="AA523" t="str">
        <f t="shared" si="175"/>
        <v/>
      </c>
      <c r="AB523" t="str">
        <f t="shared" si="176"/>
        <v/>
      </c>
      <c r="AC523" t="str">
        <f t="shared" si="177"/>
        <v/>
      </c>
      <c r="AD523" t="str">
        <f t="shared" si="178"/>
        <v/>
      </c>
      <c r="AE523" t="str">
        <f t="shared" si="179"/>
        <v/>
      </c>
    </row>
    <row r="524" spans="1:31" x14ac:dyDescent="0.2">
      <c r="A524" t="s">
        <v>1353</v>
      </c>
      <c r="B524" t="s">
        <v>3</v>
      </c>
      <c r="C524" t="s">
        <v>33</v>
      </c>
      <c r="D524" t="s">
        <v>9</v>
      </c>
      <c r="F524" t="s">
        <v>6</v>
      </c>
      <c r="G524">
        <v>1</v>
      </c>
      <c r="I524" s="5" t="s">
        <v>755</v>
      </c>
      <c r="J524" s="5" t="s">
        <v>10</v>
      </c>
      <c r="K524" t="str">
        <f t="shared" si="160"/>
        <v>_ExecutionStatus</v>
      </c>
      <c r="L524" t="str">
        <f t="shared" si="161"/>
        <v>_codeDescription</v>
      </c>
      <c r="M524" t="str">
        <f t="shared" si="162"/>
        <v>xsd_string</v>
      </c>
      <c r="N524" t="str">
        <f t="shared" si="163"/>
        <v/>
      </c>
      <c r="O524" t="str">
        <f t="shared" si="164"/>
        <v>Data</v>
      </c>
      <c r="P524" t="str">
        <f t="shared" si="165"/>
        <v>"Enum"</v>
      </c>
      <c r="Q524" t="str">
        <f t="shared" si="166"/>
        <v>"_ExecutionStatus"</v>
      </c>
      <c r="R524" t="str">
        <f t="shared" si="167"/>
        <v>"_codeDescription"</v>
      </c>
      <c r="S524" t="str">
        <f t="shared" si="168"/>
        <v>"xsd_string"</v>
      </c>
      <c r="T524">
        <f>IF($A524="Implicit","",COUNTIFS($C$8:C524,C524,$A$8:A524,"Explicit"))</f>
        <v>2</v>
      </c>
      <c r="U524" t="str">
        <f t="shared" si="169"/>
        <v>"Restricted code list for the execution status of activities"</v>
      </c>
      <c r="V524" t="str">
        <f t="shared" si="170"/>
        <v>"Description or long version of the code; for example "Switzerland" for Switzerland when referring to the UN/LOCODE code list"</v>
      </c>
      <c r="W524" t="str">
        <f t="shared" si="171"/>
        <v>"false"</v>
      </c>
      <c r="X524" t="str">
        <f t="shared" si="172"/>
        <v>"false"</v>
      </c>
      <c r="Y524" t="str">
        <f t="shared" si="173"/>
        <v>"Enum","_ExecutionStatus","_codeDescription","xsd_string",2,"Restricted code list for the execution status of activities","Description or long version of the code; for example "Switzerland" for Switzerland when referring to the UN/LOCODE code list","false","false"</v>
      </c>
      <c r="Z524" t="str">
        <f t="shared" si="174"/>
        <v/>
      </c>
      <c r="AA524" t="str">
        <f t="shared" si="175"/>
        <v/>
      </c>
      <c r="AB524" t="str">
        <f t="shared" si="176"/>
        <v/>
      </c>
      <c r="AC524" t="str">
        <f t="shared" si="177"/>
        <v/>
      </c>
      <c r="AD524" t="str">
        <f t="shared" si="178"/>
        <v/>
      </c>
      <c r="AE524" t="str">
        <f t="shared" si="179"/>
        <v/>
      </c>
    </row>
    <row r="525" spans="1:31" x14ac:dyDescent="0.2">
      <c r="A525" t="s">
        <v>1353</v>
      </c>
      <c r="B525" t="s">
        <v>3</v>
      </c>
      <c r="C525" t="s">
        <v>33</v>
      </c>
      <c r="D525" t="s">
        <v>11</v>
      </c>
      <c r="F525" t="s">
        <v>12</v>
      </c>
      <c r="G525">
        <v>1</v>
      </c>
      <c r="I525" s="5" t="s">
        <v>755</v>
      </c>
      <c r="J525" s="5" t="s">
        <v>13</v>
      </c>
      <c r="K525" t="str">
        <f t="shared" si="160"/>
        <v>_ExecutionStatus</v>
      </c>
      <c r="L525" t="str">
        <f t="shared" si="161"/>
        <v>_codeLevel</v>
      </c>
      <c r="M525" t="str">
        <f t="shared" si="162"/>
        <v>xsd_integer</v>
      </c>
      <c r="N525" t="str">
        <f t="shared" si="163"/>
        <v/>
      </c>
      <c r="O525" t="str">
        <f t="shared" si="164"/>
        <v>Data</v>
      </c>
      <c r="P525" t="str">
        <f t="shared" si="165"/>
        <v>"Enum"</v>
      </c>
      <c r="Q525" t="str">
        <f t="shared" si="166"/>
        <v>"_ExecutionStatus"</v>
      </c>
      <c r="R525" t="str">
        <f t="shared" si="167"/>
        <v>"_codeLevel"</v>
      </c>
      <c r="S525" t="str">
        <f t="shared" si="168"/>
        <v>"xsd_integer"</v>
      </c>
      <c r="T525">
        <f>IF($A525="Implicit","",COUNTIFS($C$8:C525,C525,$A$8:A525,"Explicit"))</f>
        <v>3</v>
      </c>
      <c r="U525" t="str">
        <f t="shared" si="169"/>
        <v>"Restricted code list for the execution status of activities"</v>
      </c>
      <c r="V525" t="str">
        <f t="shared" si="170"/>
        <v>"Integer indicating the level of a code if a codelists is hierarchical; for example HS-Codes"</v>
      </c>
      <c r="W525" t="str">
        <f t="shared" si="171"/>
        <v>"false"</v>
      </c>
      <c r="X525" t="str">
        <f t="shared" si="172"/>
        <v>"false"</v>
      </c>
      <c r="Y525" t="str">
        <f t="shared" si="173"/>
        <v>"Enum","_ExecutionStatus","_codeLevel","xsd_integer",3,"Restricted code list for the execution status of activities","Integer indicating the level of a code if a codelists is hierarchical; for example HS-Codes","false","false"</v>
      </c>
      <c r="Z525" t="str">
        <f t="shared" si="174"/>
        <v/>
      </c>
      <c r="AA525" t="str">
        <f t="shared" si="175"/>
        <v/>
      </c>
      <c r="AB525" t="str">
        <f t="shared" si="176"/>
        <v/>
      </c>
      <c r="AC525" t="str">
        <f t="shared" si="177"/>
        <v/>
      </c>
      <c r="AD525" t="str">
        <f t="shared" si="178"/>
        <v/>
      </c>
      <c r="AE525" t="str">
        <f t="shared" si="179"/>
        <v/>
      </c>
    </row>
    <row r="526" spans="1:31" x14ac:dyDescent="0.2">
      <c r="A526" t="s">
        <v>1353</v>
      </c>
      <c r="B526" t="s">
        <v>3</v>
      </c>
      <c r="C526" t="s">
        <v>33</v>
      </c>
      <c r="D526" t="s">
        <v>14</v>
      </c>
      <c r="F526" t="s">
        <v>6</v>
      </c>
      <c r="G526">
        <v>1</v>
      </c>
      <c r="I526" s="5" t="s">
        <v>755</v>
      </c>
      <c r="J526" s="5" t="s">
        <v>15</v>
      </c>
      <c r="K526" t="str">
        <f t="shared" si="160"/>
        <v>_ExecutionStatus</v>
      </c>
      <c r="L526" t="str">
        <f t="shared" si="161"/>
        <v>_codeListName</v>
      </c>
      <c r="M526" t="str">
        <f t="shared" si="162"/>
        <v>xsd_string</v>
      </c>
      <c r="N526" t="str">
        <f t="shared" si="163"/>
        <v/>
      </c>
      <c r="O526" t="str">
        <f t="shared" si="164"/>
        <v>Data</v>
      </c>
      <c r="P526" t="str">
        <f t="shared" si="165"/>
        <v>"Enum"</v>
      </c>
      <c r="Q526" t="str">
        <f t="shared" si="166"/>
        <v>"_ExecutionStatus"</v>
      </c>
      <c r="R526" t="str">
        <f t="shared" si="167"/>
        <v>"_codeListName"</v>
      </c>
      <c r="S526" t="str">
        <f t="shared" si="168"/>
        <v>"xsd_string"</v>
      </c>
      <c r="T526">
        <f>IF($A526="Implicit","",COUNTIFS($C$8:C526,C526,$A$8:A526,"Explicit"))</f>
        <v>4</v>
      </c>
      <c r="U526" t="str">
        <f t="shared" si="169"/>
        <v>"Restricted code list for the execution status of activities"</v>
      </c>
      <c r="V526" t="str">
        <f t="shared" si="170"/>
        <v>"Official name of the code list without version number when direct reference is not possible; for example "UN/LOCODE" when referring to the UN/LOCODE code list"</v>
      </c>
      <c r="W526" t="str">
        <f t="shared" si="171"/>
        <v>"false"</v>
      </c>
      <c r="X526" t="str">
        <f t="shared" si="172"/>
        <v>"false"</v>
      </c>
      <c r="Y526" t="str">
        <f t="shared" si="173"/>
        <v>"Enum","_ExecutionStatus","_codeListName","xsd_string",4,"Restricted code list for the execution status of activities","Official name of the code list without version number when direct reference is not possible; for example "UN/LOCODE" when referring to the UN/LOCODE code list","false","false"</v>
      </c>
      <c r="Z526" t="str">
        <f t="shared" si="174"/>
        <v/>
      </c>
      <c r="AA526" t="str">
        <f t="shared" si="175"/>
        <v/>
      </c>
      <c r="AB526" t="str">
        <f t="shared" si="176"/>
        <v/>
      </c>
      <c r="AC526" t="str">
        <f t="shared" si="177"/>
        <v/>
      </c>
      <c r="AD526" t="str">
        <f t="shared" si="178"/>
        <v/>
      </c>
      <c r="AE526" t="str">
        <f t="shared" si="179"/>
        <v/>
      </c>
    </row>
    <row r="527" spans="1:31" x14ac:dyDescent="0.2">
      <c r="A527" t="s">
        <v>1353</v>
      </c>
      <c r="B527" t="s">
        <v>3</v>
      </c>
      <c r="C527" t="s">
        <v>33</v>
      </c>
      <c r="D527" t="s">
        <v>16</v>
      </c>
      <c r="F527" t="s">
        <v>6</v>
      </c>
      <c r="G527">
        <v>1</v>
      </c>
      <c r="I527" s="5" t="s">
        <v>755</v>
      </c>
      <c r="J527" s="5" t="s">
        <v>17</v>
      </c>
      <c r="K527" t="str">
        <f t="shared" si="160"/>
        <v>_ExecutionStatus</v>
      </c>
      <c r="L527" t="str">
        <f t="shared" si="161"/>
        <v>_codeListReference</v>
      </c>
      <c r="M527" t="str">
        <f t="shared" si="162"/>
        <v>xsd_string</v>
      </c>
      <c r="N527" t="str">
        <f t="shared" si="163"/>
        <v/>
      </c>
      <c r="O527" t="str">
        <f t="shared" si="164"/>
        <v>Data</v>
      </c>
      <c r="P527" t="str">
        <f t="shared" si="165"/>
        <v>"Enum"</v>
      </c>
      <c r="Q527" t="str">
        <f t="shared" si="166"/>
        <v>"_ExecutionStatus"</v>
      </c>
      <c r="R527" t="str">
        <f t="shared" si="167"/>
        <v>"_codeListReference"</v>
      </c>
      <c r="S527" t="str">
        <f t="shared" si="168"/>
        <v>"xsd_string"</v>
      </c>
      <c r="T527">
        <f>IF($A527="Implicit","",COUNTIFS($C$8:C527,C527,$A$8:A527,"Explicit"))</f>
        <v>5</v>
      </c>
      <c r="U527" t="str">
        <f t="shared" si="169"/>
        <v>"Restricted code list for the execution status of activities"</v>
      </c>
      <c r="V527" t="str">
        <f t="shared" si="170"/>
        <v>"URL to access the code list the code is taken from; for example "https://unece.org/trade/cefact/unlocode-code-list-country-and-territory" for UN/LOCODE."</v>
      </c>
      <c r="W527" t="str">
        <f t="shared" si="171"/>
        <v>"false"</v>
      </c>
      <c r="X527" t="str">
        <f t="shared" si="172"/>
        <v>"false"</v>
      </c>
      <c r="Y527" t="str">
        <f t="shared" si="173"/>
        <v>"Enum","_ExecutionStatus","_codeListReference","xsd_string",5,"Restricted code list for the execution status of activities","URL to access the code list the code is taken from; for example "https://unece.org/trade/cefact/unlocode-code-list-country-and-territory" for UN/LOCODE.","false","false"</v>
      </c>
      <c r="Z527" t="str">
        <f t="shared" si="174"/>
        <v/>
      </c>
      <c r="AA527" t="str">
        <f t="shared" si="175"/>
        <v/>
      </c>
      <c r="AB527" t="str">
        <f t="shared" si="176"/>
        <v/>
      </c>
      <c r="AC527" t="str">
        <f t="shared" si="177"/>
        <v/>
      </c>
      <c r="AD527" t="str">
        <f t="shared" si="178"/>
        <v/>
      </c>
      <c r="AE527" t="str">
        <f t="shared" si="179"/>
        <v/>
      </c>
    </row>
    <row r="528" spans="1:31" x14ac:dyDescent="0.2">
      <c r="A528" t="s">
        <v>1353</v>
      </c>
      <c r="B528" t="s">
        <v>3</v>
      </c>
      <c r="C528" t="s">
        <v>33</v>
      </c>
      <c r="D528" t="s">
        <v>18</v>
      </c>
      <c r="F528" t="s">
        <v>6</v>
      </c>
      <c r="G528">
        <v>1</v>
      </c>
      <c r="I528" s="5" t="s">
        <v>755</v>
      </c>
      <c r="J528" s="5" t="s">
        <v>19</v>
      </c>
      <c r="K528" t="str">
        <f t="shared" si="160"/>
        <v>_ExecutionStatus</v>
      </c>
      <c r="L528" t="str">
        <f t="shared" si="161"/>
        <v>_codeListVersion</v>
      </c>
      <c r="M528" t="str">
        <f t="shared" si="162"/>
        <v>xsd_string</v>
      </c>
      <c r="N528" t="str">
        <f t="shared" si="163"/>
        <v/>
      </c>
      <c r="O528" t="str">
        <f t="shared" si="164"/>
        <v>Data</v>
      </c>
      <c r="P528" t="str">
        <f t="shared" si="165"/>
        <v>"Enum"</v>
      </c>
      <c r="Q528" t="str">
        <f t="shared" si="166"/>
        <v>"_ExecutionStatus"</v>
      </c>
      <c r="R528" t="str">
        <f t="shared" si="167"/>
        <v>"_codeListVersion"</v>
      </c>
      <c r="S528" t="str">
        <f t="shared" si="168"/>
        <v>"xsd_string"</v>
      </c>
      <c r="T528">
        <f>IF($A528="Implicit","",COUNTIFS($C$8:C528,C528,$A$8:A528,"Explicit"))</f>
        <v>6</v>
      </c>
      <c r="U528" t="str">
        <f t="shared" si="169"/>
        <v>"Restricted code list for the execution status of activities"</v>
      </c>
      <c r="V528" t="str">
        <f t="shared" si="170"/>
        <v>"Version of the code list; for example "223-1" for UN/LOCODE. Used if the property codeListName is used or the version is not apparent from the resource referred to in property codeListReference."</v>
      </c>
      <c r="W528" t="str">
        <f t="shared" si="171"/>
        <v>"false"</v>
      </c>
      <c r="X528" t="str">
        <f t="shared" si="172"/>
        <v>"false"</v>
      </c>
      <c r="Y528" t="str">
        <f t="shared" si="173"/>
        <v>"Enum","_ExecutionStatus","_codeListVersion","xsd_string",6,"Restricted code list for the execution status of activities","Version of the code list; for example "223-1" for UN/LOCODE. Used if the property codeListName is used or the version is not apparent from the resource referred to in property codeListReference.","false","false"</v>
      </c>
      <c r="Z528" t="str">
        <f t="shared" si="174"/>
        <v/>
      </c>
      <c r="AA528" t="str">
        <f t="shared" si="175"/>
        <v/>
      </c>
      <c r="AB528" t="str">
        <f t="shared" si="176"/>
        <v/>
      </c>
      <c r="AC528" t="str">
        <f t="shared" si="177"/>
        <v/>
      </c>
      <c r="AD528" t="str">
        <f t="shared" si="178"/>
        <v/>
      </c>
      <c r="AE528" t="str">
        <f t="shared" si="179"/>
        <v/>
      </c>
    </row>
    <row r="529" spans="1:31" x14ac:dyDescent="0.2">
      <c r="A529" t="s">
        <v>1353</v>
      </c>
      <c r="B529" t="s">
        <v>1292</v>
      </c>
      <c r="C529" t="s">
        <v>44</v>
      </c>
      <c r="D529" t="s">
        <v>681</v>
      </c>
      <c r="E529" t="s">
        <v>1292</v>
      </c>
      <c r="F529" t="s">
        <v>90</v>
      </c>
      <c r="G529">
        <v>1</v>
      </c>
      <c r="I529" s="5" t="s">
        <v>682</v>
      </c>
      <c r="J529" s="5" t="s">
        <v>683</v>
      </c>
      <c r="K529" t="str">
        <f t="shared" si="160"/>
        <v>_ExternalReference</v>
      </c>
      <c r="L529" t="str">
        <f t="shared" si="161"/>
        <v>_createdAtLocation</v>
      </c>
      <c r="M529" t="str">
        <f t="shared" si="162"/>
        <v>_Location</v>
      </c>
      <c r="N529" t="str">
        <f t="shared" si="163"/>
        <v/>
      </c>
      <c r="O529" t="str">
        <f t="shared" si="164"/>
        <v>Object</v>
      </c>
      <c r="P529" t="str">
        <f t="shared" si="165"/>
        <v>"Common"</v>
      </c>
      <c r="Q529" t="str">
        <f t="shared" si="166"/>
        <v>"_ExternalReference"</v>
      </c>
      <c r="R529" t="str">
        <f t="shared" si="167"/>
        <v>"_createdAtLocation"</v>
      </c>
      <c r="S529" t="str">
        <f t="shared" si="168"/>
        <v>"_Location"</v>
      </c>
      <c r="T529">
        <f>IF($A529="Implicit","",COUNTIFS($C$8:C529,C529,$A$8:A529,"Explicit"))</f>
        <v>1</v>
      </c>
      <c r="U529" t="str">
        <f t="shared" si="169"/>
        <v>"Reference documents details"</v>
      </c>
      <c r="V529" t="str">
        <f t="shared" si="170"/>
        <v>"Location of the document; e.g. location where the document was emitted"</v>
      </c>
      <c r="W529" t="str">
        <f t="shared" si="171"/>
        <v>"false"</v>
      </c>
      <c r="X529" t="str">
        <f t="shared" si="172"/>
        <v>"true"</v>
      </c>
      <c r="Y529" t="str">
        <f t="shared" si="173"/>
        <v>"Common","_ExternalReference","_createdAtLocation","_Location",1,"Reference documents details","Location of the document; e.g. location where the document was emitted","false","true"</v>
      </c>
      <c r="Z529" t="str">
        <f t="shared" si="174"/>
        <v>"Common._ExternalReference"</v>
      </c>
      <c r="AA529" t="str">
        <f t="shared" si="175"/>
        <v>"_createdAtLocation"</v>
      </c>
      <c r="AB529" t="str">
        <f t="shared" si="176"/>
        <v>"Common._Location"</v>
      </c>
      <c r="AC529" t="str">
        <f t="shared" si="177"/>
        <v>""</v>
      </c>
      <c r="AD529" t="str">
        <f t="shared" si="178"/>
        <v>"hasOne"</v>
      </c>
      <c r="AE529" t="str">
        <f t="shared" si="179"/>
        <v>"Common._ExternalReference","_createdAtLocation","Common._Location","","hasOne"</v>
      </c>
    </row>
    <row r="530" spans="1:31" x14ac:dyDescent="0.2">
      <c r="A530" t="s">
        <v>1353</v>
      </c>
      <c r="B530" t="s">
        <v>1292</v>
      </c>
      <c r="C530" t="s">
        <v>44</v>
      </c>
      <c r="D530" t="s">
        <v>684</v>
      </c>
      <c r="E530" t="s">
        <v>1292</v>
      </c>
      <c r="F530" t="s">
        <v>238</v>
      </c>
      <c r="G530">
        <v>1</v>
      </c>
      <c r="I530" s="5" t="s">
        <v>682</v>
      </c>
      <c r="J530" s="5" t="s">
        <v>685</v>
      </c>
      <c r="K530" t="str">
        <f t="shared" si="160"/>
        <v>_ExternalReference</v>
      </c>
      <c r="L530" t="str">
        <f t="shared" si="161"/>
        <v>_originator</v>
      </c>
      <c r="M530" t="str">
        <f t="shared" si="162"/>
        <v>_Company</v>
      </c>
      <c r="N530" t="str">
        <f t="shared" si="163"/>
        <v/>
      </c>
      <c r="O530" t="str">
        <f t="shared" si="164"/>
        <v>Object</v>
      </c>
      <c r="P530" t="str">
        <f t="shared" si="165"/>
        <v>"Common"</v>
      </c>
      <c r="Q530" t="str">
        <f t="shared" si="166"/>
        <v>"_ExternalReference"</v>
      </c>
      <c r="R530" t="str">
        <f t="shared" si="167"/>
        <v>"_originator"</v>
      </c>
      <c r="S530" t="str">
        <f t="shared" si="168"/>
        <v>"_Company"</v>
      </c>
      <c r="T530">
        <f>IF($A530="Implicit","",COUNTIFS($C$8:C530,C530,$A$8:A530,"Explicit"))</f>
        <v>2</v>
      </c>
      <c r="U530" t="str">
        <f t="shared" si="169"/>
        <v>"Reference documents details"</v>
      </c>
      <c r="V530" t="str">
        <f t="shared" si="170"/>
        <v>"Document originator details and contacts"</v>
      </c>
      <c r="W530" t="str">
        <f t="shared" si="171"/>
        <v>"false"</v>
      </c>
      <c r="X530" t="str">
        <f t="shared" si="172"/>
        <v>"true"</v>
      </c>
      <c r="Y530" t="str">
        <f t="shared" si="173"/>
        <v>"Common","_ExternalReference","_originator","_Company",2,"Reference documents details","Document originator details and contacts","false","true"</v>
      </c>
      <c r="Z530" t="str">
        <f t="shared" si="174"/>
        <v>"Common._ExternalReference"</v>
      </c>
      <c r="AA530" t="str">
        <f t="shared" si="175"/>
        <v>"_originator"</v>
      </c>
      <c r="AB530" t="str">
        <f t="shared" si="176"/>
        <v>"Common._Company"</v>
      </c>
      <c r="AC530" t="str">
        <f t="shared" si="177"/>
        <v>""</v>
      </c>
      <c r="AD530" t="str">
        <f t="shared" si="178"/>
        <v>"hasOne"</v>
      </c>
      <c r="AE530" t="str">
        <f t="shared" si="179"/>
        <v>"Common._ExternalReference","_originator","Common._Company","","hasOne"</v>
      </c>
    </row>
    <row r="531" spans="1:31" x14ac:dyDescent="0.2">
      <c r="A531" t="s">
        <v>1353</v>
      </c>
      <c r="B531" t="s">
        <v>1292</v>
      </c>
      <c r="C531" t="s">
        <v>44</v>
      </c>
      <c r="D531" t="s">
        <v>686</v>
      </c>
      <c r="E531" t="s">
        <v>1290</v>
      </c>
      <c r="F531" t="s">
        <v>389</v>
      </c>
      <c r="H531" t="s">
        <v>43</v>
      </c>
      <c r="I531" s="5" t="s">
        <v>682</v>
      </c>
      <c r="J531" s="5" t="s">
        <v>687</v>
      </c>
      <c r="K531" t="str">
        <f t="shared" si="160"/>
        <v>_ExternalReference</v>
      </c>
      <c r="L531" t="str">
        <f t="shared" si="161"/>
        <v>_referenceForObjects</v>
      </c>
      <c r="M531" t="str">
        <f t="shared" si="162"/>
        <v>_LogisticsObject</v>
      </c>
      <c r="N531" t="str">
        <f t="shared" si="163"/>
        <v>_externalReferences</v>
      </c>
      <c r="O531" t="str">
        <f t="shared" si="164"/>
        <v>Object</v>
      </c>
      <c r="P531" t="str">
        <f t="shared" si="165"/>
        <v>"Common"</v>
      </c>
      <c r="Q531" t="str">
        <f t="shared" si="166"/>
        <v>"_ExternalReference"</v>
      </c>
      <c r="R531" t="str">
        <f t="shared" si="167"/>
        <v>"_referenceForObjects"</v>
      </c>
      <c r="S531" t="str">
        <f t="shared" si="168"/>
        <v>"_LogisticsObject"</v>
      </c>
      <c r="T531">
        <f>IF($A531="Implicit","",COUNTIFS($C$8:C531,C531,$A$8:A531,"Explicit"))</f>
        <v>3</v>
      </c>
      <c r="U531" t="str">
        <f t="shared" si="169"/>
        <v>"Reference documents details"</v>
      </c>
      <c r="V531" t="str">
        <f t="shared" si="170"/>
        <v>"References to the LogisticsObjects referring to this external reference"</v>
      </c>
      <c r="W531" t="str">
        <f t="shared" si="171"/>
        <v>"true"</v>
      </c>
      <c r="X531" t="str">
        <f t="shared" si="172"/>
        <v>"true"</v>
      </c>
      <c r="Y531" t="str">
        <f t="shared" si="173"/>
        <v>"Common","_ExternalReference","_referenceForObjects","_LogisticsObject",3,"Reference documents details","References to the LogisticsObjects referring to this external reference","true","true"</v>
      </c>
      <c r="Z531" t="str">
        <f t="shared" si="174"/>
        <v>"Common._ExternalReference"</v>
      </c>
      <c r="AA531" t="str">
        <f t="shared" si="175"/>
        <v>"_referenceForObjects"</v>
      </c>
      <c r="AB531" t="str">
        <f t="shared" si="176"/>
        <v>"Abstract._LogisticsObject"</v>
      </c>
      <c r="AC531" t="str">
        <f t="shared" si="177"/>
        <v>"_externalReferences"</v>
      </c>
      <c r="AD531" t="str">
        <f t="shared" si="178"/>
        <v>"hasMany"</v>
      </c>
      <c r="AE531" t="str">
        <f t="shared" si="179"/>
        <v>"Common._ExternalReference","_referenceForObjects","Abstract._LogisticsObject","_externalReferences","hasMany"</v>
      </c>
    </row>
    <row r="532" spans="1:31" x14ac:dyDescent="0.2">
      <c r="A532" t="s">
        <v>1353</v>
      </c>
      <c r="B532" t="s">
        <v>1292</v>
      </c>
      <c r="C532" t="s">
        <v>44</v>
      </c>
      <c r="D532" t="s">
        <v>38</v>
      </c>
      <c r="E532" t="s">
        <v>1303</v>
      </c>
      <c r="F532" t="s">
        <v>23</v>
      </c>
      <c r="H532" t="s">
        <v>434</v>
      </c>
      <c r="I532" s="5" t="s">
        <v>682</v>
      </c>
      <c r="J532" s="5" t="s">
        <v>39</v>
      </c>
      <c r="K532" t="str">
        <f t="shared" si="160"/>
        <v>_ExternalReference</v>
      </c>
      <c r="L532" t="str">
        <f t="shared" si="161"/>
        <v>_checks</v>
      </c>
      <c r="M532" t="str">
        <f t="shared" si="162"/>
        <v>_Check</v>
      </c>
      <c r="N532" t="str">
        <f t="shared" si="163"/>
        <v>_checkedObject</v>
      </c>
      <c r="O532" t="str">
        <f t="shared" si="164"/>
        <v>Object</v>
      </c>
      <c r="P532" t="str">
        <f t="shared" si="165"/>
        <v>"Common"</v>
      </c>
      <c r="Q532" t="str">
        <f t="shared" si="166"/>
        <v>"_ExternalReference"</v>
      </c>
      <c r="R532" t="str">
        <f t="shared" si="167"/>
        <v>"_checks"</v>
      </c>
      <c r="S532" t="str">
        <f t="shared" si="168"/>
        <v>"_Check"</v>
      </c>
      <c r="T532">
        <f>IF($A532="Implicit","",COUNTIFS($C$8:C532,C532,$A$8:A532,"Explicit"))</f>
        <v>4</v>
      </c>
      <c r="U532" t="str">
        <f t="shared" si="169"/>
        <v>"Reference documents details"</v>
      </c>
      <c r="V532" t="str">
        <f t="shared" si="170"/>
        <v>"References to the CheckActions performed on the object"</v>
      </c>
      <c r="W532" t="str">
        <f t="shared" si="171"/>
        <v>"true"</v>
      </c>
      <c r="X532" t="str">
        <f t="shared" si="172"/>
        <v>"true"</v>
      </c>
      <c r="Y532" t="str">
        <f t="shared" si="173"/>
        <v>"Common","_ExternalReference","_checks","_Check",4,"Reference documents details","References to the CheckActions performed on the object","true","true"</v>
      </c>
      <c r="Z532" t="str">
        <f t="shared" si="174"/>
        <v>"Common._ExternalReference"</v>
      </c>
      <c r="AA532" t="str">
        <f t="shared" si="175"/>
        <v>"_checks"</v>
      </c>
      <c r="AB532" t="str">
        <f t="shared" si="176"/>
        <v>"Action._Check"</v>
      </c>
      <c r="AC532" t="str">
        <f t="shared" si="177"/>
        <v>"_checkedObject"</v>
      </c>
      <c r="AD532" t="str">
        <f t="shared" si="178"/>
        <v>"hasMany"</v>
      </c>
      <c r="AE532" t="str">
        <f t="shared" si="179"/>
        <v>"Common._ExternalReference","_checks","Action._Check","_checkedObject","hasMany"</v>
      </c>
    </row>
    <row r="533" spans="1:31" x14ac:dyDescent="0.2">
      <c r="A533" t="s">
        <v>1353</v>
      </c>
      <c r="B533" t="s">
        <v>1292</v>
      </c>
      <c r="C533" t="s">
        <v>44</v>
      </c>
      <c r="D533" t="s">
        <v>43</v>
      </c>
      <c r="E533" t="s">
        <v>1292</v>
      </c>
      <c r="F533" t="s">
        <v>44</v>
      </c>
      <c r="H533" t="s">
        <v>686</v>
      </c>
      <c r="I533" s="5" t="s">
        <v>682</v>
      </c>
      <c r="J533" s="5" t="s">
        <v>45</v>
      </c>
      <c r="K533" t="str">
        <f t="shared" si="160"/>
        <v>_ExternalReference</v>
      </c>
      <c r="L533" t="str">
        <f t="shared" si="161"/>
        <v>_externalReferences</v>
      </c>
      <c r="M533" t="str">
        <f t="shared" si="162"/>
        <v>_ExternalReference</v>
      </c>
      <c r="N533" t="str">
        <f t="shared" si="163"/>
        <v>_referenceForObjects</v>
      </c>
      <c r="O533" t="str">
        <f t="shared" si="164"/>
        <v>Object</v>
      </c>
      <c r="P533" t="str">
        <f t="shared" si="165"/>
        <v>"Common"</v>
      </c>
      <c r="Q533" t="str">
        <f t="shared" si="166"/>
        <v>"_ExternalReference"</v>
      </c>
      <c r="R533" t="str">
        <f t="shared" si="167"/>
        <v>"_externalReferences"</v>
      </c>
      <c r="S533" t="str">
        <f t="shared" si="168"/>
        <v>"_ExternalReference"</v>
      </c>
      <c r="T533">
        <f>IF($A533="Implicit","",COUNTIFS($C$8:C533,C533,$A$8:A533,"Explicit"))</f>
        <v>5</v>
      </c>
      <c r="U533" t="str">
        <f t="shared" si="169"/>
        <v>"Reference documents details"</v>
      </c>
      <c r="V533" t="str">
        <f t="shared" si="170"/>
        <v>"References to all associated ExternalReferences"</v>
      </c>
      <c r="W533" t="str">
        <f t="shared" si="171"/>
        <v>"true"</v>
      </c>
      <c r="X533" t="str">
        <f t="shared" si="172"/>
        <v>"true"</v>
      </c>
      <c r="Y533" t="str">
        <f t="shared" si="173"/>
        <v>"Common","_ExternalReference","_externalReferences","_ExternalReference",5,"Reference documents details","References to all associated ExternalReferences","true","true"</v>
      </c>
      <c r="Z533" t="str">
        <f t="shared" si="174"/>
        <v>"Common._ExternalReference"</v>
      </c>
      <c r="AA533" t="str">
        <f t="shared" si="175"/>
        <v>"_externalReferences"</v>
      </c>
      <c r="AB533" t="str">
        <f t="shared" si="176"/>
        <v>"Common._ExternalReference"</v>
      </c>
      <c r="AC533" t="str">
        <f t="shared" si="177"/>
        <v>"_referenceForObjects"</v>
      </c>
      <c r="AD533" t="str">
        <f t="shared" si="178"/>
        <v>"hasMany"</v>
      </c>
      <c r="AE533" t="str">
        <f t="shared" si="179"/>
        <v>"Common._ExternalReference","_externalReferences","Common._ExternalReference","_referenceForObjects","hasMany"</v>
      </c>
    </row>
    <row r="534" spans="1:31" x14ac:dyDescent="0.2">
      <c r="A534" t="s">
        <v>1354</v>
      </c>
      <c r="B534" t="s">
        <v>1292</v>
      </c>
      <c r="C534" t="s">
        <v>44</v>
      </c>
      <c r="D534" t="s">
        <v>686</v>
      </c>
      <c r="E534" t="s">
        <v>1290</v>
      </c>
      <c r="F534" t="s">
        <v>21</v>
      </c>
      <c r="H534" t="s">
        <v>43</v>
      </c>
      <c r="I534" s="5" t="s">
        <v>682</v>
      </c>
      <c r="J534" s="5" t="s">
        <v>687</v>
      </c>
      <c r="K534" t="str">
        <f t="shared" si="160"/>
        <v>_ExternalReference</v>
      </c>
      <c r="L534" t="str">
        <f t="shared" si="161"/>
        <v>_referenceForObjects</v>
      </c>
      <c r="M534" t="str">
        <f t="shared" si="162"/>
        <v>_LogisticsActivity</v>
      </c>
      <c r="N534" t="str">
        <f t="shared" si="163"/>
        <v>_externalReferences</v>
      </c>
      <c r="O534" t="str">
        <f t="shared" si="164"/>
        <v>Object</v>
      </c>
      <c r="P534" t="str">
        <f t="shared" si="165"/>
        <v/>
      </c>
      <c r="Q534" t="str">
        <f t="shared" si="166"/>
        <v/>
      </c>
      <c r="R534" t="str">
        <f t="shared" si="167"/>
        <v/>
      </c>
      <c r="S534" t="str">
        <f t="shared" si="168"/>
        <v/>
      </c>
      <c r="T534" t="str">
        <f>IF($A534="Implicit","",COUNTIFS($C$8:C534,C534,$A$8:A534,"Explicit"))</f>
        <v/>
      </c>
      <c r="U534" t="str">
        <f t="shared" si="169"/>
        <v/>
      </c>
      <c r="V534" t="str">
        <f t="shared" si="170"/>
        <v/>
      </c>
      <c r="W534" t="str">
        <f t="shared" si="171"/>
        <v/>
      </c>
      <c r="X534" t="str">
        <f t="shared" si="172"/>
        <v/>
      </c>
      <c r="Y534" t="str">
        <f t="shared" si="173"/>
        <v/>
      </c>
      <c r="Z534" t="str">
        <f t="shared" si="174"/>
        <v>"Common._ExternalReference"</v>
      </c>
      <c r="AA534" t="str">
        <f t="shared" si="175"/>
        <v>"_referenceForObjects"</v>
      </c>
      <c r="AB534" t="str">
        <f t="shared" si="176"/>
        <v>"Abstract._LogisticsActivity"</v>
      </c>
      <c r="AC534" t="str">
        <f t="shared" si="177"/>
        <v>"_externalReferences"</v>
      </c>
      <c r="AD534" t="str">
        <f t="shared" si="178"/>
        <v>"hasMany"</v>
      </c>
      <c r="AE534" t="str">
        <f t="shared" si="179"/>
        <v>"Common._ExternalReference","_referenceForObjects","Abstract._LogisticsActivity","_externalReferences","hasMany"</v>
      </c>
    </row>
    <row r="535" spans="1:31" x14ac:dyDescent="0.2">
      <c r="A535" t="s">
        <v>1354</v>
      </c>
      <c r="B535" t="s">
        <v>1292</v>
      </c>
      <c r="C535" t="s">
        <v>44</v>
      </c>
      <c r="D535" t="s">
        <v>686</v>
      </c>
      <c r="E535" t="s">
        <v>1292</v>
      </c>
      <c r="F535" t="s">
        <v>83</v>
      </c>
      <c r="H535" t="s">
        <v>43</v>
      </c>
      <c r="I535" s="5" t="s">
        <v>682</v>
      </c>
      <c r="J535" s="5" t="s">
        <v>687</v>
      </c>
      <c r="K535" t="str">
        <f t="shared" si="160"/>
        <v>_ExternalReference</v>
      </c>
      <c r="L535" t="str">
        <f t="shared" si="161"/>
        <v>_referenceForObjects</v>
      </c>
      <c r="M535" t="str">
        <f t="shared" si="162"/>
        <v>_Answer</v>
      </c>
      <c r="N535" t="str">
        <f t="shared" si="163"/>
        <v>_externalReferences</v>
      </c>
      <c r="O535" t="str">
        <f t="shared" si="164"/>
        <v>Object</v>
      </c>
      <c r="P535" t="str">
        <f t="shared" si="165"/>
        <v/>
      </c>
      <c r="Q535" t="str">
        <f t="shared" si="166"/>
        <v/>
      </c>
      <c r="R535" t="str">
        <f t="shared" si="167"/>
        <v/>
      </c>
      <c r="S535" t="str">
        <f t="shared" si="168"/>
        <v/>
      </c>
      <c r="T535" t="str">
        <f>IF($A535="Implicit","",COUNTIFS($C$8:C535,C535,$A$8:A535,"Explicit"))</f>
        <v/>
      </c>
      <c r="U535" t="str">
        <f t="shared" si="169"/>
        <v/>
      </c>
      <c r="V535" t="str">
        <f t="shared" si="170"/>
        <v/>
      </c>
      <c r="W535" t="str">
        <f t="shared" si="171"/>
        <v/>
      </c>
      <c r="X535" t="str">
        <f t="shared" si="172"/>
        <v/>
      </c>
      <c r="Y535" t="str">
        <f t="shared" si="173"/>
        <v/>
      </c>
      <c r="Z535" t="str">
        <f t="shared" si="174"/>
        <v>"Common._ExternalReference"</v>
      </c>
      <c r="AA535" t="str">
        <f t="shared" si="175"/>
        <v>"_referenceForObjects"</v>
      </c>
      <c r="AB535" t="str">
        <f t="shared" si="176"/>
        <v>"Common._Answer"</v>
      </c>
      <c r="AC535" t="str">
        <f t="shared" si="177"/>
        <v>"_externalReferences"</v>
      </c>
      <c r="AD535" t="str">
        <f t="shared" si="178"/>
        <v>"hasMany"</v>
      </c>
      <c r="AE535" t="str">
        <f t="shared" si="179"/>
        <v>"Common._ExternalReference","_referenceForObjects","Common._Answer","_externalReferences","hasMany"</v>
      </c>
    </row>
    <row r="536" spans="1:31" x14ac:dyDescent="0.2">
      <c r="A536" t="s">
        <v>1354</v>
      </c>
      <c r="B536" t="s">
        <v>1292</v>
      </c>
      <c r="C536" t="s">
        <v>44</v>
      </c>
      <c r="D536" t="s">
        <v>686</v>
      </c>
      <c r="E536" t="s">
        <v>1290</v>
      </c>
      <c r="F536" t="s">
        <v>30</v>
      </c>
      <c r="H536" t="s">
        <v>43</v>
      </c>
      <c r="I536" s="5" t="s">
        <v>682</v>
      </c>
      <c r="J536" s="5" t="s">
        <v>687</v>
      </c>
      <c r="K536" t="str">
        <f t="shared" si="160"/>
        <v>_ExternalReference</v>
      </c>
      <c r="L536" t="str">
        <f t="shared" si="161"/>
        <v>_referenceForObjects</v>
      </c>
      <c r="M536" t="str">
        <f t="shared" si="162"/>
        <v>_Actor</v>
      </c>
      <c r="N536" t="str">
        <f t="shared" si="163"/>
        <v>_externalReferences</v>
      </c>
      <c r="O536" t="str">
        <f t="shared" si="164"/>
        <v>Object</v>
      </c>
      <c r="P536" t="str">
        <f t="shared" si="165"/>
        <v/>
      </c>
      <c r="Q536" t="str">
        <f t="shared" si="166"/>
        <v/>
      </c>
      <c r="R536" t="str">
        <f t="shared" si="167"/>
        <v/>
      </c>
      <c r="S536" t="str">
        <f t="shared" si="168"/>
        <v/>
      </c>
      <c r="T536" t="str">
        <f>IF($A536="Implicit","",COUNTIFS($C$8:C536,C536,$A$8:A536,"Explicit"))</f>
        <v/>
      </c>
      <c r="U536" t="str">
        <f t="shared" si="169"/>
        <v/>
      </c>
      <c r="V536" t="str">
        <f t="shared" si="170"/>
        <v/>
      </c>
      <c r="W536" t="str">
        <f t="shared" si="171"/>
        <v/>
      </c>
      <c r="X536" t="str">
        <f t="shared" si="172"/>
        <v/>
      </c>
      <c r="Y536" t="str">
        <f t="shared" si="173"/>
        <v/>
      </c>
      <c r="Z536" t="str">
        <f t="shared" si="174"/>
        <v>"Common._ExternalReference"</v>
      </c>
      <c r="AA536" t="str">
        <f t="shared" si="175"/>
        <v>"_referenceForObjects"</v>
      </c>
      <c r="AB536" t="str">
        <f t="shared" si="176"/>
        <v>"Abstract._Actor"</v>
      </c>
      <c r="AC536" t="str">
        <f t="shared" si="177"/>
        <v>"_externalReferences"</v>
      </c>
      <c r="AD536" t="str">
        <f t="shared" si="178"/>
        <v>"hasMany"</v>
      </c>
      <c r="AE536" t="str">
        <f t="shared" si="179"/>
        <v>"Common._ExternalReference","_referenceForObjects","Abstract._Actor","_externalReferences","hasMany"</v>
      </c>
    </row>
    <row r="537" spans="1:31" x14ac:dyDescent="0.2">
      <c r="A537" t="s">
        <v>1354</v>
      </c>
      <c r="B537" t="s">
        <v>1292</v>
      </c>
      <c r="C537" t="s">
        <v>44</v>
      </c>
      <c r="D537" t="s">
        <v>686</v>
      </c>
      <c r="E537" t="s">
        <v>20</v>
      </c>
      <c r="F537" t="s">
        <v>111</v>
      </c>
      <c r="H537" t="s">
        <v>43</v>
      </c>
      <c r="I537" s="5" t="s">
        <v>682</v>
      </c>
      <c r="J537" s="5" t="s">
        <v>687</v>
      </c>
      <c r="K537" t="str">
        <f t="shared" si="160"/>
        <v>_ExternalReference</v>
      </c>
      <c r="L537" t="str">
        <f t="shared" si="161"/>
        <v>_referenceForObjects</v>
      </c>
      <c r="M537" t="str">
        <f t="shared" si="162"/>
        <v>_Piece</v>
      </c>
      <c r="N537" t="str">
        <f t="shared" si="163"/>
        <v>_externalReferences</v>
      </c>
      <c r="O537" t="str">
        <f t="shared" si="164"/>
        <v>Object</v>
      </c>
      <c r="P537" t="str">
        <f t="shared" si="165"/>
        <v/>
      </c>
      <c r="Q537" t="str">
        <f t="shared" si="166"/>
        <v/>
      </c>
      <c r="R537" t="str">
        <f t="shared" si="167"/>
        <v/>
      </c>
      <c r="S537" t="str">
        <f t="shared" si="168"/>
        <v/>
      </c>
      <c r="T537" t="str">
        <f>IF($A537="Implicit","",COUNTIFS($C$8:C537,C537,$A$8:A537,"Explicit"))</f>
        <v/>
      </c>
      <c r="U537" t="str">
        <f t="shared" si="169"/>
        <v/>
      </c>
      <c r="V537" t="str">
        <f t="shared" si="170"/>
        <v/>
      </c>
      <c r="W537" t="str">
        <f t="shared" si="171"/>
        <v/>
      </c>
      <c r="X537" t="str">
        <f t="shared" si="172"/>
        <v/>
      </c>
      <c r="Y537" t="str">
        <f t="shared" si="173"/>
        <v/>
      </c>
      <c r="Z537" t="str">
        <f t="shared" si="174"/>
        <v>"Common._ExternalReference"</v>
      </c>
      <c r="AA537" t="str">
        <f t="shared" si="175"/>
        <v>"_referenceForObjects"</v>
      </c>
      <c r="AB537" t="str">
        <f t="shared" si="176"/>
        <v>"Core._Piece"</v>
      </c>
      <c r="AC537" t="str">
        <f t="shared" si="177"/>
        <v>"_externalReferences"</v>
      </c>
      <c r="AD537" t="str">
        <f t="shared" si="178"/>
        <v>"hasMany"</v>
      </c>
      <c r="AE537" t="str">
        <f t="shared" si="179"/>
        <v>"Common._ExternalReference","_referenceForObjects","Core._Piece","_externalReferences","hasMany"</v>
      </c>
    </row>
    <row r="538" spans="1:31" x14ac:dyDescent="0.2">
      <c r="A538" t="s">
        <v>1354</v>
      </c>
      <c r="B538" t="s">
        <v>1292</v>
      </c>
      <c r="C538" t="s">
        <v>44</v>
      </c>
      <c r="D538" t="s">
        <v>686</v>
      </c>
      <c r="E538" t="s">
        <v>1292</v>
      </c>
      <c r="F538" t="s">
        <v>90</v>
      </c>
      <c r="H538" t="s">
        <v>43</v>
      </c>
      <c r="I538" s="5" t="s">
        <v>682</v>
      </c>
      <c r="J538" s="5" t="s">
        <v>687</v>
      </c>
      <c r="K538" t="str">
        <f t="shared" si="160"/>
        <v>_ExternalReference</v>
      </c>
      <c r="L538" t="str">
        <f t="shared" si="161"/>
        <v>_referenceForObjects</v>
      </c>
      <c r="M538" t="str">
        <f t="shared" si="162"/>
        <v>_Location</v>
      </c>
      <c r="N538" t="str">
        <f t="shared" si="163"/>
        <v>_externalReferences</v>
      </c>
      <c r="O538" t="str">
        <f t="shared" si="164"/>
        <v>Object</v>
      </c>
      <c r="P538" t="str">
        <f t="shared" si="165"/>
        <v/>
      </c>
      <c r="Q538" t="str">
        <f t="shared" si="166"/>
        <v/>
      </c>
      <c r="R538" t="str">
        <f t="shared" si="167"/>
        <v/>
      </c>
      <c r="S538" t="str">
        <f t="shared" si="168"/>
        <v/>
      </c>
      <c r="T538" t="str">
        <f>IF($A538="Implicit","",COUNTIFS($C$8:C538,C538,$A$8:A538,"Explicit"))</f>
        <v/>
      </c>
      <c r="U538" t="str">
        <f t="shared" si="169"/>
        <v/>
      </c>
      <c r="V538" t="str">
        <f t="shared" si="170"/>
        <v/>
      </c>
      <c r="W538" t="str">
        <f t="shared" si="171"/>
        <v/>
      </c>
      <c r="X538" t="str">
        <f t="shared" si="172"/>
        <v/>
      </c>
      <c r="Y538" t="str">
        <f t="shared" si="173"/>
        <v/>
      </c>
      <c r="Z538" t="str">
        <f t="shared" si="174"/>
        <v>"Common._ExternalReference"</v>
      </c>
      <c r="AA538" t="str">
        <f t="shared" si="175"/>
        <v>"_referenceForObjects"</v>
      </c>
      <c r="AB538" t="str">
        <f t="shared" si="176"/>
        <v>"Common._Location"</v>
      </c>
      <c r="AC538" t="str">
        <f t="shared" si="177"/>
        <v>"_externalReferences"</v>
      </c>
      <c r="AD538" t="str">
        <f t="shared" si="178"/>
        <v>"hasMany"</v>
      </c>
      <c r="AE538" t="str">
        <f t="shared" si="179"/>
        <v>"Common._ExternalReference","_referenceForObjects","Common._Location","_externalReferences","hasMany"</v>
      </c>
    </row>
    <row r="539" spans="1:31" x14ac:dyDescent="0.2">
      <c r="A539" t="s">
        <v>1354</v>
      </c>
      <c r="B539" t="s">
        <v>1292</v>
      </c>
      <c r="C539" t="s">
        <v>44</v>
      </c>
      <c r="D539" t="s">
        <v>686</v>
      </c>
      <c r="E539" t="s">
        <v>1293</v>
      </c>
      <c r="F539" t="s">
        <v>207</v>
      </c>
      <c r="H539" t="s">
        <v>43</v>
      </c>
      <c r="I539" s="5" t="s">
        <v>682</v>
      </c>
      <c r="J539" s="5" t="s">
        <v>687</v>
      </c>
      <c r="K539" t="str">
        <f t="shared" si="160"/>
        <v>_ExternalReference</v>
      </c>
      <c r="L539" t="str">
        <f t="shared" si="161"/>
        <v>_referenceForObjects</v>
      </c>
      <c r="M539" t="str">
        <f t="shared" si="162"/>
        <v>_EpermitConsignment</v>
      </c>
      <c r="N539" t="str">
        <f t="shared" si="163"/>
        <v>_externalReferences</v>
      </c>
      <c r="O539" t="str">
        <f t="shared" si="164"/>
        <v>Object</v>
      </c>
      <c r="P539" t="str">
        <f t="shared" si="165"/>
        <v/>
      </c>
      <c r="Q539" t="str">
        <f t="shared" si="166"/>
        <v/>
      </c>
      <c r="R539" t="str">
        <f t="shared" si="167"/>
        <v/>
      </c>
      <c r="S539" t="str">
        <f t="shared" si="168"/>
        <v/>
      </c>
      <c r="T539" t="str">
        <f>IF($A539="Implicit","",COUNTIFS($C$8:C539,C539,$A$8:A539,"Explicit"))</f>
        <v/>
      </c>
      <c r="U539" t="str">
        <f t="shared" si="169"/>
        <v/>
      </c>
      <c r="V539" t="str">
        <f t="shared" si="170"/>
        <v/>
      </c>
      <c r="W539" t="str">
        <f t="shared" si="171"/>
        <v/>
      </c>
      <c r="X539" t="str">
        <f t="shared" si="172"/>
        <v/>
      </c>
      <c r="Y539" t="str">
        <f t="shared" si="173"/>
        <v/>
      </c>
      <c r="Z539" t="str">
        <f t="shared" si="174"/>
        <v>"Common._ExternalReference"</v>
      </c>
      <c r="AA539" t="str">
        <f t="shared" si="175"/>
        <v>"_referenceForObjects"</v>
      </c>
      <c r="AB539" t="str">
        <f t="shared" si="176"/>
        <v>"LiveAnimals._EpermitConsignment"</v>
      </c>
      <c r="AC539" t="str">
        <f t="shared" si="177"/>
        <v>"_externalReferences"</v>
      </c>
      <c r="AD539" t="str">
        <f t="shared" si="178"/>
        <v>"hasMany"</v>
      </c>
      <c r="AE539" t="str">
        <f t="shared" si="179"/>
        <v>"Common._ExternalReference","_referenceForObjects","LiveAnimals._EpermitConsignment","_externalReferences","hasMany"</v>
      </c>
    </row>
    <row r="540" spans="1:31" x14ac:dyDescent="0.2">
      <c r="A540" t="s">
        <v>1354</v>
      </c>
      <c r="B540" t="s">
        <v>1292</v>
      </c>
      <c r="C540" t="s">
        <v>44</v>
      </c>
      <c r="D540" t="s">
        <v>686</v>
      </c>
      <c r="E540" t="s">
        <v>1290</v>
      </c>
      <c r="F540" t="s">
        <v>101</v>
      </c>
      <c r="H540" t="s">
        <v>43</v>
      </c>
      <c r="I540" s="5" t="s">
        <v>682</v>
      </c>
      <c r="J540" s="5" t="s">
        <v>687</v>
      </c>
      <c r="K540" t="str">
        <f t="shared" si="160"/>
        <v>_ExternalReference</v>
      </c>
      <c r="L540" t="str">
        <f t="shared" si="161"/>
        <v>_referenceForObjects</v>
      </c>
      <c r="M540" t="str">
        <f t="shared" si="162"/>
        <v>_Organization</v>
      </c>
      <c r="N540" t="str">
        <f t="shared" si="163"/>
        <v>_externalReferences</v>
      </c>
      <c r="O540" t="str">
        <f t="shared" si="164"/>
        <v>Object</v>
      </c>
      <c r="P540" t="str">
        <f t="shared" si="165"/>
        <v/>
      </c>
      <c r="Q540" t="str">
        <f t="shared" si="166"/>
        <v/>
      </c>
      <c r="R540" t="str">
        <f t="shared" si="167"/>
        <v/>
      </c>
      <c r="S540" t="str">
        <f t="shared" si="168"/>
        <v/>
      </c>
      <c r="T540" t="str">
        <f>IF($A540="Implicit","",COUNTIFS($C$8:C540,C540,$A$8:A540,"Explicit"))</f>
        <v/>
      </c>
      <c r="U540" t="str">
        <f t="shared" si="169"/>
        <v/>
      </c>
      <c r="V540" t="str">
        <f t="shared" si="170"/>
        <v/>
      </c>
      <c r="W540" t="str">
        <f t="shared" si="171"/>
        <v/>
      </c>
      <c r="X540" t="str">
        <f t="shared" si="172"/>
        <v/>
      </c>
      <c r="Y540" t="str">
        <f t="shared" si="173"/>
        <v/>
      </c>
      <c r="Z540" t="str">
        <f t="shared" si="174"/>
        <v>"Common._ExternalReference"</v>
      </c>
      <c r="AA540" t="str">
        <f t="shared" si="175"/>
        <v>"_referenceForObjects"</v>
      </c>
      <c r="AB540" t="str">
        <f t="shared" si="176"/>
        <v>"Abstract._Organization"</v>
      </c>
      <c r="AC540" t="str">
        <f t="shared" si="177"/>
        <v>"_externalReferences"</v>
      </c>
      <c r="AD540" t="str">
        <f t="shared" si="178"/>
        <v>"hasMany"</v>
      </c>
      <c r="AE540" t="str">
        <f t="shared" si="179"/>
        <v>"Common._ExternalReference","_referenceForObjects","Abstract._Organization","_externalReferences","hasMany"</v>
      </c>
    </row>
    <row r="541" spans="1:31" x14ac:dyDescent="0.2">
      <c r="A541" t="s">
        <v>1354</v>
      </c>
      <c r="B541" t="s">
        <v>1292</v>
      </c>
      <c r="C541" t="s">
        <v>44</v>
      </c>
      <c r="D541" t="s">
        <v>686</v>
      </c>
      <c r="E541" t="s">
        <v>1292</v>
      </c>
      <c r="F541" t="s">
        <v>114</v>
      </c>
      <c r="H541" t="s">
        <v>43</v>
      </c>
      <c r="I541" s="5" t="s">
        <v>682</v>
      </c>
      <c r="J541" s="5" t="s">
        <v>687</v>
      </c>
      <c r="K541" t="str">
        <f t="shared" si="160"/>
        <v>_ExternalReference</v>
      </c>
      <c r="L541" t="str">
        <f t="shared" si="161"/>
        <v>_referenceForObjects</v>
      </c>
      <c r="M541" t="str">
        <f t="shared" si="162"/>
        <v>_IotDevice</v>
      </c>
      <c r="N541" t="str">
        <f t="shared" si="163"/>
        <v>_externalReferences</v>
      </c>
      <c r="O541" t="str">
        <f t="shared" si="164"/>
        <v>Object</v>
      </c>
      <c r="P541" t="str">
        <f t="shared" si="165"/>
        <v/>
      </c>
      <c r="Q541" t="str">
        <f t="shared" si="166"/>
        <v/>
      </c>
      <c r="R541" t="str">
        <f t="shared" si="167"/>
        <v/>
      </c>
      <c r="S541" t="str">
        <f t="shared" si="168"/>
        <v/>
      </c>
      <c r="T541" t="str">
        <f>IF($A541="Implicit","",COUNTIFS($C$8:C541,C541,$A$8:A541,"Explicit"))</f>
        <v/>
      </c>
      <c r="U541" t="str">
        <f t="shared" si="169"/>
        <v/>
      </c>
      <c r="V541" t="str">
        <f t="shared" si="170"/>
        <v/>
      </c>
      <c r="W541" t="str">
        <f t="shared" si="171"/>
        <v/>
      </c>
      <c r="X541" t="str">
        <f t="shared" si="172"/>
        <v/>
      </c>
      <c r="Y541" t="str">
        <f t="shared" si="173"/>
        <v/>
      </c>
      <c r="Z541" t="str">
        <f t="shared" si="174"/>
        <v>"Common._ExternalReference"</v>
      </c>
      <c r="AA541" t="str">
        <f t="shared" si="175"/>
        <v>"_referenceForObjects"</v>
      </c>
      <c r="AB541" t="str">
        <f t="shared" si="176"/>
        <v>"Common._IotDevice"</v>
      </c>
      <c r="AC541" t="str">
        <f t="shared" si="177"/>
        <v>"_externalReferences"</v>
      </c>
      <c r="AD541" t="str">
        <f t="shared" si="178"/>
        <v>"hasMany"</v>
      </c>
      <c r="AE541" t="str">
        <f t="shared" si="179"/>
        <v>"Common._ExternalReference","_referenceForObjects","Common._IotDevice","_externalReferences","hasMany"</v>
      </c>
    </row>
    <row r="542" spans="1:31" x14ac:dyDescent="0.2">
      <c r="A542" t="s">
        <v>1354</v>
      </c>
      <c r="B542" t="s">
        <v>1292</v>
      </c>
      <c r="C542" t="s">
        <v>44</v>
      </c>
      <c r="D542" t="s">
        <v>686</v>
      </c>
      <c r="E542" t="s">
        <v>1290</v>
      </c>
      <c r="F542" t="s">
        <v>231</v>
      </c>
      <c r="H542" t="s">
        <v>43</v>
      </c>
      <c r="I542" s="5" t="s">
        <v>682</v>
      </c>
      <c r="J542" s="5" t="s">
        <v>687</v>
      </c>
      <c r="K542" t="str">
        <f t="shared" si="160"/>
        <v>_ExternalReference</v>
      </c>
      <c r="L542" t="str">
        <f t="shared" si="161"/>
        <v>_referenceForObjects</v>
      </c>
      <c r="M542" t="str">
        <f t="shared" si="162"/>
        <v>_PhysicalLogisticsObject</v>
      </c>
      <c r="N542" t="str">
        <f t="shared" si="163"/>
        <v>_externalReferences</v>
      </c>
      <c r="O542" t="str">
        <f t="shared" si="164"/>
        <v>Object</v>
      </c>
      <c r="P542" t="str">
        <f t="shared" si="165"/>
        <v/>
      </c>
      <c r="Q542" t="str">
        <f t="shared" si="166"/>
        <v/>
      </c>
      <c r="R542" t="str">
        <f t="shared" si="167"/>
        <v/>
      </c>
      <c r="S542" t="str">
        <f t="shared" si="168"/>
        <v/>
      </c>
      <c r="T542" t="str">
        <f>IF($A542="Implicit","",COUNTIFS($C$8:C542,C542,$A$8:A542,"Explicit"))</f>
        <v/>
      </c>
      <c r="U542" t="str">
        <f t="shared" si="169"/>
        <v/>
      </c>
      <c r="V542" t="str">
        <f t="shared" si="170"/>
        <v/>
      </c>
      <c r="W542" t="str">
        <f t="shared" si="171"/>
        <v/>
      </c>
      <c r="X542" t="str">
        <f t="shared" si="172"/>
        <v/>
      </c>
      <c r="Y542" t="str">
        <f t="shared" si="173"/>
        <v/>
      </c>
      <c r="Z542" t="str">
        <f t="shared" si="174"/>
        <v>"Common._ExternalReference"</v>
      </c>
      <c r="AA542" t="str">
        <f t="shared" si="175"/>
        <v>"_referenceForObjects"</v>
      </c>
      <c r="AB542" t="str">
        <f t="shared" si="176"/>
        <v>"Abstract._PhysicalLogisticsObject"</v>
      </c>
      <c r="AC542" t="str">
        <f t="shared" si="177"/>
        <v>"_externalReferences"</v>
      </c>
      <c r="AD542" t="str">
        <f t="shared" si="178"/>
        <v>"hasMany"</v>
      </c>
      <c r="AE542" t="str">
        <f t="shared" si="179"/>
        <v>"Common._ExternalReference","_referenceForObjects","Abstract._PhysicalLogisticsObject","_externalReferences","hasMany"</v>
      </c>
    </row>
    <row r="543" spans="1:31" x14ac:dyDescent="0.2">
      <c r="A543" t="s">
        <v>1354</v>
      </c>
      <c r="B543" t="s">
        <v>1292</v>
      </c>
      <c r="C543" t="s">
        <v>44</v>
      </c>
      <c r="D543" t="s">
        <v>686</v>
      </c>
      <c r="E543" t="s">
        <v>1294</v>
      </c>
      <c r="F543" t="s">
        <v>249</v>
      </c>
      <c r="H543" t="s">
        <v>43</v>
      </c>
      <c r="I543" s="5" t="s">
        <v>682</v>
      </c>
      <c r="J543" s="5" t="s">
        <v>687</v>
      </c>
      <c r="K543" t="str">
        <f t="shared" si="160"/>
        <v>_ExternalReference</v>
      </c>
      <c r="L543" t="str">
        <f t="shared" si="161"/>
        <v>_referenceForObjects</v>
      </c>
      <c r="M543" t="str">
        <f t="shared" si="162"/>
        <v>_BillingDetails</v>
      </c>
      <c r="N543" t="str">
        <f t="shared" si="163"/>
        <v>_externalReferences</v>
      </c>
      <c r="O543" t="str">
        <f t="shared" si="164"/>
        <v>Object</v>
      </c>
      <c r="P543" t="str">
        <f t="shared" si="165"/>
        <v/>
      </c>
      <c r="Q543" t="str">
        <f t="shared" si="166"/>
        <v/>
      </c>
      <c r="R543" t="str">
        <f t="shared" si="167"/>
        <v/>
      </c>
      <c r="S543" t="str">
        <f t="shared" si="168"/>
        <v/>
      </c>
      <c r="T543" t="str">
        <f>IF($A543="Implicit","",COUNTIFS($C$8:C543,C543,$A$8:A543,"Explicit"))</f>
        <v/>
      </c>
      <c r="U543" t="str">
        <f t="shared" si="169"/>
        <v/>
      </c>
      <c r="V543" t="str">
        <f t="shared" si="170"/>
        <v/>
      </c>
      <c r="W543" t="str">
        <f t="shared" si="171"/>
        <v/>
      </c>
      <c r="X543" t="str">
        <f t="shared" si="172"/>
        <v/>
      </c>
      <c r="Y543" t="str">
        <f t="shared" si="173"/>
        <v/>
      </c>
      <c r="Z543" t="str">
        <f t="shared" si="174"/>
        <v>"Common._ExternalReference"</v>
      </c>
      <c r="AA543" t="str">
        <f t="shared" si="175"/>
        <v>"_referenceForObjects"</v>
      </c>
      <c r="AB543" t="str">
        <f t="shared" si="176"/>
        <v>"BillingSettlement._BillingDetails"</v>
      </c>
      <c r="AC543" t="str">
        <f t="shared" si="177"/>
        <v>"_externalReferences"</v>
      </c>
      <c r="AD543" t="str">
        <f t="shared" si="178"/>
        <v>"hasMany"</v>
      </c>
      <c r="AE543" t="str">
        <f t="shared" si="179"/>
        <v>"Common._ExternalReference","_referenceForObjects","BillingSettlement._BillingDetails","_externalReferences","hasMany"</v>
      </c>
    </row>
    <row r="544" spans="1:31" x14ac:dyDescent="0.2">
      <c r="A544" t="s">
        <v>1354</v>
      </c>
      <c r="B544" t="s">
        <v>1292</v>
      </c>
      <c r="C544" t="s">
        <v>44</v>
      </c>
      <c r="D544" t="s">
        <v>686</v>
      </c>
      <c r="E544" t="s">
        <v>1305</v>
      </c>
      <c r="F544" t="s">
        <v>284</v>
      </c>
      <c r="H544" t="s">
        <v>43</v>
      </c>
      <c r="I544" s="5" t="s">
        <v>682</v>
      </c>
      <c r="J544" s="5" t="s">
        <v>687</v>
      </c>
      <c r="K544" t="str">
        <f t="shared" si="160"/>
        <v>_ExternalReference</v>
      </c>
      <c r="L544" t="str">
        <f t="shared" si="161"/>
        <v>_referenceForObjects</v>
      </c>
      <c r="M544" t="str">
        <f t="shared" si="162"/>
        <v>_Booking</v>
      </c>
      <c r="N544" t="str">
        <f t="shared" si="163"/>
        <v>_externalReferences</v>
      </c>
      <c r="O544" t="str">
        <f t="shared" si="164"/>
        <v>Object</v>
      </c>
      <c r="P544" t="str">
        <f t="shared" si="165"/>
        <v/>
      </c>
      <c r="Q544" t="str">
        <f t="shared" si="166"/>
        <v/>
      </c>
      <c r="R544" t="str">
        <f t="shared" si="167"/>
        <v/>
      </c>
      <c r="S544" t="str">
        <f t="shared" si="168"/>
        <v/>
      </c>
      <c r="T544" t="str">
        <f>IF($A544="Implicit","",COUNTIFS($C$8:C544,C544,$A$8:A544,"Explicit"))</f>
        <v/>
      </c>
      <c r="U544" t="str">
        <f t="shared" si="169"/>
        <v/>
      </c>
      <c r="V544" t="str">
        <f t="shared" si="170"/>
        <v/>
      </c>
      <c r="W544" t="str">
        <f t="shared" si="171"/>
        <v/>
      </c>
      <c r="X544" t="str">
        <f t="shared" si="172"/>
        <v/>
      </c>
      <c r="Y544" t="str">
        <f t="shared" si="173"/>
        <v/>
      </c>
      <c r="Z544" t="str">
        <f t="shared" si="174"/>
        <v>"Common._ExternalReference"</v>
      </c>
      <c r="AA544" t="str">
        <f t="shared" si="175"/>
        <v>"_referenceForObjects"</v>
      </c>
      <c r="AB544" t="str">
        <f t="shared" si="176"/>
        <v>"Service._Booking"</v>
      </c>
      <c r="AC544" t="str">
        <f t="shared" si="177"/>
        <v>"_externalReferences"</v>
      </c>
      <c r="AD544" t="str">
        <f t="shared" si="178"/>
        <v>"hasMany"</v>
      </c>
      <c r="AE544" t="str">
        <f t="shared" si="179"/>
        <v>"Common._ExternalReference","_referenceForObjects","Service._Booking","_externalReferences","hasMany"</v>
      </c>
    </row>
    <row r="545" spans="1:31" x14ac:dyDescent="0.2">
      <c r="A545" t="s">
        <v>1354</v>
      </c>
      <c r="B545" t="s">
        <v>1292</v>
      </c>
      <c r="C545" t="s">
        <v>44</v>
      </c>
      <c r="D545" t="s">
        <v>686</v>
      </c>
      <c r="E545" t="s">
        <v>1295</v>
      </c>
      <c r="F545" t="s">
        <v>303</v>
      </c>
      <c r="H545" t="s">
        <v>43</v>
      </c>
      <c r="I545" s="5" t="s">
        <v>682</v>
      </c>
      <c r="J545" s="5" t="s">
        <v>687</v>
      </c>
      <c r="K545" t="str">
        <f t="shared" si="160"/>
        <v>_ExternalReference</v>
      </c>
      <c r="L545" t="str">
        <f t="shared" si="161"/>
        <v>_referenceForObjects</v>
      </c>
      <c r="M545" t="str">
        <f t="shared" si="162"/>
        <v>_BookingOption</v>
      </c>
      <c r="N545" t="str">
        <f t="shared" si="163"/>
        <v>_externalReferences</v>
      </c>
      <c r="O545" t="str">
        <f t="shared" si="164"/>
        <v>Object</v>
      </c>
      <c r="P545" t="str">
        <f t="shared" si="165"/>
        <v/>
      </c>
      <c r="Q545" t="str">
        <f t="shared" si="166"/>
        <v/>
      </c>
      <c r="R545" t="str">
        <f t="shared" si="167"/>
        <v/>
      </c>
      <c r="S545" t="str">
        <f t="shared" si="168"/>
        <v/>
      </c>
      <c r="T545" t="str">
        <f>IF($A545="Implicit","",COUNTIFS($C$8:C545,C545,$A$8:A545,"Explicit"))</f>
        <v/>
      </c>
      <c r="U545" t="str">
        <f t="shared" si="169"/>
        <v/>
      </c>
      <c r="V545" t="str">
        <f t="shared" si="170"/>
        <v/>
      </c>
      <c r="W545" t="str">
        <f t="shared" si="171"/>
        <v/>
      </c>
      <c r="X545" t="str">
        <f t="shared" si="172"/>
        <v/>
      </c>
      <c r="Y545" t="str">
        <f t="shared" si="173"/>
        <v/>
      </c>
      <c r="Z545" t="str">
        <f t="shared" si="174"/>
        <v>"Common._ExternalReference"</v>
      </c>
      <c r="AA545" t="str">
        <f t="shared" si="175"/>
        <v>"_referenceForObjects"</v>
      </c>
      <c r="AB545" t="str">
        <f t="shared" si="176"/>
        <v>"Distribution._BookingOption"</v>
      </c>
      <c r="AC545" t="str">
        <f t="shared" si="177"/>
        <v>"_externalReferences"</v>
      </c>
      <c r="AD545" t="str">
        <f t="shared" si="178"/>
        <v>"hasMany"</v>
      </c>
      <c r="AE545" t="str">
        <f t="shared" si="179"/>
        <v>"Common._ExternalReference","_referenceForObjects","Distribution._BookingOption","_externalReferences","hasMany"</v>
      </c>
    </row>
    <row r="546" spans="1:31" x14ac:dyDescent="0.2">
      <c r="A546" t="s">
        <v>1354</v>
      </c>
      <c r="B546" t="s">
        <v>1292</v>
      </c>
      <c r="C546" t="s">
        <v>44</v>
      </c>
      <c r="D546" t="s">
        <v>686</v>
      </c>
      <c r="E546" t="s">
        <v>1295</v>
      </c>
      <c r="F546" t="s">
        <v>286</v>
      </c>
      <c r="H546" t="s">
        <v>43</v>
      </c>
      <c r="I546" s="5" t="s">
        <v>682</v>
      </c>
      <c r="J546" s="5" t="s">
        <v>687</v>
      </c>
      <c r="K546" t="str">
        <f t="shared" si="160"/>
        <v>_ExternalReference</v>
      </c>
      <c r="L546" t="str">
        <f t="shared" si="161"/>
        <v>_referenceForObjects</v>
      </c>
      <c r="M546" t="str">
        <f t="shared" si="162"/>
        <v>_BookingRequest</v>
      </c>
      <c r="N546" t="str">
        <f t="shared" si="163"/>
        <v>_externalReferences</v>
      </c>
      <c r="O546" t="str">
        <f t="shared" si="164"/>
        <v>Object</v>
      </c>
      <c r="P546" t="str">
        <f t="shared" si="165"/>
        <v/>
      </c>
      <c r="Q546" t="str">
        <f t="shared" si="166"/>
        <v/>
      </c>
      <c r="R546" t="str">
        <f t="shared" si="167"/>
        <v/>
      </c>
      <c r="S546" t="str">
        <f t="shared" si="168"/>
        <v/>
      </c>
      <c r="T546" t="str">
        <f>IF($A546="Implicit","",COUNTIFS($C$8:C546,C546,$A$8:A546,"Explicit"))</f>
        <v/>
      </c>
      <c r="U546" t="str">
        <f t="shared" si="169"/>
        <v/>
      </c>
      <c r="V546" t="str">
        <f t="shared" si="170"/>
        <v/>
      </c>
      <c r="W546" t="str">
        <f t="shared" si="171"/>
        <v/>
      </c>
      <c r="X546" t="str">
        <f t="shared" si="172"/>
        <v/>
      </c>
      <c r="Y546" t="str">
        <f t="shared" si="173"/>
        <v/>
      </c>
      <c r="Z546" t="str">
        <f t="shared" si="174"/>
        <v>"Common._ExternalReference"</v>
      </c>
      <c r="AA546" t="str">
        <f t="shared" si="175"/>
        <v>"_referenceForObjects"</v>
      </c>
      <c r="AB546" t="str">
        <f t="shared" si="176"/>
        <v>"Distribution._BookingRequest"</v>
      </c>
      <c r="AC546" t="str">
        <f t="shared" si="177"/>
        <v>"_externalReferences"</v>
      </c>
      <c r="AD546" t="str">
        <f t="shared" si="178"/>
        <v>"hasMany"</v>
      </c>
      <c r="AE546" t="str">
        <f t="shared" si="179"/>
        <v>"Common._ExternalReference","_referenceForObjects","Distribution._BookingRequest","_externalReferences","hasMany"</v>
      </c>
    </row>
    <row r="547" spans="1:31" x14ac:dyDescent="0.2">
      <c r="A547" t="s">
        <v>1354</v>
      </c>
      <c r="B547" t="s">
        <v>1292</v>
      </c>
      <c r="C547" t="s">
        <v>44</v>
      </c>
      <c r="D547" t="s">
        <v>686</v>
      </c>
      <c r="E547" t="s">
        <v>1295</v>
      </c>
      <c r="F547" t="s">
        <v>362</v>
      </c>
      <c r="H547" t="s">
        <v>43</v>
      </c>
      <c r="I547" s="5" t="s">
        <v>682</v>
      </c>
      <c r="J547" s="5" t="s">
        <v>687</v>
      </c>
      <c r="K547" t="str">
        <f t="shared" si="160"/>
        <v>_ExternalReference</v>
      </c>
      <c r="L547" t="str">
        <f t="shared" si="161"/>
        <v>_referenceForObjects</v>
      </c>
      <c r="M547" t="str">
        <f t="shared" si="162"/>
        <v>_BookingShipment</v>
      </c>
      <c r="N547" t="str">
        <f t="shared" si="163"/>
        <v>_externalReferences</v>
      </c>
      <c r="O547" t="str">
        <f t="shared" si="164"/>
        <v>Object</v>
      </c>
      <c r="P547" t="str">
        <f t="shared" si="165"/>
        <v/>
      </c>
      <c r="Q547" t="str">
        <f t="shared" si="166"/>
        <v/>
      </c>
      <c r="R547" t="str">
        <f t="shared" si="167"/>
        <v/>
      </c>
      <c r="S547" t="str">
        <f t="shared" si="168"/>
        <v/>
      </c>
      <c r="T547" t="str">
        <f>IF($A547="Implicit","",COUNTIFS($C$8:C547,C547,$A$8:A547,"Explicit"))</f>
        <v/>
      </c>
      <c r="U547" t="str">
        <f t="shared" si="169"/>
        <v/>
      </c>
      <c r="V547" t="str">
        <f t="shared" si="170"/>
        <v/>
      </c>
      <c r="W547" t="str">
        <f t="shared" si="171"/>
        <v/>
      </c>
      <c r="X547" t="str">
        <f t="shared" si="172"/>
        <v/>
      </c>
      <c r="Y547" t="str">
        <f t="shared" si="173"/>
        <v/>
      </c>
      <c r="Z547" t="str">
        <f t="shared" si="174"/>
        <v>"Common._ExternalReference"</v>
      </c>
      <c r="AA547" t="str">
        <f t="shared" si="175"/>
        <v>"_referenceForObjects"</v>
      </c>
      <c r="AB547" t="str">
        <f t="shared" si="176"/>
        <v>"Distribution._BookingShipment"</v>
      </c>
      <c r="AC547" t="str">
        <f t="shared" si="177"/>
        <v>"_externalReferences"</v>
      </c>
      <c r="AD547" t="str">
        <f t="shared" si="178"/>
        <v>"hasMany"</v>
      </c>
      <c r="AE547" t="str">
        <f t="shared" si="179"/>
        <v>"Common._ExternalReference","_referenceForObjects","Distribution._BookingShipment","_externalReferences","hasMany"</v>
      </c>
    </row>
    <row r="548" spans="1:31" x14ac:dyDescent="0.2">
      <c r="A548" t="s">
        <v>1354</v>
      </c>
      <c r="B548" t="s">
        <v>1292</v>
      </c>
      <c r="C548" t="s">
        <v>44</v>
      </c>
      <c r="D548" t="s">
        <v>686</v>
      </c>
      <c r="E548" t="s">
        <v>1292</v>
      </c>
      <c r="F548" t="s">
        <v>309</v>
      </c>
      <c r="H548" t="s">
        <v>43</v>
      </c>
      <c r="I548" s="5" t="s">
        <v>682</v>
      </c>
      <c r="J548" s="5" t="s">
        <v>687</v>
      </c>
      <c r="K548" t="str">
        <f t="shared" si="160"/>
        <v>_ExternalReference</v>
      </c>
      <c r="L548" t="str">
        <f t="shared" si="161"/>
        <v>_referenceForObjects</v>
      </c>
      <c r="M548" t="str">
        <f t="shared" si="162"/>
        <v>_Carrier</v>
      </c>
      <c r="N548" t="str">
        <f t="shared" si="163"/>
        <v>_externalReferences</v>
      </c>
      <c r="O548" t="str">
        <f t="shared" si="164"/>
        <v>Object</v>
      </c>
      <c r="P548" t="str">
        <f t="shared" si="165"/>
        <v/>
      </c>
      <c r="Q548" t="str">
        <f t="shared" si="166"/>
        <v/>
      </c>
      <c r="R548" t="str">
        <f t="shared" si="167"/>
        <v/>
      </c>
      <c r="S548" t="str">
        <f t="shared" si="168"/>
        <v/>
      </c>
      <c r="T548" t="str">
        <f>IF($A548="Implicit","",COUNTIFS($C$8:C548,C548,$A$8:A548,"Explicit"))</f>
        <v/>
      </c>
      <c r="U548" t="str">
        <f t="shared" si="169"/>
        <v/>
      </c>
      <c r="V548" t="str">
        <f t="shared" si="170"/>
        <v/>
      </c>
      <c r="W548" t="str">
        <f t="shared" si="171"/>
        <v/>
      </c>
      <c r="X548" t="str">
        <f t="shared" si="172"/>
        <v/>
      </c>
      <c r="Y548" t="str">
        <f t="shared" si="173"/>
        <v/>
      </c>
      <c r="Z548" t="str">
        <f t="shared" si="174"/>
        <v>"Common._ExternalReference"</v>
      </c>
      <c r="AA548" t="str">
        <f t="shared" si="175"/>
        <v>"_referenceForObjects"</v>
      </c>
      <c r="AB548" t="str">
        <f t="shared" si="176"/>
        <v>"Common._Carrier"</v>
      </c>
      <c r="AC548" t="str">
        <f t="shared" si="177"/>
        <v>"_externalReferences"</v>
      </c>
      <c r="AD548" t="str">
        <f t="shared" si="178"/>
        <v>"hasMany"</v>
      </c>
      <c r="AE548" t="str">
        <f t="shared" si="179"/>
        <v>"Common._ExternalReference","_referenceForObjects","Common._Carrier","_externalReferences","hasMany"</v>
      </c>
    </row>
    <row r="549" spans="1:31" x14ac:dyDescent="0.2">
      <c r="A549" t="s">
        <v>1354</v>
      </c>
      <c r="B549" t="s">
        <v>1292</v>
      </c>
      <c r="C549" t="s">
        <v>44</v>
      </c>
      <c r="D549" t="s">
        <v>686</v>
      </c>
      <c r="E549" t="s">
        <v>1292</v>
      </c>
      <c r="F549" t="s">
        <v>408</v>
      </c>
      <c r="H549" t="s">
        <v>413</v>
      </c>
      <c r="I549" s="5" t="s">
        <v>682</v>
      </c>
      <c r="J549" s="5" t="s">
        <v>687</v>
      </c>
      <c r="K549" t="str">
        <f t="shared" si="160"/>
        <v>_ExternalReference</v>
      </c>
      <c r="L549" t="str">
        <f t="shared" si="161"/>
        <v>_referenceForObjects</v>
      </c>
      <c r="M549" t="str">
        <f t="shared" si="162"/>
        <v>_Person</v>
      </c>
      <c r="N549" t="str">
        <f t="shared" si="163"/>
        <v>_documents</v>
      </c>
      <c r="O549" t="str">
        <f t="shared" si="164"/>
        <v>Object</v>
      </c>
      <c r="P549" t="str">
        <f t="shared" si="165"/>
        <v/>
      </c>
      <c r="Q549" t="str">
        <f t="shared" si="166"/>
        <v/>
      </c>
      <c r="R549" t="str">
        <f t="shared" si="167"/>
        <v/>
      </c>
      <c r="S549" t="str">
        <f t="shared" si="168"/>
        <v/>
      </c>
      <c r="T549" t="str">
        <f>IF($A549="Implicit","",COUNTIFS($C$8:C549,C549,$A$8:A549,"Explicit"))</f>
        <v/>
      </c>
      <c r="U549" t="str">
        <f t="shared" si="169"/>
        <v/>
      </c>
      <c r="V549" t="str">
        <f t="shared" si="170"/>
        <v/>
      </c>
      <c r="W549" t="str">
        <f t="shared" si="171"/>
        <v/>
      </c>
      <c r="X549" t="str">
        <f t="shared" si="172"/>
        <v/>
      </c>
      <c r="Y549" t="str">
        <f t="shared" si="173"/>
        <v/>
      </c>
      <c r="Z549" t="str">
        <f t="shared" si="174"/>
        <v>"Common._ExternalReference"</v>
      </c>
      <c r="AA549" t="str">
        <f t="shared" si="175"/>
        <v>"_referenceForObjects"</v>
      </c>
      <c r="AB549" t="str">
        <f t="shared" si="176"/>
        <v>"Common._Person"</v>
      </c>
      <c r="AC549" t="str">
        <f t="shared" si="177"/>
        <v>"_documents"</v>
      </c>
      <c r="AD549" t="str">
        <f t="shared" si="178"/>
        <v>"hasMany"</v>
      </c>
      <c r="AE549" t="str">
        <f t="shared" si="179"/>
        <v>"Common._ExternalReference","_referenceForObjects","Common._Person","_documents","hasMany"</v>
      </c>
    </row>
    <row r="550" spans="1:31" x14ac:dyDescent="0.2">
      <c r="A550" t="s">
        <v>1354</v>
      </c>
      <c r="B550" t="s">
        <v>1292</v>
      </c>
      <c r="C550" t="s">
        <v>44</v>
      </c>
      <c r="D550" t="s">
        <v>686</v>
      </c>
      <c r="E550" t="s">
        <v>1292</v>
      </c>
      <c r="F550" t="s">
        <v>408</v>
      </c>
      <c r="H550" t="s">
        <v>43</v>
      </c>
      <c r="I550" s="5" t="s">
        <v>682</v>
      </c>
      <c r="J550" s="5" t="s">
        <v>687</v>
      </c>
      <c r="K550" t="str">
        <f t="shared" si="160"/>
        <v>_ExternalReference</v>
      </c>
      <c r="L550" t="str">
        <f t="shared" si="161"/>
        <v>_referenceForObjects</v>
      </c>
      <c r="M550" t="str">
        <f t="shared" si="162"/>
        <v>_Person</v>
      </c>
      <c r="N550" t="str">
        <f t="shared" si="163"/>
        <v>_externalReferences</v>
      </c>
      <c r="O550" t="str">
        <f t="shared" si="164"/>
        <v>Object</v>
      </c>
      <c r="P550" t="str">
        <f t="shared" si="165"/>
        <v/>
      </c>
      <c r="Q550" t="str">
        <f t="shared" si="166"/>
        <v/>
      </c>
      <c r="R550" t="str">
        <f t="shared" si="167"/>
        <v/>
      </c>
      <c r="S550" t="str">
        <f t="shared" si="168"/>
        <v/>
      </c>
      <c r="T550" t="str">
        <f>IF($A550="Implicit","",COUNTIFS($C$8:C550,C550,$A$8:A550,"Explicit"))</f>
        <v/>
      </c>
      <c r="U550" t="str">
        <f t="shared" si="169"/>
        <v/>
      </c>
      <c r="V550" t="str">
        <f t="shared" si="170"/>
        <v/>
      </c>
      <c r="W550" t="str">
        <f t="shared" si="171"/>
        <v/>
      </c>
      <c r="X550" t="str">
        <f t="shared" si="172"/>
        <v/>
      </c>
      <c r="Y550" t="str">
        <f t="shared" si="173"/>
        <v/>
      </c>
      <c r="Z550" t="str">
        <f t="shared" si="174"/>
        <v>"Common._ExternalReference"</v>
      </c>
      <c r="AA550" t="str">
        <f t="shared" si="175"/>
        <v>"_referenceForObjects"</v>
      </c>
      <c r="AB550" t="str">
        <f t="shared" si="176"/>
        <v>"Common._Person"</v>
      </c>
      <c r="AC550" t="str">
        <f t="shared" si="177"/>
        <v>"_externalReferences"</v>
      </c>
      <c r="AD550" t="str">
        <f t="shared" si="178"/>
        <v>"hasMany"</v>
      </c>
      <c r="AE550" t="str">
        <f t="shared" si="179"/>
        <v>"Common._ExternalReference","_referenceForObjects","Common._Person","_externalReferences","hasMany"</v>
      </c>
    </row>
    <row r="551" spans="1:31" x14ac:dyDescent="0.2">
      <c r="A551" t="s">
        <v>1354</v>
      </c>
      <c r="B551" t="s">
        <v>1292</v>
      </c>
      <c r="C551" t="s">
        <v>44</v>
      </c>
      <c r="D551" t="s">
        <v>686</v>
      </c>
      <c r="E551" t="s">
        <v>1303</v>
      </c>
      <c r="F551" t="s">
        <v>23</v>
      </c>
      <c r="H551" t="s">
        <v>43</v>
      </c>
      <c r="I551" s="5" t="s">
        <v>682</v>
      </c>
      <c r="J551" s="5" t="s">
        <v>687</v>
      </c>
      <c r="K551" t="str">
        <f t="shared" si="160"/>
        <v>_ExternalReference</v>
      </c>
      <c r="L551" t="str">
        <f t="shared" si="161"/>
        <v>_referenceForObjects</v>
      </c>
      <c r="M551" t="str">
        <f t="shared" si="162"/>
        <v>_Check</v>
      </c>
      <c r="N551" t="str">
        <f t="shared" si="163"/>
        <v>_externalReferences</v>
      </c>
      <c r="O551" t="str">
        <f t="shared" si="164"/>
        <v>Object</v>
      </c>
      <c r="P551" t="str">
        <f t="shared" si="165"/>
        <v/>
      </c>
      <c r="Q551" t="str">
        <f t="shared" si="166"/>
        <v/>
      </c>
      <c r="R551" t="str">
        <f t="shared" si="167"/>
        <v/>
      </c>
      <c r="S551" t="str">
        <f t="shared" si="168"/>
        <v/>
      </c>
      <c r="T551" t="str">
        <f>IF($A551="Implicit","",COUNTIFS($C$8:C551,C551,$A$8:A551,"Explicit"))</f>
        <v/>
      </c>
      <c r="U551" t="str">
        <f t="shared" si="169"/>
        <v/>
      </c>
      <c r="V551" t="str">
        <f t="shared" si="170"/>
        <v/>
      </c>
      <c r="W551" t="str">
        <f t="shared" si="171"/>
        <v/>
      </c>
      <c r="X551" t="str">
        <f t="shared" si="172"/>
        <v/>
      </c>
      <c r="Y551" t="str">
        <f t="shared" si="173"/>
        <v/>
      </c>
      <c r="Z551" t="str">
        <f t="shared" si="174"/>
        <v>"Common._ExternalReference"</v>
      </c>
      <c r="AA551" t="str">
        <f t="shared" si="175"/>
        <v>"_referenceForObjects"</v>
      </c>
      <c r="AB551" t="str">
        <f t="shared" si="176"/>
        <v>"Action._Check"</v>
      </c>
      <c r="AC551" t="str">
        <f t="shared" si="177"/>
        <v>"_externalReferences"</v>
      </c>
      <c r="AD551" t="str">
        <f t="shared" si="178"/>
        <v>"hasMany"</v>
      </c>
      <c r="AE551" t="str">
        <f t="shared" si="179"/>
        <v>"Common._ExternalReference","_referenceForObjects","Action._Check","_externalReferences","hasMany"</v>
      </c>
    </row>
    <row r="552" spans="1:31" x14ac:dyDescent="0.2">
      <c r="A552" t="s">
        <v>1354</v>
      </c>
      <c r="B552" t="s">
        <v>1292</v>
      </c>
      <c r="C552" t="s">
        <v>44</v>
      </c>
      <c r="D552" t="s">
        <v>686</v>
      </c>
      <c r="E552" t="s">
        <v>1292</v>
      </c>
      <c r="F552" t="s">
        <v>439</v>
      </c>
      <c r="H552" t="s">
        <v>43</v>
      </c>
      <c r="I552" s="5" t="s">
        <v>682</v>
      </c>
      <c r="J552" s="5" t="s">
        <v>687</v>
      </c>
      <c r="K552" t="str">
        <f t="shared" si="160"/>
        <v>_ExternalReference</v>
      </c>
      <c r="L552" t="str">
        <f t="shared" si="161"/>
        <v>_referenceForObjects</v>
      </c>
      <c r="M552" t="str">
        <f t="shared" si="162"/>
        <v>_CheckTemplate</v>
      </c>
      <c r="N552" t="str">
        <f t="shared" si="163"/>
        <v>_externalReferences</v>
      </c>
      <c r="O552" t="str">
        <f t="shared" si="164"/>
        <v>Object</v>
      </c>
      <c r="P552" t="str">
        <f t="shared" si="165"/>
        <v/>
      </c>
      <c r="Q552" t="str">
        <f t="shared" si="166"/>
        <v/>
      </c>
      <c r="R552" t="str">
        <f t="shared" si="167"/>
        <v/>
      </c>
      <c r="S552" t="str">
        <f t="shared" si="168"/>
        <v/>
      </c>
      <c r="T552" t="str">
        <f>IF($A552="Implicit","",COUNTIFS($C$8:C552,C552,$A$8:A552,"Explicit"))</f>
        <v/>
      </c>
      <c r="U552" t="str">
        <f t="shared" si="169"/>
        <v/>
      </c>
      <c r="V552" t="str">
        <f t="shared" si="170"/>
        <v/>
      </c>
      <c r="W552" t="str">
        <f t="shared" si="171"/>
        <v/>
      </c>
      <c r="X552" t="str">
        <f t="shared" si="172"/>
        <v/>
      </c>
      <c r="Y552" t="str">
        <f t="shared" si="173"/>
        <v/>
      </c>
      <c r="Z552" t="str">
        <f t="shared" si="174"/>
        <v>"Common._ExternalReference"</v>
      </c>
      <c r="AA552" t="str">
        <f t="shared" si="175"/>
        <v>"_referenceForObjects"</v>
      </c>
      <c r="AB552" t="str">
        <f t="shared" si="176"/>
        <v>"Common._CheckTemplate"</v>
      </c>
      <c r="AC552" t="str">
        <f t="shared" si="177"/>
        <v>"_externalReferences"</v>
      </c>
      <c r="AD552" t="str">
        <f t="shared" si="178"/>
        <v>"hasMany"</v>
      </c>
      <c r="AE552" t="str">
        <f t="shared" si="179"/>
        <v>"Common._ExternalReference","_referenceForObjects","Common._CheckTemplate","_externalReferences","hasMany"</v>
      </c>
    </row>
    <row r="553" spans="1:31" x14ac:dyDescent="0.2">
      <c r="A553" t="s">
        <v>1354</v>
      </c>
      <c r="B553" t="s">
        <v>1292</v>
      </c>
      <c r="C553" t="s">
        <v>44</v>
      </c>
      <c r="D553" t="s">
        <v>686</v>
      </c>
      <c r="E553" t="s">
        <v>1292</v>
      </c>
      <c r="F553" t="s">
        <v>439</v>
      </c>
      <c r="H553" t="s">
        <v>1281</v>
      </c>
      <c r="I553" s="5" t="s">
        <v>682</v>
      </c>
      <c r="J553" s="5" t="s">
        <v>687</v>
      </c>
      <c r="K553" t="str">
        <f t="shared" si="160"/>
        <v>_ExternalReference</v>
      </c>
      <c r="L553" t="str">
        <f t="shared" si="161"/>
        <v>_referenceForObjects</v>
      </c>
      <c r="M553" t="str">
        <f t="shared" si="162"/>
        <v>_CheckTemplate</v>
      </c>
      <c r="N553" t="str">
        <f t="shared" si="163"/>
        <v>_legacyTemplate</v>
      </c>
      <c r="O553" t="str">
        <f t="shared" si="164"/>
        <v>Object</v>
      </c>
      <c r="P553" t="str">
        <f t="shared" si="165"/>
        <v/>
      </c>
      <c r="Q553" t="str">
        <f t="shared" si="166"/>
        <v/>
      </c>
      <c r="R553" t="str">
        <f t="shared" si="167"/>
        <v/>
      </c>
      <c r="S553" t="str">
        <f t="shared" si="168"/>
        <v/>
      </c>
      <c r="T553" t="str">
        <f>IF($A553="Implicit","",COUNTIFS($C$8:C553,C553,$A$8:A553,"Explicit"))</f>
        <v/>
      </c>
      <c r="U553" t="str">
        <f t="shared" si="169"/>
        <v/>
      </c>
      <c r="V553" t="str">
        <f t="shared" si="170"/>
        <v/>
      </c>
      <c r="W553" t="str">
        <f t="shared" si="171"/>
        <v/>
      </c>
      <c r="X553" t="str">
        <f t="shared" si="172"/>
        <v/>
      </c>
      <c r="Y553" t="str">
        <f t="shared" si="173"/>
        <v/>
      </c>
      <c r="Z553" t="str">
        <f t="shared" si="174"/>
        <v>"Common._ExternalReference"</v>
      </c>
      <c r="AA553" t="str">
        <f t="shared" si="175"/>
        <v>"_referenceForObjects"</v>
      </c>
      <c r="AB553" t="str">
        <f t="shared" si="176"/>
        <v>"Common._CheckTemplate"</v>
      </c>
      <c r="AC553" t="str">
        <f t="shared" si="177"/>
        <v>"_legacyTemplate"</v>
      </c>
      <c r="AD553" t="str">
        <f t="shared" si="178"/>
        <v>"hasMany"</v>
      </c>
      <c r="AE553" t="str">
        <f t="shared" si="179"/>
        <v>"Common._ExternalReference","_referenceForObjects","Common._CheckTemplate","_legacyTemplate","hasMany"</v>
      </c>
    </row>
    <row r="554" spans="1:31" x14ac:dyDescent="0.2">
      <c r="A554" t="s">
        <v>1354</v>
      </c>
      <c r="B554" t="s">
        <v>1292</v>
      </c>
      <c r="C554" t="s">
        <v>44</v>
      </c>
      <c r="D554" t="s">
        <v>686</v>
      </c>
      <c r="E554" t="s">
        <v>1292</v>
      </c>
      <c r="F554" t="s">
        <v>431</v>
      </c>
      <c r="H554" t="s">
        <v>43</v>
      </c>
      <c r="I554" s="5" t="s">
        <v>682</v>
      </c>
      <c r="J554" s="5" t="s">
        <v>687</v>
      </c>
      <c r="K554" t="str">
        <f t="shared" si="160"/>
        <v>_ExternalReference</v>
      </c>
      <c r="L554" t="str">
        <f t="shared" si="161"/>
        <v>_referenceForObjects</v>
      </c>
      <c r="M554" t="str">
        <f t="shared" si="162"/>
        <v>_CheckTotalResult</v>
      </c>
      <c r="N554" t="str">
        <f t="shared" si="163"/>
        <v>_externalReferences</v>
      </c>
      <c r="O554" t="str">
        <f t="shared" si="164"/>
        <v>Object</v>
      </c>
      <c r="P554" t="str">
        <f t="shared" si="165"/>
        <v/>
      </c>
      <c r="Q554" t="str">
        <f t="shared" si="166"/>
        <v/>
      </c>
      <c r="R554" t="str">
        <f t="shared" si="167"/>
        <v/>
      </c>
      <c r="S554" t="str">
        <f t="shared" si="168"/>
        <v/>
      </c>
      <c r="T554" t="str">
        <f>IF($A554="Implicit","",COUNTIFS($C$8:C554,C554,$A$8:A554,"Explicit"))</f>
        <v/>
      </c>
      <c r="U554" t="str">
        <f t="shared" si="169"/>
        <v/>
      </c>
      <c r="V554" t="str">
        <f t="shared" si="170"/>
        <v/>
      </c>
      <c r="W554" t="str">
        <f t="shared" si="171"/>
        <v/>
      </c>
      <c r="X554" t="str">
        <f t="shared" si="172"/>
        <v/>
      </c>
      <c r="Y554" t="str">
        <f t="shared" si="173"/>
        <v/>
      </c>
      <c r="Z554" t="str">
        <f t="shared" si="174"/>
        <v>"Common._ExternalReference"</v>
      </c>
      <c r="AA554" t="str">
        <f t="shared" si="175"/>
        <v>"_referenceForObjects"</v>
      </c>
      <c r="AB554" t="str">
        <f t="shared" si="176"/>
        <v>"Common._CheckTotalResult"</v>
      </c>
      <c r="AC554" t="str">
        <f t="shared" si="177"/>
        <v>"_externalReferences"</v>
      </c>
      <c r="AD554" t="str">
        <f t="shared" si="178"/>
        <v>"hasMany"</v>
      </c>
      <c r="AE554" t="str">
        <f t="shared" si="179"/>
        <v>"Common._ExternalReference","_referenceForObjects","Common._CheckTotalResult","_externalReferences","hasMany"</v>
      </c>
    </row>
    <row r="555" spans="1:31" x14ac:dyDescent="0.2">
      <c r="A555" t="s">
        <v>1354</v>
      </c>
      <c r="B555" t="s">
        <v>1292</v>
      </c>
      <c r="C555" t="s">
        <v>44</v>
      </c>
      <c r="D555" t="s">
        <v>686</v>
      </c>
      <c r="E555" t="s">
        <v>20</v>
      </c>
      <c r="F555" t="s">
        <v>932</v>
      </c>
      <c r="H555" t="s">
        <v>43</v>
      </c>
      <c r="I555" s="5" t="s">
        <v>682</v>
      </c>
      <c r="J555" s="5" t="s">
        <v>687</v>
      </c>
      <c r="K555" t="str">
        <f t="shared" si="160"/>
        <v>_ExternalReference</v>
      </c>
      <c r="L555" t="str">
        <f t="shared" si="161"/>
        <v>_referenceForObjects</v>
      </c>
      <c r="M555" t="str">
        <f t="shared" si="162"/>
        <v>_CO2Emissions</v>
      </c>
      <c r="N555" t="str">
        <f t="shared" si="163"/>
        <v>_externalReferences</v>
      </c>
      <c r="O555" t="str">
        <f t="shared" si="164"/>
        <v>Object</v>
      </c>
      <c r="P555" t="str">
        <f t="shared" si="165"/>
        <v/>
      </c>
      <c r="Q555" t="str">
        <f t="shared" si="166"/>
        <v/>
      </c>
      <c r="R555" t="str">
        <f t="shared" si="167"/>
        <v/>
      </c>
      <c r="S555" t="str">
        <f t="shared" si="168"/>
        <v/>
      </c>
      <c r="T555" t="str">
        <f>IF($A555="Implicit","",COUNTIFS($C$8:C555,C555,$A$8:A555,"Explicit"))</f>
        <v/>
      </c>
      <c r="U555" t="str">
        <f t="shared" si="169"/>
        <v/>
      </c>
      <c r="V555" t="str">
        <f t="shared" si="170"/>
        <v/>
      </c>
      <c r="W555" t="str">
        <f t="shared" si="171"/>
        <v/>
      </c>
      <c r="X555" t="str">
        <f t="shared" si="172"/>
        <v/>
      </c>
      <c r="Y555" t="str">
        <f t="shared" si="173"/>
        <v/>
      </c>
      <c r="Z555" t="str">
        <f t="shared" si="174"/>
        <v>"Common._ExternalReference"</v>
      </c>
      <c r="AA555" t="str">
        <f t="shared" si="175"/>
        <v>"_referenceForObjects"</v>
      </c>
      <c r="AB555" t="str">
        <f t="shared" si="176"/>
        <v>"Core._CO2Emissions"</v>
      </c>
      <c r="AC555" t="str">
        <f t="shared" si="177"/>
        <v>"_externalReferences"</v>
      </c>
      <c r="AD555" t="str">
        <f t="shared" si="178"/>
        <v>"hasMany"</v>
      </c>
      <c r="AE555" t="str">
        <f t="shared" si="179"/>
        <v>"Common._ExternalReference","_referenceForObjects","Core._CO2Emissions","_externalReferences","hasMany"</v>
      </c>
    </row>
    <row r="556" spans="1:31" x14ac:dyDescent="0.2">
      <c r="A556" t="s">
        <v>1354</v>
      </c>
      <c r="B556" t="s">
        <v>1292</v>
      </c>
      <c r="C556" t="s">
        <v>44</v>
      </c>
      <c r="D556" t="s">
        <v>686</v>
      </c>
      <c r="E556" t="s">
        <v>1292</v>
      </c>
      <c r="F556" t="s">
        <v>452</v>
      </c>
      <c r="H556" t="s">
        <v>43</v>
      </c>
      <c r="I556" s="5" t="s">
        <v>682</v>
      </c>
      <c r="J556" s="5" t="s">
        <v>687</v>
      </c>
      <c r="K556" t="str">
        <f t="shared" si="160"/>
        <v>_ExternalReference</v>
      </c>
      <c r="L556" t="str">
        <f t="shared" si="161"/>
        <v>_referenceForObjects</v>
      </c>
      <c r="M556" t="str">
        <f t="shared" si="162"/>
        <v>_LoadingMaterial</v>
      </c>
      <c r="N556" t="str">
        <f t="shared" si="163"/>
        <v>_externalReferences</v>
      </c>
      <c r="O556" t="str">
        <f t="shared" si="164"/>
        <v>Object</v>
      </c>
      <c r="P556" t="str">
        <f t="shared" si="165"/>
        <v/>
      </c>
      <c r="Q556" t="str">
        <f t="shared" si="166"/>
        <v/>
      </c>
      <c r="R556" t="str">
        <f t="shared" si="167"/>
        <v/>
      </c>
      <c r="S556" t="str">
        <f t="shared" si="168"/>
        <v/>
      </c>
      <c r="T556" t="str">
        <f>IF($A556="Implicit","",COUNTIFS($C$8:C556,C556,$A$8:A556,"Explicit"))</f>
        <v/>
      </c>
      <c r="U556" t="str">
        <f t="shared" si="169"/>
        <v/>
      </c>
      <c r="V556" t="str">
        <f t="shared" si="170"/>
        <v/>
      </c>
      <c r="W556" t="str">
        <f t="shared" si="171"/>
        <v/>
      </c>
      <c r="X556" t="str">
        <f t="shared" si="172"/>
        <v/>
      </c>
      <c r="Y556" t="str">
        <f t="shared" si="173"/>
        <v/>
      </c>
      <c r="Z556" t="str">
        <f t="shared" si="174"/>
        <v>"Common._ExternalReference"</v>
      </c>
      <c r="AA556" t="str">
        <f t="shared" si="175"/>
        <v>"_referenceForObjects"</v>
      </c>
      <c r="AB556" t="str">
        <f t="shared" si="176"/>
        <v>"Common._LoadingMaterial"</v>
      </c>
      <c r="AC556" t="str">
        <f t="shared" si="177"/>
        <v>"_externalReferences"</v>
      </c>
      <c r="AD556" t="str">
        <f t="shared" si="178"/>
        <v>"hasMany"</v>
      </c>
      <c r="AE556" t="str">
        <f t="shared" si="179"/>
        <v>"Common._ExternalReference","_referenceForObjects","Common._LoadingMaterial","_externalReferences","hasMany"</v>
      </c>
    </row>
    <row r="557" spans="1:31" x14ac:dyDescent="0.2">
      <c r="A557" t="s">
        <v>1354</v>
      </c>
      <c r="B557" t="s">
        <v>1292</v>
      </c>
      <c r="C557" t="s">
        <v>44</v>
      </c>
      <c r="D557" t="s">
        <v>686</v>
      </c>
      <c r="E557" t="s">
        <v>1304</v>
      </c>
      <c r="F557" t="s">
        <v>458</v>
      </c>
      <c r="H557" t="s">
        <v>43</v>
      </c>
      <c r="I557" s="5" t="s">
        <v>682</v>
      </c>
      <c r="J557" s="5" t="s">
        <v>687</v>
      </c>
      <c r="K557" t="str">
        <f t="shared" si="160"/>
        <v>_ExternalReference</v>
      </c>
      <c r="L557" t="str">
        <f t="shared" si="161"/>
        <v>_referenceForObjects</v>
      </c>
      <c r="M557" t="str">
        <f t="shared" si="162"/>
        <v>_Composing</v>
      </c>
      <c r="N557" t="str">
        <f t="shared" si="163"/>
        <v>_externalReferences</v>
      </c>
      <c r="O557" t="str">
        <f t="shared" si="164"/>
        <v>Object</v>
      </c>
      <c r="P557" t="str">
        <f t="shared" si="165"/>
        <v/>
      </c>
      <c r="Q557" t="str">
        <f t="shared" si="166"/>
        <v/>
      </c>
      <c r="R557" t="str">
        <f t="shared" si="167"/>
        <v/>
      </c>
      <c r="S557" t="str">
        <f t="shared" si="168"/>
        <v/>
      </c>
      <c r="T557" t="str">
        <f>IF($A557="Implicit","",COUNTIFS($C$8:C557,C557,$A$8:A557,"Explicit"))</f>
        <v/>
      </c>
      <c r="U557" t="str">
        <f t="shared" si="169"/>
        <v/>
      </c>
      <c r="V557" t="str">
        <f t="shared" si="170"/>
        <v/>
      </c>
      <c r="W557" t="str">
        <f t="shared" si="171"/>
        <v/>
      </c>
      <c r="X557" t="str">
        <f t="shared" si="172"/>
        <v/>
      </c>
      <c r="Y557" t="str">
        <f t="shared" si="173"/>
        <v/>
      </c>
      <c r="Z557" t="str">
        <f t="shared" si="174"/>
        <v>"Common._ExternalReference"</v>
      </c>
      <c r="AA557" t="str">
        <f t="shared" si="175"/>
        <v>"_referenceForObjects"</v>
      </c>
      <c r="AB557" t="str">
        <f t="shared" si="176"/>
        <v>"Activity._Composing"</v>
      </c>
      <c r="AC557" t="str">
        <f t="shared" si="177"/>
        <v>"_externalReferences"</v>
      </c>
      <c r="AD557" t="str">
        <f t="shared" si="178"/>
        <v>"hasMany"</v>
      </c>
      <c r="AE557" t="str">
        <f t="shared" si="179"/>
        <v>"Common._ExternalReference","_referenceForObjects","Activity._Composing","_externalReferences","hasMany"</v>
      </c>
    </row>
    <row r="558" spans="1:31" x14ac:dyDescent="0.2">
      <c r="A558" t="s">
        <v>1354</v>
      </c>
      <c r="B558" t="s">
        <v>1292</v>
      </c>
      <c r="C558" t="s">
        <v>44</v>
      </c>
      <c r="D558" t="s">
        <v>686</v>
      </c>
      <c r="E558" t="s">
        <v>1292</v>
      </c>
      <c r="F558" t="s">
        <v>235</v>
      </c>
      <c r="H558" t="s">
        <v>43</v>
      </c>
      <c r="I558" s="5" t="s">
        <v>682</v>
      </c>
      <c r="J558" s="5" t="s">
        <v>687</v>
      </c>
      <c r="K558" t="str">
        <f t="shared" si="160"/>
        <v>_ExternalReference</v>
      </c>
      <c r="L558" t="str">
        <f t="shared" si="161"/>
        <v>_referenceForObjects</v>
      </c>
      <c r="M558" t="str">
        <f t="shared" si="162"/>
        <v>_Sensor</v>
      </c>
      <c r="N558" t="str">
        <f t="shared" si="163"/>
        <v>_externalReferences</v>
      </c>
      <c r="O558" t="str">
        <f t="shared" si="164"/>
        <v>Object</v>
      </c>
      <c r="P558" t="str">
        <f t="shared" si="165"/>
        <v/>
      </c>
      <c r="Q558" t="str">
        <f t="shared" si="166"/>
        <v/>
      </c>
      <c r="R558" t="str">
        <f t="shared" si="167"/>
        <v/>
      </c>
      <c r="S558" t="str">
        <f t="shared" si="168"/>
        <v/>
      </c>
      <c r="T558" t="str">
        <f>IF($A558="Implicit","",COUNTIFS($C$8:C558,C558,$A$8:A558,"Explicit"))</f>
        <v/>
      </c>
      <c r="U558" t="str">
        <f t="shared" si="169"/>
        <v/>
      </c>
      <c r="V558" t="str">
        <f t="shared" si="170"/>
        <v/>
      </c>
      <c r="W558" t="str">
        <f t="shared" si="171"/>
        <v/>
      </c>
      <c r="X558" t="str">
        <f t="shared" si="172"/>
        <v/>
      </c>
      <c r="Y558" t="str">
        <f t="shared" si="173"/>
        <v/>
      </c>
      <c r="Z558" t="str">
        <f t="shared" si="174"/>
        <v>"Common._ExternalReference"</v>
      </c>
      <c r="AA558" t="str">
        <f t="shared" si="175"/>
        <v>"_referenceForObjects"</v>
      </c>
      <c r="AB558" t="str">
        <f t="shared" si="176"/>
        <v>"Common._Sensor"</v>
      </c>
      <c r="AC558" t="str">
        <f t="shared" si="177"/>
        <v>"_externalReferences"</v>
      </c>
      <c r="AD558" t="str">
        <f t="shared" si="178"/>
        <v>"hasMany"</v>
      </c>
      <c r="AE558" t="str">
        <f t="shared" si="179"/>
        <v>"Common._ExternalReference","_referenceForObjects","Common._Sensor","_externalReferences","hasMany"</v>
      </c>
    </row>
    <row r="559" spans="1:31" x14ac:dyDescent="0.2">
      <c r="A559" t="s">
        <v>1354</v>
      </c>
      <c r="B559" t="s">
        <v>1292</v>
      </c>
      <c r="C559" t="s">
        <v>44</v>
      </c>
      <c r="D559" t="s">
        <v>686</v>
      </c>
      <c r="E559" t="s">
        <v>1293</v>
      </c>
      <c r="F559" t="s">
        <v>209</v>
      </c>
      <c r="H559" t="s">
        <v>43</v>
      </c>
      <c r="I559" s="5" t="s">
        <v>682</v>
      </c>
      <c r="J559" s="5" t="s">
        <v>687</v>
      </c>
      <c r="K559" t="str">
        <f t="shared" si="160"/>
        <v>_ExternalReference</v>
      </c>
      <c r="L559" t="str">
        <f t="shared" si="161"/>
        <v>_referenceForObjects</v>
      </c>
      <c r="M559" t="str">
        <f t="shared" si="162"/>
        <v>_PieceLiveAnimals</v>
      </c>
      <c r="N559" t="str">
        <f t="shared" si="163"/>
        <v>_externalReferences</v>
      </c>
      <c r="O559" t="str">
        <f t="shared" si="164"/>
        <v>Object</v>
      </c>
      <c r="P559" t="str">
        <f t="shared" si="165"/>
        <v/>
      </c>
      <c r="Q559" t="str">
        <f t="shared" si="166"/>
        <v/>
      </c>
      <c r="R559" t="str">
        <f t="shared" si="167"/>
        <v/>
      </c>
      <c r="S559" t="str">
        <f t="shared" si="168"/>
        <v/>
      </c>
      <c r="T559" t="str">
        <f>IF($A559="Implicit","",COUNTIFS($C$8:C559,C559,$A$8:A559,"Explicit"))</f>
        <v/>
      </c>
      <c r="U559" t="str">
        <f t="shared" si="169"/>
        <v/>
      </c>
      <c r="V559" t="str">
        <f t="shared" si="170"/>
        <v/>
      </c>
      <c r="W559" t="str">
        <f t="shared" si="171"/>
        <v/>
      </c>
      <c r="X559" t="str">
        <f t="shared" si="172"/>
        <v/>
      </c>
      <c r="Y559" t="str">
        <f t="shared" si="173"/>
        <v/>
      </c>
      <c r="Z559" t="str">
        <f t="shared" si="174"/>
        <v>"Common._ExternalReference"</v>
      </c>
      <c r="AA559" t="str">
        <f t="shared" si="175"/>
        <v>"_referenceForObjects"</v>
      </c>
      <c r="AB559" t="str">
        <f t="shared" si="176"/>
        <v>"LiveAnimals._PieceLiveAnimals"</v>
      </c>
      <c r="AC559" t="str">
        <f t="shared" si="177"/>
        <v>"_externalReferences"</v>
      </c>
      <c r="AD559" t="str">
        <f t="shared" si="178"/>
        <v>"hasMany"</v>
      </c>
      <c r="AE559" t="str">
        <f t="shared" si="179"/>
        <v>"Common._ExternalReference","_referenceForObjects","LiveAnimals._PieceLiveAnimals","_externalReferences","hasMany"</v>
      </c>
    </row>
    <row r="560" spans="1:31" x14ac:dyDescent="0.2">
      <c r="A560" t="s">
        <v>1354</v>
      </c>
      <c r="B560" t="s">
        <v>1292</v>
      </c>
      <c r="C560" t="s">
        <v>44</v>
      </c>
      <c r="D560" t="s">
        <v>686</v>
      </c>
      <c r="E560" t="s">
        <v>20</v>
      </c>
      <c r="F560" t="s">
        <v>120</v>
      </c>
      <c r="H560" t="s">
        <v>43</v>
      </c>
      <c r="I560" s="5" t="s">
        <v>682</v>
      </c>
      <c r="J560" s="5" t="s">
        <v>687</v>
      </c>
      <c r="K560" t="str">
        <f t="shared" si="160"/>
        <v>_ExternalReference</v>
      </c>
      <c r="L560" t="str">
        <f t="shared" si="161"/>
        <v>_referenceForObjects</v>
      </c>
      <c r="M560" t="str">
        <f t="shared" si="162"/>
        <v>_Item</v>
      </c>
      <c r="N560" t="str">
        <f t="shared" si="163"/>
        <v>_externalReferences</v>
      </c>
      <c r="O560" t="str">
        <f t="shared" si="164"/>
        <v>Object</v>
      </c>
      <c r="P560" t="str">
        <f t="shared" si="165"/>
        <v/>
      </c>
      <c r="Q560" t="str">
        <f t="shared" si="166"/>
        <v/>
      </c>
      <c r="R560" t="str">
        <f t="shared" si="167"/>
        <v/>
      </c>
      <c r="S560" t="str">
        <f t="shared" si="168"/>
        <v/>
      </c>
      <c r="T560" t="str">
        <f>IF($A560="Implicit","",COUNTIFS($C$8:C560,C560,$A$8:A560,"Explicit"))</f>
        <v/>
      </c>
      <c r="U560" t="str">
        <f t="shared" si="169"/>
        <v/>
      </c>
      <c r="V560" t="str">
        <f t="shared" si="170"/>
        <v/>
      </c>
      <c r="W560" t="str">
        <f t="shared" si="171"/>
        <v/>
      </c>
      <c r="X560" t="str">
        <f t="shared" si="172"/>
        <v/>
      </c>
      <c r="Y560" t="str">
        <f t="shared" si="173"/>
        <v/>
      </c>
      <c r="Z560" t="str">
        <f t="shared" si="174"/>
        <v>"Common._ExternalReference"</v>
      </c>
      <c r="AA560" t="str">
        <f t="shared" si="175"/>
        <v>"_referenceForObjects"</v>
      </c>
      <c r="AB560" t="str">
        <f t="shared" si="176"/>
        <v>"Core._Item"</v>
      </c>
      <c r="AC560" t="str">
        <f t="shared" si="177"/>
        <v>"_externalReferences"</v>
      </c>
      <c r="AD560" t="str">
        <f t="shared" si="178"/>
        <v>"hasMany"</v>
      </c>
      <c r="AE560" t="str">
        <f t="shared" si="179"/>
        <v>"Common._ExternalReference","_referenceForObjects","Core._Item","_externalReferences","hasMany"</v>
      </c>
    </row>
    <row r="561" spans="1:31" x14ac:dyDescent="0.2">
      <c r="A561" t="s">
        <v>1354</v>
      </c>
      <c r="B561" t="s">
        <v>1292</v>
      </c>
      <c r="C561" t="s">
        <v>44</v>
      </c>
      <c r="D561" t="s">
        <v>686</v>
      </c>
      <c r="E561" t="s">
        <v>1301</v>
      </c>
      <c r="F561" t="s">
        <v>544</v>
      </c>
      <c r="H561" t="s">
        <v>43</v>
      </c>
      <c r="I561" s="5" t="s">
        <v>682</v>
      </c>
      <c r="J561" s="5" t="s">
        <v>687</v>
      </c>
      <c r="K561" t="str">
        <f t="shared" si="160"/>
        <v>_ExternalReference</v>
      </c>
      <c r="L561" t="str">
        <f t="shared" si="161"/>
        <v>_referenceForObjects</v>
      </c>
      <c r="M561" t="str">
        <f t="shared" si="162"/>
        <v>_DgProductRadioactive</v>
      </c>
      <c r="N561" t="str">
        <f t="shared" si="163"/>
        <v>_externalReferences</v>
      </c>
      <c r="O561" t="str">
        <f t="shared" si="164"/>
        <v>Object</v>
      </c>
      <c r="P561" t="str">
        <f t="shared" si="165"/>
        <v/>
      </c>
      <c r="Q561" t="str">
        <f t="shared" si="166"/>
        <v/>
      </c>
      <c r="R561" t="str">
        <f t="shared" si="167"/>
        <v/>
      </c>
      <c r="S561" t="str">
        <f t="shared" si="168"/>
        <v/>
      </c>
      <c r="T561" t="str">
        <f>IF($A561="Implicit","",COUNTIFS($C$8:C561,C561,$A$8:A561,"Explicit"))</f>
        <v/>
      </c>
      <c r="U561" t="str">
        <f t="shared" si="169"/>
        <v/>
      </c>
      <c r="V561" t="str">
        <f t="shared" si="170"/>
        <v/>
      </c>
      <c r="W561" t="str">
        <f t="shared" si="171"/>
        <v/>
      </c>
      <c r="X561" t="str">
        <f t="shared" si="172"/>
        <v/>
      </c>
      <c r="Y561" t="str">
        <f t="shared" si="173"/>
        <v/>
      </c>
      <c r="Z561" t="str">
        <f t="shared" si="174"/>
        <v>"Common._ExternalReference"</v>
      </c>
      <c r="AA561" t="str">
        <f t="shared" si="175"/>
        <v>"_referenceForObjects"</v>
      </c>
      <c r="AB561" t="str">
        <f t="shared" si="176"/>
        <v>"DG._DgProductRadioactive"</v>
      </c>
      <c r="AC561" t="str">
        <f t="shared" si="177"/>
        <v>"_externalReferences"</v>
      </c>
      <c r="AD561" t="str">
        <f t="shared" si="178"/>
        <v>"hasMany"</v>
      </c>
      <c r="AE561" t="str">
        <f t="shared" si="179"/>
        <v>"Common._ExternalReference","_referenceForObjects","DG._DgProductRadioactive","_externalReferences","hasMany"</v>
      </c>
    </row>
    <row r="562" spans="1:31" x14ac:dyDescent="0.2">
      <c r="A562" t="s">
        <v>1354</v>
      </c>
      <c r="B562" t="s">
        <v>1292</v>
      </c>
      <c r="C562" t="s">
        <v>44</v>
      </c>
      <c r="D562" t="s">
        <v>686</v>
      </c>
      <c r="E562" t="s">
        <v>20</v>
      </c>
      <c r="F562" t="s">
        <v>127</v>
      </c>
      <c r="H562" t="s">
        <v>43</v>
      </c>
      <c r="I562" s="5" t="s">
        <v>682</v>
      </c>
      <c r="J562" s="5" t="s">
        <v>687</v>
      </c>
      <c r="K562" t="str">
        <f t="shared" si="160"/>
        <v>_ExternalReference</v>
      </c>
      <c r="L562" t="str">
        <f t="shared" si="161"/>
        <v>_referenceForObjects</v>
      </c>
      <c r="M562" t="str">
        <f t="shared" si="162"/>
        <v>_Product</v>
      </c>
      <c r="N562" t="str">
        <f t="shared" si="163"/>
        <v>_externalReferences</v>
      </c>
      <c r="O562" t="str">
        <f t="shared" si="164"/>
        <v>Object</v>
      </c>
      <c r="P562" t="str">
        <f t="shared" si="165"/>
        <v/>
      </c>
      <c r="Q562" t="str">
        <f t="shared" si="166"/>
        <v/>
      </c>
      <c r="R562" t="str">
        <f t="shared" si="167"/>
        <v/>
      </c>
      <c r="S562" t="str">
        <f t="shared" si="168"/>
        <v/>
      </c>
      <c r="T562" t="str">
        <f>IF($A562="Implicit","",COUNTIFS($C$8:C562,C562,$A$8:A562,"Explicit"))</f>
        <v/>
      </c>
      <c r="U562" t="str">
        <f t="shared" si="169"/>
        <v/>
      </c>
      <c r="V562" t="str">
        <f t="shared" si="170"/>
        <v/>
      </c>
      <c r="W562" t="str">
        <f t="shared" si="171"/>
        <v/>
      </c>
      <c r="X562" t="str">
        <f t="shared" si="172"/>
        <v/>
      </c>
      <c r="Y562" t="str">
        <f t="shared" si="173"/>
        <v/>
      </c>
      <c r="Z562" t="str">
        <f t="shared" si="174"/>
        <v>"Common._ExternalReference"</v>
      </c>
      <c r="AA562" t="str">
        <f t="shared" si="175"/>
        <v>"_referenceForObjects"</v>
      </c>
      <c r="AB562" t="str">
        <f t="shared" si="176"/>
        <v>"Core._Product"</v>
      </c>
      <c r="AC562" t="str">
        <f t="shared" si="177"/>
        <v>"_externalReferences"</v>
      </c>
      <c r="AD562" t="str">
        <f t="shared" si="178"/>
        <v>"hasMany"</v>
      </c>
      <c r="AE562" t="str">
        <f t="shared" si="179"/>
        <v>"Common._ExternalReference","_referenceForObjects","Core._Product","_externalReferences","hasMany"</v>
      </c>
    </row>
    <row r="563" spans="1:31" x14ac:dyDescent="0.2">
      <c r="A563" t="s">
        <v>1354</v>
      </c>
      <c r="B563" t="s">
        <v>1292</v>
      </c>
      <c r="C563" t="s">
        <v>44</v>
      </c>
      <c r="D563" t="s">
        <v>686</v>
      </c>
      <c r="E563" t="s">
        <v>20</v>
      </c>
      <c r="F563" t="s">
        <v>130</v>
      </c>
      <c r="H563" t="s">
        <v>43</v>
      </c>
      <c r="I563" s="5" t="s">
        <v>682</v>
      </c>
      <c r="J563" s="5" t="s">
        <v>687</v>
      </c>
      <c r="K563" t="str">
        <f t="shared" si="160"/>
        <v>_ExternalReference</v>
      </c>
      <c r="L563" t="str">
        <f t="shared" si="161"/>
        <v>_referenceForObjects</v>
      </c>
      <c r="M563" t="str">
        <f t="shared" si="162"/>
        <v>_CustomsInformation</v>
      </c>
      <c r="N563" t="str">
        <f t="shared" si="163"/>
        <v>_externalReferences</v>
      </c>
      <c r="O563" t="str">
        <f t="shared" si="164"/>
        <v>Object</v>
      </c>
      <c r="P563" t="str">
        <f t="shared" si="165"/>
        <v/>
      </c>
      <c r="Q563" t="str">
        <f t="shared" si="166"/>
        <v/>
      </c>
      <c r="R563" t="str">
        <f t="shared" si="167"/>
        <v/>
      </c>
      <c r="S563" t="str">
        <f t="shared" si="168"/>
        <v/>
      </c>
      <c r="T563" t="str">
        <f>IF($A563="Implicit","",COUNTIFS($C$8:C563,C563,$A$8:A563,"Explicit"))</f>
        <v/>
      </c>
      <c r="U563" t="str">
        <f t="shared" si="169"/>
        <v/>
      </c>
      <c r="V563" t="str">
        <f t="shared" si="170"/>
        <v/>
      </c>
      <c r="W563" t="str">
        <f t="shared" si="171"/>
        <v/>
      </c>
      <c r="X563" t="str">
        <f t="shared" si="172"/>
        <v/>
      </c>
      <c r="Y563" t="str">
        <f t="shared" si="173"/>
        <v/>
      </c>
      <c r="Z563" t="str">
        <f t="shared" si="174"/>
        <v>"Common._ExternalReference"</v>
      </c>
      <c r="AA563" t="str">
        <f t="shared" si="175"/>
        <v>"_referenceForObjects"</v>
      </c>
      <c r="AB563" t="str">
        <f t="shared" si="176"/>
        <v>"Core._CustomsInformation"</v>
      </c>
      <c r="AC563" t="str">
        <f t="shared" si="177"/>
        <v>"_externalReferences"</v>
      </c>
      <c r="AD563" t="str">
        <f t="shared" si="178"/>
        <v>"hasMany"</v>
      </c>
      <c r="AE563" t="str">
        <f t="shared" si="179"/>
        <v>"Common._ExternalReference","_referenceForObjects","Core._CustomsInformation","_externalReferences","hasMany"</v>
      </c>
    </row>
    <row r="564" spans="1:31" x14ac:dyDescent="0.2">
      <c r="A564" t="s">
        <v>1354</v>
      </c>
      <c r="B564" t="s">
        <v>1292</v>
      </c>
      <c r="C564" t="s">
        <v>44</v>
      </c>
      <c r="D564" t="s">
        <v>686</v>
      </c>
      <c r="E564" t="s">
        <v>20</v>
      </c>
      <c r="F564" t="s">
        <v>256</v>
      </c>
      <c r="H564" t="s">
        <v>43</v>
      </c>
      <c r="I564" s="5" t="s">
        <v>682</v>
      </c>
      <c r="J564" s="5" t="s">
        <v>687</v>
      </c>
      <c r="K564" t="str">
        <f t="shared" si="160"/>
        <v>_ExternalReference</v>
      </c>
      <c r="L564" t="str">
        <f t="shared" si="161"/>
        <v>_referenceForObjects</v>
      </c>
      <c r="M564" t="str">
        <f t="shared" si="162"/>
        <v>_Waybill</v>
      </c>
      <c r="N564" t="str">
        <f t="shared" si="163"/>
        <v>_externalReferences</v>
      </c>
      <c r="O564" t="str">
        <f t="shared" si="164"/>
        <v>Object</v>
      </c>
      <c r="P564" t="str">
        <f t="shared" si="165"/>
        <v/>
      </c>
      <c r="Q564" t="str">
        <f t="shared" si="166"/>
        <v/>
      </c>
      <c r="R564" t="str">
        <f t="shared" si="167"/>
        <v/>
      </c>
      <c r="S564" t="str">
        <f t="shared" si="168"/>
        <v/>
      </c>
      <c r="T564" t="str">
        <f>IF($A564="Implicit","",COUNTIFS($C$8:C564,C564,$A$8:A564,"Explicit"))</f>
        <v/>
      </c>
      <c r="U564" t="str">
        <f t="shared" si="169"/>
        <v/>
      </c>
      <c r="V564" t="str">
        <f t="shared" si="170"/>
        <v/>
      </c>
      <c r="W564" t="str">
        <f t="shared" si="171"/>
        <v/>
      </c>
      <c r="X564" t="str">
        <f t="shared" si="172"/>
        <v/>
      </c>
      <c r="Y564" t="str">
        <f t="shared" si="173"/>
        <v/>
      </c>
      <c r="Z564" t="str">
        <f t="shared" si="174"/>
        <v>"Common._ExternalReference"</v>
      </c>
      <c r="AA564" t="str">
        <f t="shared" si="175"/>
        <v>"_referenceForObjects"</v>
      </c>
      <c r="AB564" t="str">
        <f t="shared" si="176"/>
        <v>"Core._Waybill"</v>
      </c>
      <c r="AC564" t="str">
        <f t="shared" si="177"/>
        <v>"_externalReferences"</v>
      </c>
      <c r="AD564" t="str">
        <f t="shared" si="178"/>
        <v>"hasMany"</v>
      </c>
      <c r="AE564" t="str">
        <f t="shared" si="179"/>
        <v>"Common._ExternalReference","_referenceForObjects","Core._Waybill","_externalReferences","hasMany"</v>
      </c>
    </row>
    <row r="565" spans="1:31" x14ac:dyDescent="0.2">
      <c r="A565" t="s">
        <v>1354</v>
      </c>
      <c r="B565" t="s">
        <v>1292</v>
      </c>
      <c r="C565" t="s">
        <v>44</v>
      </c>
      <c r="D565" t="s">
        <v>686</v>
      </c>
      <c r="E565" t="s">
        <v>1301</v>
      </c>
      <c r="F565" t="s">
        <v>656</v>
      </c>
      <c r="H565" t="s">
        <v>43</v>
      </c>
      <c r="I565" s="5" t="s">
        <v>682</v>
      </c>
      <c r="J565" s="5" t="s">
        <v>687</v>
      </c>
      <c r="K565" t="str">
        <f t="shared" si="160"/>
        <v>_ExternalReference</v>
      </c>
      <c r="L565" t="str">
        <f t="shared" si="161"/>
        <v>_referenceForObjects</v>
      </c>
      <c r="M565" t="str">
        <f t="shared" si="162"/>
        <v>_DgDeclaration</v>
      </c>
      <c r="N565" t="str">
        <f t="shared" si="163"/>
        <v>_externalReferences</v>
      </c>
      <c r="O565" t="str">
        <f t="shared" si="164"/>
        <v>Object</v>
      </c>
      <c r="P565" t="str">
        <f t="shared" si="165"/>
        <v/>
      </c>
      <c r="Q565" t="str">
        <f t="shared" si="166"/>
        <v/>
      </c>
      <c r="R565" t="str">
        <f t="shared" si="167"/>
        <v/>
      </c>
      <c r="S565" t="str">
        <f t="shared" si="168"/>
        <v/>
      </c>
      <c r="T565" t="str">
        <f>IF($A565="Implicit","",COUNTIFS($C$8:C565,C565,$A$8:A565,"Explicit"))</f>
        <v/>
      </c>
      <c r="U565" t="str">
        <f t="shared" si="169"/>
        <v/>
      </c>
      <c r="V565" t="str">
        <f t="shared" si="170"/>
        <v/>
      </c>
      <c r="W565" t="str">
        <f t="shared" si="171"/>
        <v/>
      </c>
      <c r="X565" t="str">
        <f t="shared" si="172"/>
        <v/>
      </c>
      <c r="Y565" t="str">
        <f t="shared" si="173"/>
        <v/>
      </c>
      <c r="Z565" t="str">
        <f t="shared" si="174"/>
        <v>"Common._ExternalReference"</v>
      </c>
      <c r="AA565" t="str">
        <f t="shared" si="175"/>
        <v>"_referenceForObjects"</v>
      </c>
      <c r="AB565" t="str">
        <f t="shared" si="176"/>
        <v>"DG._DgDeclaration"</v>
      </c>
      <c r="AC565" t="str">
        <f t="shared" si="177"/>
        <v>"_externalReferences"</v>
      </c>
      <c r="AD565" t="str">
        <f t="shared" si="178"/>
        <v>"hasMany"</v>
      </c>
      <c r="AE565" t="str">
        <f t="shared" si="179"/>
        <v>"Common._ExternalReference","_referenceForObjects","DG._DgDeclaration","_externalReferences","hasMany"</v>
      </c>
    </row>
    <row r="566" spans="1:31" x14ac:dyDescent="0.2">
      <c r="A566" t="s">
        <v>1354</v>
      </c>
      <c r="B566" t="s">
        <v>1292</v>
      </c>
      <c r="C566" t="s">
        <v>44</v>
      </c>
      <c r="D566" t="s">
        <v>686</v>
      </c>
      <c r="E566" t="s">
        <v>1292</v>
      </c>
      <c r="F566" t="s">
        <v>44</v>
      </c>
      <c r="H566" t="s">
        <v>43</v>
      </c>
      <c r="I566" s="5" t="s">
        <v>682</v>
      </c>
      <c r="J566" s="5" t="s">
        <v>687</v>
      </c>
      <c r="K566" t="str">
        <f t="shared" si="160"/>
        <v>_ExternalReference</v>
      </c>
      <c r="L566" t="str">
        <f t="shared" si="161"/>
        <v>_referenceForObjects</v>
      </c>
      <c r="M566" t="str">
        <f t="shared" si="162"/>
        <v>_ExternalReference</v>
      </c>
      <c r="N566" t="str">
        <f t="shared" si="163"/>
        <v>_externalReferences</v>
      </c>
      <c r="O566" t="str">
        <f t="shared" si="164"/>
        <v>Object</v>
      </c>
      <c r="P566" t="str">
        <f t="shared" si="165"/>
        <v/>
      </c>
      <c r="Q566" t="str">
        <f t="shared" si="166"/>
        <v/>
      </c>
      <c r="R566" t="str">
        <f t="shared" si="167"/>
        <v/>
      </c>
      <c r="S566" t="str">
        <f t="shared" si="168"/>
        <v/>
      </c>
      <c r="T566" t="str">
        <f>IF($A566="Implicit","",COUNTIFS($C$8:C566,C566,$A$8:A566,"Explicit"))</f>
        <v/>
      </c>
      <c r="U566" t="str">
        <f t="shared" si="169"/>
        <v/>
      </c>
      <c r="V566" t="str">
        <f t="shared" si="170"/>
        <v/>
      </c>
      <c r="W566" t="str">
        <f t="shared" si="171"/>
        <v/>
      </c>
      <c r="X566" t="str">
        <f t="shared" si="172"/>
        <v/>
      </c>
      <c r="Y566" t="str">
        <f t="shared" si="173"/>
        <v/>
      </c>
      <c r="Z566" t="str">
        <f t="shared" si="174"/>
        <v>"Common._ExternalReference"</v>
      </c>
      <c r="AA566" t="str">
        <f t="shared" si="175"/>
        <v>"_referenceForObjects"</v>
      </c>
      <c r="AB566" t="str">
        <f t="shared" si="176"/>
        <v>"Common._ExternalReference"</v>
      </c>
      <c r="AC566" t="str">
        <f t="shared" si="177"/>
        <v>"_externalReferences"</v>
      </c>
      <c r="AD566" t="str">
        <f t="shared" si="178"/>
        <v>"hasMany"</v>
      </c>
      <c r="AE566" t="str">
        <f t="shared" si="179"/>
        <v>"Common._ExternalReference","_referenceForObjects","Common._ExternalReference","_externalReferences","hasMany"</v>
      </c>
    </row>
    <row r="567" spans="1:31" x14ac:dyDescent="0.2">
      <c r="A567" t="s">
        <v>1354</v>
      </c>
      <c r="B567" t="s">
        <v>1292</v>
      </c>
      <c r="C567" t="s">
        <v>44</v>
      </c>
      <c r="D567" t="s">
        <v>686</v>
      </c>
      <c r="E567" t="s">
        <v>1293</v>
      </c>
      <c r="F567" t="s">
        <v>213</v>
      </c>
      <c r="H567" t="s">
        <v>43</v>
      </c>
      <c r="I567" s="5" t="s">
        <v>682</v>
      </c>
      <c r="J567" s="5" t="s">
        <v>687</v>
      </c>
      <c r="K567" t="str">
        <f t="shared" si="160"/>
        <v>_ExternalReference</v>
      </c>
      <c r="L567" t="str">
        <f t="shared" si="161"/>
        <v>_referenceForObjects</v>
      </c>
      <c r="M567" t="str">
        <f t="shared" si="162"/>
        <v>_LiveAnimalsEpermit</v>
      </c>
      <c r="N567" t="str">
        <f t="shared" si="163"/>
        <v>_externalReferences</v>
      </c>
      <c r="O567" t="str">
        <f t="shared" si="164"/>
        <v>Object</v>
      </c>
      <c r="P567" t="str">
        <f t="shared" si="165"/>
        <v/>
      </c>
      <c r="Q567" t="str">
        <f t="shared" si="166"/>
        <v/>
      </c>
      <c r="R567" t="str">
        <f t="shared" si="167"/>
        <v/>
      </c>
      <c r="S567" t="str">
        <f t="shared" si="168"/>
        <v/>
      </c>
      <c r="T567" t="str">
        <f>IF($A567="Implicit","",COUNTIFS($C$8:C567,C567,$A$8:A567,"Explicit"))</f>
        <v/>
      </c>
      <c r="U567" t="str">
        <f t="shared" si="169"/>
        <v/>
      </c>
      <c r="V567" t="str">
        <f t="shared" si="170"/>
        <v/>
      </c>
      <c r="W567" t="str">
        <f t="shared" si="171"/>
        <v/>
      </c>
      <c r="X567" t="str">
        <f t="shared" si="172"/>
        <v/>
      </c>
      <c r="Y567" t="str">
        <f t="shared" si="173"/>
        <v/>
      </c>
      <c r="Z567" t="str">
        <f t="shared" si="174"/>
        <v>"Common._ExternalReference"</v>
      </c>
      <c r="AA567" t="str">
        <f t="shared" si="175"/>
        <v>"_referenceForObjects"</v>
      </c>
      <c r="AB567" t="str">
        <f t="shared" si="176"/>
        <v>"LiveAnimals._LiveAnimalsEpermit"</v>
      </c>
      <c r="AC567" t="str">
        <f t="shared" si="177"/>
        <v>"_externalReferences"</v>
      </c>
      <c r="AD567" t="str">
        <f t="shared" si="178"/>
        <v>"hasMany"</v>
      </c>
      <c r="AE567" t="str">
        <f t="shared" si="179"/>
        <v>"Common._ExternalReference","_referenceForObjects","LiveAnimals._LiveAnimalsEpermit","_externalReferences","hasMany"</v>
      </c>
    </row>
    <row r="568" spans="1:31" x14ac:dyDescent="0.2">
      <c r="A568" t="s">
        <v>1354</v>
      </c>
      <c r="B568" t="s">
        <v>1292</v>
      </c>
      <c r="C568" t="s">
        <v>44</v>
      </c>
      <c r="D568" t="s">
        <v>686</v>
      </c>
      <c r="E568" t="s">
        <v>1295</v>
      </c>
      <c r="F568" t="s">
        <v>295</v>
      </c>
      <c r="H568" t="s">
        <v>43</v>
      </c>
      <c r="I568" s="5" t="s">
        <v>682</v>
      </c>
      <c r="J568" s="5" t="s">
        <v>687</v>
      </c>
      <c r="K568" t="str">
        <f t="shared" si="160"/>
        <v>_ExternalReference</v>
      </c>
      <c r="L568" t="str">
        <f t="shared" si="161"/>
        <v>_referenceForObjects</v>
      </c>
      <c r="M568" t="str">
        <f t="shared" si="162"/>
        <v>_BookingOptionRequest</v>
      </c>
      <c r="N568" t="str">
        <f t="shared" si="163"/>
        <v>_externalReferences</v>
      </c>
      <c r="O568" t="str">
        <f t="shared" si="164"/>
        <v>Object</v>
      </c>
      <c r="P568" t="str">
        <f t="shared" si="165"/>
        <v/>
      </c>
      <c r="Q568" t="str">
        <f t="shared" si="166"/>
        <v/>
      </c>
      <c r="R568" t="str">
        <f t="shared" si="167"/>
        <v/>
      </c>
      <c r="S568" t="str">
        <f t="shared" si="168"/>
        <v/>
      </c>
      <c r="T568" t="str">
        <f>IF($A568="Implicit","",COUNTIFS($C$8:C568,C568,$A$8:A568,"Explicit"))</f>
        <v/>
      </c>
      <c r="U568" t="str">
        <f t="shared" si="169"/>
        <v/>
      </c>
      <c r="V568" t="str">
        <f t="shared" si="170"/>
        <v/>
      </c>
      <c r="W568" t="str">
        <f t="shared" si="171"/>
        <v/>
      </c>
      <c r="X568" t="str">
        <f t="shared" si="172"/>
        <v/>
      </c>
      <c r="Y568" t="str">
        <f t="shared" si="173"/>
        <v/>
      </c>
      <c r="Z568" t="str">
        <f t="shared" si="174"/>
        <v>"Common._ExternalReference"</v>
      </c>
      <c r="AA568" t="str">
        <f t="shared" si="175"/>
        <v>"_referenceForObjects"</v>
      </c>
      <c r="AB568" t="str">
        <f t="shared" si="176"/>
        <v>"Distribution._BookingOptionRequest"</v>
      </c>
      <c r="AC568" t="str">
        <f t="shared" si="177"/>
        <v>"_externalReferences"</v>
      </c>
      <c r="AD568" t="str">
        <f t="shared" si="178"/>
        <v>"hasMany"</v>
      </c>
      <c r="AE568" t="str">
        <f t="shared" si="179"/>
        <v>"Common._ExternalReference","_referenceForObjects","Distribution._BookingOptionRequest","_externalReferences","hasMany"</v>
      </c>
    </row>
    <row r="569" spans="1:31" x14ac:dyDescent="0.2">
      <c r="A569" t="s">
        <v>1354</v>
      </c>
      <c r="B569" t="s">
        <v>1292</v>
      </c>
      <c r="C569" t="s">
        <v>44</v>
      </c>
      <c r="D569" t="s">
        <v>686</v>
      </c>
      <c r="E569" t="s">
        <v>1295</v>
      </c>
      <c r="F569" t="s">
        <v>319</v>
      </c>
      <c r="H569" t="s">
        <v>43</v>
      </c>
      <c r="I569" s="5" t="s">
        <v>682</v>
      </c>
      <c r="J569" s="5" t="s">
        <v>687</v>
      </c>
      <c r="K569" t="str">
        <f t="shared" si="160"/>
        <v>_ExternalReference</v>
      </c>
      <c r="L569" t="str">
        <f t="shared" si="161"/>
        <v>_referenceForObjects</v>
      </c>
      <c r="M569" t="str">
        <f t="shared" si="162"/>
        <v>_Price</v>
      </c>
      <c r="N569" t="str">
        <f t="shared" si="163"/>
        <v>_externalReferences</v>
      </c>
      <c r="O569" t="str">
        <f t="shared" si="164"/>
        <v>Object</v>
      </c>
      <c r="P569" t="str">
        <f t="shared" si="165"/>
        <v/>
      </c>
      <c r="Q569" t="str">
        <f t="shared" si="166"/>
        <v/>
      </c>
      <c r="R569" t="str">
        <f t="shared" si="167"/>
        <v/>
      </c>
      <c r="S569" t="str">
        <f t="shared" si="168"/>
        <v/>
      </c>
      <c r="T569" t="str">
        <f>IF($A569="Implicit","",COUNTIFS($C$8:C569,C569,$A$8:A569,"Explicit"))</f>
        <v/>
      </c>
      <c r="U569" t="str">
        <f t="shared" si="169"/>
        <v/>
      </c>
      <c r="V569" t="str">
        <f t="shared" si="170"/>
        <v/>
      </c>
      <c r="W569" t="str">
        <f t="shared" si="171"/>
        <v/>
      </c>
      <c r="X569" t="str">
        <f t="shared" si="172"/>
        <v/>
      </c>
      <c r="Y569" t="str">
        <f t="shared" si="173"/>
        <v/>
      </c>
      <c r="Z569" t="str">
        <f t="shared" si="174"/>
        <v>"Common._ExternalReference"</v>
      </c>
      <c r="AA569" t="str">
        <f t="shared" si="175"/>
        <v>"_referenceForObjects"</v>
      </c>
      <c r="AB569" t="str">
        <f t="shared" si="176"/>
        <v>"Distribution._Price"</v>
      </c>
      <c r="AC569" t="str">
        <f t="shared" si="177"/>
        <v>"_externalReferences"</v>
      </c>
      <c r="AD569" t="str">
        <f t="shared" si="178"/>
        <v>"hasMany"</v>
      </c>
      <c r="AE569" t="str">
        <f t="shared" si="179"/>
        <v>"Common._ExternalReference","_referenceForObjects","Distribution._Price","_externalReferences","hasMany"</v>
      </c>
    </row>
    <row r="570" spans="1:31" x14ac:dyDescent="0.2">
      <c r="A570" t="s">
        <v>1354</v>
      </c>
      <c r="B570" t="s">
        <v>1292</v>
      </c>
      <c r="C570" t="s">
        <v>44</v>
      </c>
      <c r="D570" t="s">
        <v>686</v>
      </c>
      <c r="E570" t="s">
        <v>1301</v>
      </c>
      <c r="F570" t="s">
        <v>550</v>
      </c>
      <c r="H570" t="s">
        <v>43</v>
      </c>
      <c r="I570" s="5" t="s">
        <v>682</v>
      </c>
      <c r="J570" s="5" t="s">
        <v>687</v>
      </c>
      <c r="K570" t="str">
        <f t="shared" si="160"/>
        <v>_ExternalReference</v>
      </c>
      <c r="L570" t="str">
        <f t="shared" si="161"/>
        <v>_referenceForObjects</v>
      </c>
      <c r="M570" t="str">
        <f t="shared" si="162"/>
        <v>_ProductDg</v>
      </c>
      <c r="N570" t="str">
        <f t="shared" si="163"/>
        <v>_externalReferences</v>
      </c>
      <c r="O570" t="str">
        <f t="shared" si="164"/>
        <v>Object</v>
      </c>
      <c r="P570" t="str">
        <f t="shared" si="165"/>
        <v/>
      </c>
      <c r="Q570" t="str">
        <f t="shared" si="166"/>
        <v/>
      </c>
      <c r="R570" t="str">
        <f t="shared" si="167"/>
        <v/>
      </c>
      <c r="S570" t="str">
        <f t="shared" si="168"/>
        <v/>
      </c>
      <c r="T570" t="str">
        <f>IF($A570="Implicit","",COUNTIFS($C$8:C570,C570,$A$8:A570,"Explicit"))</f>
        <v/>
      </c>
      <c r="U570" t="str">
        <f t="shared" si="169"/>
        <v/>
      </c>
      <c r="V570" t="str">
        <f t="shared" si="170"/>
        <v/>
      </c>
      <c r="W570" t="str">
        <f t="shared" si="171"/>
        <v/>
      </c>
      <c r="X570" t="str">
        <f t="shared" si="172"/>
        <v/>
      </c>
      <c r="Y570" t="str">
        <f t="shared" si="173"/>
        <v/>
      </c>
      <c r="Z570" t="str">
        <f t="shared" si="174"/>
        <v>"Common._ExternalReference"</v>
      </c>
      <c r="AA570" t="str">
        <f t="shared" si="175"/>
        <v>"_referenceForObjects"</v>
      </c>
      <c r="AB570" t="str">
        <f t="shared" si="176"/>
        <v>"DG._ProductDg"</v>
      </c>
      <c r="AC570" t="str">
        <f t="shared" si="177"/>
        <v>"_externalReferences"</v>
      </c>
      <c r="AD570" t="str">
        <f t="shared" si="178"/>
        <v>"hasMany"</v>
      </c>
      <c r="AE570" t="str">
        <f t="shared" si="179"/>
        <v>"Common._ExternalReference","_referenceForObjects","DG._ProductDg","_externalReferences","hasMany"</v>
      </c>
    </row>
    <row r="571" spans="1:31" x14ac:dyDescent="0.2">
      <c r="A571" t="s">
        <v>1354</v>
      </c>
      <c r="B571" t="s">
        <v>1292</v>
      </c>
      <c r="C571" t="s">
        <v>44</v>
      </c>
      <c r="D571" t="s">
        <v>686</v>
      </c>
      <c r="E571" t="s">
        <v>1304</v>
      </c>
      <c r="F571" t="s">
        <v>810</v>
      </c>
      <c r="H571" t="s">
        <v>43</v>
      </c>
      <c r="I571" s="5" t="s">
        <v>682</v>
      </c>
      <c r="J571" s="5" t="s">
        <v>687</v>
      </c>
      <c r="K571" t="str">
        <f t="shared" si="160"/>
        <v>_ExternalReference</v>
      </c>
      <c r="L571" t="str">
        <f t="shared" si="161"/>
        <v>_referenceForObjects</v>
      </c>
      <c r="M571" t="str">
        <f t="shared" si="162"/>
        <v>_UnitComposition</v>
      </c>
      <c r="N571" t="str">
        <f t="shared" si="163"/>
        <v>_externalReferences</v>
      </c>
      <c r="O571" t="str">
        <f t="shared" si="164"/>
        <v>Object</v>
      </c>
      <c r="P571" t="str">
        <f t="shared" si="165"/>
        <v/>
      </c>
      <c r="Q571" t="str">
        <f t="shared" si="166"/>
        <v/>
      </c>
      <c r="R571" t="str">
        <f t="shared" si="167"/>
        <v/>
      </c>
      <c r="S571" t="str">
        <f t="shared" si="168"/>
        <v/>
      </c>
      <c r="T571" t="str">
        <f>IF($A571="Implicit","",COUNTIFS($C$8:C571,C571,$A$8:A571,"Explicit"))</f>
        <v/>
      </c>
      <c r="U571" t="str">
        <f t="shared" si="169"/>
        <v/>
      </c>
      <c r="V571" t="str">
        <f t="shared" si="170"/>
        <v/>
      </c>
      <c r="W571" t="str">
        <f t="shared" si="171"/>
        <v/>
      </c>
      <c r="X571" t="str">
        <f t="shared" si="172"/>
        <v/>
      </c>
      <c r="Y571" t="str">
        <f t="shared" si="173"/>
        <v/>
      </c>
      <c r="Z571" t="str">
        <f t="shared" si="174"/>
        <v>"Common._ExternalReference"</v>
      </c>
      <c r="AA571" t="str">
        <f t="shared" si="175"/>
        <v>"_referenceForObjects"</v>
      </c>
      <c r="AB571" t="str">
        <f t="shared" si="176"/>
        <v>"Activity._UnitComposition"</v>
      </c>
      <c r="AC571" t="str">
        <f t="shared" si="177"/>
        <v>"_externalReferences"</v>
      </c>
      <c r="AD571" t="str">
        <f t="shared" si="178"/>
        <v>"hasMany"</v>
      </c>
      <c r="AE571" t="str">
        <f t="shared" si="179"/>
        <v>"Common._ExternalReference","_referenceForObjects","Activity._UnitComposition","_externalReferences","hasMany"</v>
      </c>
    </row>
    <row r="572" spans="1:31" x14ac:dyDescent="0.2">
      <c r="A572" t="s">
        <v>1354</v>
      </c>
      <c r="B572" t="s">
        <v>1292</v>
      </c>
      <c r="C572" t="s">
        <v>44</v>
      </c>
      <c r="D572" t="s">
        <v>686</v>
      </c>
      <c r="E572" t="s">
        <v>20</v>
      </c>
      <c r="F572" t="s">
        <v>816</v>
      </c>
      <c r="H572" t="s">
        <v>43</v>
      </c>
      <c r="I572" s="5" t="s">
        <v>682</v>
      </c>
      <c r="J572" s="5" t="s">
        <v>687</v>
      </c>
      <c r="K572" t="str">
        <f t="shared" si="160"/>
        <v>_ExternalReference</v>
      </c>
      <c r="L572" t="str">
        <f t="shared" si="161"/>
        <v>_referenceForObjects</v>
      </c>
      <c r="M572" t="str">
        <f t="shared" si="162"/>
        <v>_Insurance</v>
      </c>
      <c r="N572" t="str">
        <f t="shared" si="163"/>
        <v>_externalReferences</v>
      </c>
      <c r="O572" t="str">
        <f t="shared" si="164"/>
        <v>Object</v>
      </c>
      <c r="P572" t="str">
        <f t="shared" si="165"/>
        <v/>
      </c>
      <c r="Q572" t="str">
        <f t="shared" si="166"/>
        <v/>
      </c>
      <c r="R572" t="str">
        <f t="shared" si="167"/>
        <v/>
      </c>
      <c r="S572" t="str">
        <f t="shared" si="168"/>
        <v/>
      </c>
      <c r="T572" t="str">
        <f>IF($A572="Implicit","",COUNTIFS($C$8:C572,C572,$A$8:A572,"Explicit"))</f>
        <v/>
      </c>
      <c r="U572" t="str">
        <f t="shared" si="169"/>
        <v/>
      </c>
      <c r="V572" t="str">
        <f t="shared" si="170"/>
        <v/>
      </c>
      <c r="W572" t="str">
        <f t="shared" si="171"/>
        <v/>
      </c>
      <c r="X572" t="str">
        <f t="shared" si="172"/>
        <v/>
      </c>
      <c r="Y572" t="str">
        <f t="shared" si="173"/>
        <v/>
      </c>
      <c r="Z572" t="str">
        <f t="shared" si="174"/>
        <v>"Common._ExternalReference"</v>
      </c>
      <c r="AA572" t="str">
        <f t="shared" si="175"/>
        <v>"_referenceForObjects"</v>
      </c>
      <c r="AB572" t="str">
        <f t="shared" si="176"/>
        <v>"Core._Insurance"</v>
      </c>
      <c r="AC572" t="str">
        <f t="shared" si="177"/>
        <v>"_externalReferences"</v>
      </c>
      <c r="AD572" t="str">
        <f t="shared" si="178"/>
        <v>"hasMany"</v>
      </c>
      <c r="AE572" t="str">
        <f t="shared" si="179"/>
        <v>"Common._ExternalReference","_referenceForObjects","Core._Insurance","_externalReferences","hasMany"</v>
      </c>
    </row>
    <row r="573" spans="1:31" x14ac:dyDescent="0.2">
      <c r="A573" t="s">
        <v>1354</v>
      </c>
      <c r="B573" t="s">
        <v>1292</v>
      </c>
      <c r="C573" t="s">
        <v>44</v>
      </c>
      <c r="D573" t="s">
        <v>686</v>
      </c>
      <c r="E573" t="s">
        <v>20</v>
      </c>
      <c r="F573" t="s">
        <v>145</v>
      </c>
      <c r="H573" t="s">
        <v>43</v>
      </c>
      <c r="I573" s="5" t="s">
        <v>682</v>
      </c>
      <c r="J573" s="5" t="s">
        <v>687</v>
      </c>
      <c r="K573" t="str">
        <f t="shared" si="160"/>
        <v>_ExternalReference</v>
      </c>
      <c r="L573" t="str">
        <f t="shared" si="161"/>
        <v>_referenceForObjects</v>
      </c>
      <c r="M573" t="str">
        <f t="shared" si="162"/>
        <v>_Shipment</v>
      </c>
      <c r="N573" t="str">
        <f t="shared" si="163"/>
        <v>_externalReferences</v>
      </c>
      <c r="O573" t="str">
        <f t="shared" si="164"/>
        <v>Object</v>
      </c>
      <c r="P573" t="str">
        <f t="shared" si="165"/>
        <v/>
      </c>
      <c r="Q573" t="str">
        <f t="shared" si="166"/>
        <v/>
      </c>
      <c r="R573" t="str">
        <f t="shared" si="167"/>
        <v/>
      </c>
      <c r="S573" t="str">
        <f t="shared" si="168"/>
        <v/>
      </c>
      <c r="T573" t="str">
        <f>IF($A573="Implicit","",COUNTIFS($C$8:C573,C573,$A$8:A573,"Explicit"))</f>
        <v/>
      </c>
      <c r="U573" t="str">
        <f t="shared" si="169"/>
        <v/>
      </c>
      <c r="V573" t="str">
        <f t="shared" si="170"/>
        <v/>
      </c>
      <c r="W573" t="str">
        <f t="shared" si="171"/>
        <v/>
      </c>
      <c r="X573" t="str">
        <f t="shared" si="172"/>
        <v/>
      </c>
      <c r="Y573" t="str">
        <f t="shared" si="173"/>
        <v/>
      </c>
      <c r="Z573" t="str">
        <f t="shared" si="174"/>
        <v>"Common._ExternalReference"</v>
      </c>
      <c r="AA573" t="str">
        <f t="shared" si="175"/>
        <v>"_referenceForObjects"</v>
      </c>
      <c r="AB573" t="str">
        <f t="shared" si="176"/>
        <v>"Core._Shipment"</v>
      </c>
      <c r="AC573" t="str">
        <f t="shared" si="177"/>
        <v>"_externalReferences"</v>
      </c>
      <c r="AD573" t="str">
        <f t="shared" si="178"/>
        <v>"hasMany"</v>
      </c>
      <c r="AE573" t="str">
        <f t="shared" si="179"/>
        <v>"Common._ExternalReference","_referenceForObjects","Core._Shipment","_externalReferences","hasMany"</v>
      </c>
    </row>
    <row r="574" spans="1:31" x14ac:dyDescent="0.2">
      <c r="A574" t="s">
        <v>1354</v>
      </c>
      <c r="B574" t="s">
        <v>1292</v>
      </c>
      <c r="C574" t="s">
        <v>44</v>
      </c>
      <c r="D574" t="s">
        <v>686</v>
      </c>
      <c r="E574" t="s">
        <v>1290</v>
      </c>
      <c r="F574" t="s">
        <v>117</v>
      </c>
      <c r="H574" t="s">
        <v>43</v>
      </c>
      <c r="I574" s="5" t="s">
        <v>682</v>
      </c>
      <c r="J574" s="5" t="s">
        <v>687</v>
      </c>
      <c r="K574" t="str">
        <f t="shared" si="160"/>
        <v>_ExternalReference</v>
      </c>
      <c r="L574" t="str">
        <f t="shared" si="161"/>
        <v>_referenceForObjects</v>
      </c>
      <c r="M574" t="str">
        <f t="shared" si="162"/>
        <v>_LogisticsAction</v>
      </c>
      <c r="N574" t="str">
        <f t="shared" si="163"/>
        <v>_externalReferences</v>
      </c>
      <c r="O574" t="str">
        <f t="shared" si="164"/>
        <v>Object</v>
      </c>
      <c r="P574" t="str">
        <f t="shared" si="165"/>
        <v/>
      </c>
      <c r="Q574" t="str">
        <f t="shared" si="166"/>
        <v/>
      </c>
      <c r="R574" t="str">
        <f t="shared" si="167"/>
        <v/>
      </c>
      <c r="S574" t="str">
        <f t="shared" si="168"/>
        <v/>
      </c>
      <c r="T574" t="str">
        <f>IF($A574="Implicit","",COUNTIFS($C$8:C574,C574,$A$8:A574,"Explicit"))</f>
        <v/>
      </c>
      <c r="U574" t="str">
        <f t="shared" si="169"/>
        <v/>
      </c>
      <c r="V574" t="str">
        <f t="shared" si="170"/>
        <v/>
      </c>
      <c r="W574" t="str">
        <f t="shared" si="171"/>
        <v/>
      </c>
      <c r="X574" t="str">
        <f t="shared" si="172"/>
        <v/>
      </c>
      <c r="Y574" t="str">
        <f t="shared" si="173"/>
        <v/>
      </c>
      <c r="Z574" t="str">
        <f t="shared" si="174"/>
        <v>"Common._ExternalReference"</v>
      </c>
      <c r="AA574" t="str">
        <f t="shared" si="175"/>
        <v>"_referenceForObjects"</v>
      </c>
      <c r="AB574" t="str">
        <f t="shared" si="176"/>
        <v>"Abstract._LogisticsAction"</v>
      </c>
      <c r="AC574" t="str">
        <f t="shared" si="177"/>
        <v>"_externalReferences"</v>
      </c>
      <c r="AD574" t="str">
        <f t="shared" si="178"/>
        <v>"hasMany"</v>
      </c>
      <c r="AE574" t="str">
        <f t="shared" si="179"/>
        <v>"Common._ExternalReference","_referenceForObjects","Abstract._LogisticsAction","_externalReferences","hasMany"</v>
      </c>
    </row>
    <row r="575" spans="1:31" x14ac:dyDescent="0.2">
      <c r="A575" t="s">
        <v>1354</v>
      </c>
      <c r="B575" t="s">
        <v>1292</v>
      </c>
      <c r="C575" t="s">
        <v>44</v>
      </c>
      <c r="D575" t="s">
        <v>686</v>
      </c>
      <c r="E575" t="s">
        <v>1301</v>
      </c>
      <c r="F575" t="s">
        <v>553</v>
      </c>
      <c r="H575" t="s">
        <v>43</v>
      </c>
      <c r="I575" s="5" t="s">
        <v>682</v>
      </c>
      <c r="J575" s="5" t="s">
        <v>687</v>
      </c>
      <c r="K575" t="str">
        <f t="shared" si="160"/>
        <v>_ExternalReference</v>
      </c>
      <c r="L575" t="str">
        <f t="shared" si="161"/>
        <v>_referenceForObjects</v>
      </c>
      <c r="M575" t="str">
        <f t="shared" si="162"/>
        <v>_DgRadioactiveIsotope</v>
      </c>
      <c r="N575" t="str">
        <f t="shared" si="163"/>
        <v>_externalReferences</v>
      </c>
      <c r="O575" t="str">
        <f t="shared" si="164"/>
        <v>Object</v>
      </c>
      <c r="P575" t="str">
        <f t="shared" si="165"/>
        <v/>
      </c>
      <c r="Q575" t="str">
        <f t="shared" si="166"/>
        <v/>
      </c>
      <c r="R575" t="str">
        <f t="shared" si="167"/>
        <v/>
      </c>
      <c r="S575" t="str">
        <f t="shared" si="168"/>
        <v/>
      </c>
      <c r="T575" t="str">
        <f>IF($A575="Implicit","",COUNTIFS($C$8:C575,C575,$A$8:A575,"Explicit"))</f>
        <v/>
      </c>
      <c r="U575" t="str">
        <f t="shared" si="169"/>
        <v/>
      </c>
      <c r="V575" t="str">
        <f t="shared" si="170"/>
        <v/>
      </c>
      <c r="W575" t="str">
        <f t="shared" si="171"/>
        <v/>
      </c>
      <c r="X575" t="str">
        <f t="shared" si="172"/>
        <v/>
      </c>
      <c r="Y575" t="str">
        <f t="shared" si="173"/>
        <v/>
      </c>
      <c r="Z575" t="str">
        <f t="shared" si="174"/>
        <v>"Common._ExternalReference"</v>
      </c>
      <c r="AA575" t="str">
        <f t="shared" si="175"/>
        <v>"_referenceForObjects"</v>
      </c>
      <c r="AB575" t="str">
        <f t="shared" si="176"/>
        <v>"DG._DgRadioactiveIsotope"</v>
      </c>
      <c r="AC575" t="str">
        <f t="shared" si="177"/>
        <v>"_externalReferences"</v>
      </c>
      <c r="AD575" t="str">
        <f t="shared" si="178"/>
        <v>"hasMany"</v>
      </c>
      <c r="AE575" t="str">
        <f t="shared" si="179"/>
        <v>"Common._ExternalReference","_referenceForObjects","DG._DgRadioactiveIsotope","_externalReferences","hasMany"</v>
      </c>
    </row>
    <row r="576" spans="1:31" x14ac:dyDescent="0.2">
      <c r="A576" t="s">
        <v>1354</v>
      </c>
      <c r="B576" t="s">
        <v>1292</v>
      </c>
      <c r="C576" t="s">
        <v>44</v>
      </c>
      <c r="D576" t="s">
        <v>686</v>
      </c>
      <c r="E576" t="s">
        <v>20</v>
      </c>
      <c r="F576" t="s">
        <v>468</v>
      </c>
      <c r="H576" t="s">
        <v>43</v>
      </c>
      <c r="I576" s="5" t="s">
        <v>682</v>
      </c>
      <c r="J576" s="5" t="s">
        <v>687</v>
      </c>
      <c r="K576" t="str">
        <f t="shared" si="160"/>
        <v>_ExternalReference</v>
      </c>
      <c r="L576" t="str">
        <f t="shared" si="161"/>
        <v>_referenceForObjects</v>
      </c>
      <c r="M576" t="str">
        <f t="shared" si="162"/>
        <v>_LoadingUnit</v>
      </c>
      <c r="N576" t="str">
        <f t="shared" si="163"/>
        <v>_externalReferences</v>
      </c>
      <c r="O576" t="str">
        <f t="shared" si="164"/>
        <v>Object</v>
      </c>
      <c r="P576" t="str">
        <f t="shared" si="165"/>
        <v/>
      </c>
      <c r="Q576" t="str">
        <f t="shared" si="166"/>
        <v/>
      </c>
      <c r="R576" t="str">
        <f t="shared" si="167"/>
        <v/>
      </c>
      <c r="S576" t="str">
        <f t="shared" si="168"/>
        <v/>
      </c>
      <c r="T576" t="str">
        <f>IF($A576="Implicit","",COUNTIFS($C$8:C576,C576,$A$8:A576,"Explicit"))</f>
        <v/>
      </c>
      <c r="U576" t="str">
        <f t="shared" si="169"/>
        <v/>
      </c>
      <c r="V576" t="str">
        <f t="shared" si="170"/>
        <v/>
      </c>
      <c r="W576" t="str">
        <f t="shared" si="171"/>
        <v/>
      </c>
      <c r="X576" t="str">
        <f t="shared" si="172"/>
        <v/>
      </c>
      <c r="Y576" t="str">
        <f t="shared" si="173"/>
        <v/>
      </c>
      <c r="Z576" t="str">
        <f t="shared" si="174"/>
        <v>"Common._ExternalReference"</v>
      </c>
      <c r="AA576" t="str">
        <f t="shared" si="175"/>
        <v>"_referenceForObjects"</v>
      </c>
      <c r="AB576" t="str">
        <f t="shared" si="176"/>
        <v>"Core._LoadingUnit"</v>
      </c>
      <c r="AC576" t="str">
        <f t="shared" si="177"/>
        <v>"_externalReferences"</v>
      </c>
      <c r="AD576" t="str">
        <f t="shared" si="178"/>
        <v>"hasMany"</v>
      </c>
      <c r="AE576" t="str">
        <f t="shared" si="179"/>
        <v>"Common._ExternalReference","_referenceForObjects","Core._LoadingUnit","_externalReferences","hasMany"</v>
      </c>
    </row>
    <row r="577" spans="1:31" x14ac:dyDescent="0.2">
      <c r="A577" t="s">
        <v>1354</v>
      </c>
      <c r="B577" t="s">
        <v>1292</v>
      </c>
      <c r="C577" t="s">
        <v>44</v>
      </c>
      <c r="D577" t="s">
        <v>686</v>
      </c>
      <c r="E577" t="s">
        <v>1303</v>
      </c>
      <c r="F577" t="s">
        <v>871</v>
      </c>
      <c r="H577" t="s">
        <v>43</v>
      </c>
      <c r="I577" s="5" t="s">
        <v>682</v>
      </c>
      <c r="J577" s="5" t="s">
        <v>687</v>
      </c>
      <c r="K577" t="str">
        <f t="shared" si="160"/>
        <v>_ExternalReference</v>
      </c>
      <c r="L577" t="str">
        <f t="shared" si="161"/>
        <v>_referenceForObjects</v>
      </c>
      <c r="M577" t="str">
        <f t="shared" si="162"/>
        <v>_Loading</v>
      </c>
      <c r="N577" t="str">
        <f t="shared" si="163"/>
        <v>_externalReferences</v>
      </c>
      <c r="O577" t="str">
        <f t="shared" si="164"/>
        <v>Object</v>
      </c>
      <c r="P577" t="str">
        <f t="shared" si="165"/>
        <v/>
      </c>
      <c r="Q577" t="str">
        <f t="shared" si="166"/>
        <v/>
      </c>
      <c r="R577" t="str">
        <f t="shared" si="167"/>
        <v/>
      </c>
      <c r="S577" t="str">
        <f t="shared" si="168"/>
        <v/>
      </c>
      <c r="T577" t="str">
        <f>IF($A577="Implicit","",COUNTIFS($C$8:C577,C577,$A$8:A577,"Explicit"))</f>
        <v/>
      </c>
      <c r="U577" t="str">
        <f t="shared" si="169"/>
        <v/>
      </c>
      <c r="V577" t="str">
        <f t="shared" si="170"/>
        <v/>
      </c>
      <c r="W577" t="str">
        <f t="shared" si="171"/>
        <v/>
      </c>
      <c r="X577" t="str">
        <f t="shared" si="172"/>
        <v/>
      </c>
      <c r="Y577" t="str">
        <f t="shared" si="173"/>
        <v/>
      </c>
      <c r="Z577" t="str">
        <f t="shared" si="174"/>
        <v>"Common._ExternalReference"</v>
      </c>
      <c r="AA577" t="str">
        <f t="shared" si="175"/>
        <v>"_referenceForObjects"</v>
      </c>
      <c r="AB577" t="str">
        <f t="shared" si="176"/>
        <v>"Action._Loading"</v>
      </c>
      <c r="AC577" t="str">
        <f t="shared" si="177"/>
        <v>"_externalReferences"</v>
      </c>
      <c r="AD577" t="str">
        <f t="shared" si="178"/>
        <v>"hasMany"</v>
      </c>
      <c r="AE577" t="str">
        <f t="shared" si="179"/>
        <v>"Common._ExternalReference","_referenceForObjects","Action._Loading","_externalReferences","hasMany"</v>
      </c>
    </row>
    <row r="578" spans="1:31" x14ac:dyDescent="0.2">
      <c r="A578" t="s">
        <v>1354</v>
      </c>
      <c r="B578" t="s">
        <v>1292</v>
      </c>
      <c r="C578" t="s">
        <v>44</v>
      </c>
      <c r="D578" t="s">
        <v>686</v>
      </c>
      <c r="E578" t="s">
        <v>20</v>
      </c>
      <c r="F578" t="s">
        <v>883</v>
      </c>
      <c r="H578" t="s">
        <v>43</v>
      </c>
      <c r="I578" s="5" t="s">
        <v>682</v>
      </c>
      <c r="J578" s="5" t="s">
        <v>687</v>
      </c>
      <c r="K578" t="str">
        <f t="shared" si="160"/>
        <v>_ExternalReference</v>
      </c>
      <c r="L578" t="str">
        <f t="shared" si="161"/>
        <v>_referenceForObjects</v>
      </c>
      <c r="M578" t="str">
        <f t="shared" si="162"/>
        <v>_TransportMeans</v>
      </c>
      <c r="N578" t="str">
        <f t="shared" si="163"/>
        <v>_externalReferences</v>
      </c>
      <c r="O578" t="str">
        <f t="shared" si="164"/>
        <v>Object</v>
      </c>
      <c r="P578" t="str">
        <f t="shared" si="165"/>
        <v/>
      </c>
      <c r="Q578" t="str">
        <f t="shared" si="166"/>
        <v/>
      </c>
      <c r="R578" t="str">
        <f t="shared" si="167"/>
        <v/>
      </c>
      <c r="S578" t="str">
        <f t="shared" si="168"/>
        <v/>
      </c>
      <c r="T578" t="str">
        <f>IF($A578="Implicit","",COUNTIFS($C$8:C578,C578,$A$8:A578,"Explicit"))</f>
        <v/>
      </c>
      <c r="U578" t="str">
        <f t="shared" si="169"/>
        <v/>
      </c>
      <c r="V578" t="str">
        <f t="shared" si="170"/>
        <v/>
      </c>
      <c r="W578" t="str">
        <f t="shared" si="171"/>
        <v/>
      </c>
      <c r="X578" t="str">
        <f t="shared" si="172"/>
        <v/>
      </c>
      <c r="Y578" t="str">
        <f t="shared" si="173"/>
        <v/>
      </c>
      <c r="Z578" t="str">
        <f t="shared" si="174"/>
        <v>"Common._ExternalReference"</v>
      </c>
      <c r="AA578" t="str">
        <f t="shared" si="175"/>
        <v>"_referenceForObjects"</v>
      </c>
      <c r="AB578" t="str">
        <f t="shared" si="176"/>
        <v>"Core._TransportMeans"</v>
      </c>
      <c r="AC578" t="str">
        <f t="shared" si="177"/>
        <v>"_externalReferences"</v>
      </c>
      <c r="AD578" t="str">
        <f t="shared" si="178"/>
        <v>"hasMany"</v>
      </c>
      <c r="AE578" t="str">
        <f t="shared" si="179"/>
        <v>"Common._ExternalReference","_referenceForObjects","Core._TransportMeans","_externalReferences","hasMany"</v>
      </c>
    </row>
    <row r="579" spans="1:31" x14ac:dyDescent="0.2">
      <c r="A579" t="s">
        <v>1354</v>
      </c>
      <c r="B579" t="s">
        <v>1292</v>
      </c>
      <c r="C579" t="s">
        <v>44</v>
      </c>
      <c r="D579" t="s">
        <v>686</v>
      </c>
      <c r="E579" t="s">
        <v>1304</v>
      </c>
      <c r="F579" t="s">
        <v>914</v>
      </c>
      <c r="H579" t="s">
        <v>43</v>
      </c>
      <c r="I579" s="5" t="s">
        <v>682</v>
      </c>
      <c r="J579" s="5" t="s">
        <v>687</v>
      </c>
      <c r="K579" t="str">
        <f t="shared" si="160"/>
        <v>_ExternalReference</v>
      </c>
      <c r="L579" t="str">
        <f t="shared" si="161"/>
        <v>_referenceForObjects</v>
      </c>
      <c r="M579" t="str">
        <f t="shared" si="162"/>
        <v>_TransportMovement</v>
      </c>
      <c r="N579" t="str">
        <f t="shared" si="163"/>
        <v>_externalReferences</v>
      </c>
      <c r="O579" t="str">
        <f t="shared" si="164"/>
        <v>Object</v>
      </c>
      <c r="P579" t="str">
        <f t="shared" si="165"/>
        <v/>
      </c>
      <c r="Q579" t="str">
        <f t="shared" si="166"/>
        <v/>
      </c>
      <c r="R579" t="str">
        <f t="shared" si="167"/>
        <v/>
      </c>
      <c r="S579" t="str">
        <f t="shared" si="168"/>
        <v/>
      </c>
      <c r="T579" t="str">
        <f>IF($A579="Implicit","",COUNTIFS($C$8:C579,C579,$A$8:A579,"Explicit"))</f>
        <v/>
      </c>
      <c r="U579" t="str">
        <f t="shared" si="169"/>
        <v/>
      </c>
      <c r="V579" t="str">
        <f t="shared" si="170"/>
        <v/>
      </c>
      <c r="W579" t="str">
        <f t="shared" si="171"/>
        <v/>
      </c>
      <c r="X579" t="str">
        <f t="shared" si="172"/>
        <v/>
      </c>
      <c r="Y579" t="str">
        <f t="shared" si="173"/>
        <v/>
      </c>
      <c r="Z579" t="str">
        <f t="shared" si="174"/>
        <v>"Common._ExternalReference"</v>
      </c>
      <c r="AA579" t="str">
        <f t="shared" si="175"/>
        <v>"_referenceForObjects"</v>
      </c>
      <c r="AB579" t="str">
        <f t="shared" si="176"/>
        <v>"Activity._TransportMovement"</v>
      </c>
      <c r="AC579" t="str">
        <f t="shared" si="177"/>
        <v>"_externalReferences"</v>
      </c>
      <c r="AD579" t="str">
        <f t="shared" si="178"/>
        <v>"hasMany"</v>
      </c>
      <c r="AE579" t="str">
        <f t="shared" si="179"/>
        <v>"Common._ExternalReference","_referenceForObjects","Activity._TransportMovement","_externalReferences","hasMany"</v>
      </c>
    </row>
    <row r="580" spans="1:31" x14ac:dyDescent="0.2">
      <c r="A580" t="s">
        <v>1354</v>
      </c>
      <c r="B580" t="s">
        <v>1292</v>
      </c>
      <c r="C580" t="s">
        <v>44</v>
      </c>
      <c r="D580" t="s">
        <v>686</v>
      </c>
      <c r="E580" t="s">
        <v>1292</v>
      </c>
      <c r="F580" t="s">
        <v>238</v>
      </c>
      <c r="H580" t="s">
        <v>43</v>
      </c>
      <c r="I580" s="5" t="s">
        <v>682</v>
      </c>
      <c r="J580" s="5" t="s">
        <v>687</v>
      </c>
      <c r="K580" t="str">
        <f t="shared" si="160"/>
        <v>_ExternalReference</v>
      </c>
      <c r="L580" t="str">
        <f t="shared" si="161"/>
        <v>_referenceForObjects</v>
      </c>
      <c r="M580" t="str">
        <f t="shared" si="162"/>
        <v>_Company</v>
      </c>
      <c r="N580" t="str">
        <f t="shared" si="163"/>
        <v>_externalReferences</v>
      </c>
      <c r="O580" t="str">
        <f t="shared" si="164"/>
        <v>Object</v>
      </c>
      <c r="P580" t="str">
        <f t="shared" si="165"/>
        <v/>
      </c>
      <c r="Q580" t="str">
        <f t="shared" si="166"/>
        <v/>
      </c>
      <c r="R580" t="str">
        <f t="shared" si="167"/>
        <v/>
      </c>
      <c r="S580" t="str">
        <f t="shared" si="168"/>
        <v/>
      </c>
      <c r="T580" t="str">
        <f>IF($A580="Implicit","",COUNTIFS($C$8:C580,C580,$A$8:A580,"Explicit"))</f>
        <v/>
      </c>
      <c r="U580" t="str">
        <f t="shared" si="169"/>
        <v/>
      </c>
      <c r="V580" t="str">
        <f t="shared" si="170"/>
        <v/>
      </c>
      <c r="W580" t="str">
        <f t="shared" si="171"/>
        <v/>
      </c>
      <c r="X580" t="str">
        <f t="shared" si="172"/>
        <v/>
      </c>
      <c r="Y580" t="str">
        <f t="shared" si="173"/>
        <v/>
      </c>
      <c r="Z580" t="str">
        <f t="shared" si="174"/>
        <v>"Common._ExternalReference"</v>
      </c>
      <c r="AA580" t="str">
        <f t="shared" si="175"/>
        <v>"_referenceForObjects"</v>
      </c>
      <c r="AB580" t="str">
        <f t="shared" si="176"/>
        <v>"Common._Company"</v>
      </c>
      <c r="AC580" t="str">
        <f t="shared" si="177"/>
        <v>"_externalReferences"</v>
      </c>
      <c r="AD580" t="str">
        <f t="shared" si="178"/>
        <v>"hasMany"</v>
      </c>
      <c r="AE580" t="str">
        <f t="shared" si="179"/>
        <v>"Common._ExternalReference","_referenceForObjects","Common._Company","_externalReferences","hasMany"</v>
      </c>
    </row>
    <row r="581" spans="1:31" x14ac:dyDescent="0.2">
      <c r="A581" t="s">
        <v>1354</v>
      </c>
      <c r="B581" t="s">
        <v>1292</v>
      </c>
      <c r="C581" t="s">
        <v>44</v>
      </c>
      <c r="D581" t="s">
        <v>686</v>
      </c>
      <c r="E581" t="s">
        <v>20</v>
      </c>
      <c r="F581" t="s">
        <v>154</v>
      </c>
      <c r="H581" t="s">
        <v>43</v>
      </c>
      <c r="I581" s="5" t="s">
        <v>682</v>
      </c>
      <c r="J581" s="5" t="s">
        <v>687</v>
      </c>
      <c r="K581" t="str">
        <f t="shared" si="160"/>
        <v>_ExternalReference</v>
      </c>
      <c r="L581" t="str">
        <f t="shared" si="161"/>
        <v>_referenceForObjects</v>
      </c>
      <c r="M581" t="str">
        <f t="shared" si="162"/>
        <v>_PackagingType</v>
      </c>
      <c r="N581" t="str">
        <f t="shared" si="163"/>
        <v>_externalReferences</v>
      </c>
      <c r="O581" t="str">
        <f t="shared" si="164"/>
        <v>Object</v>
      </c>
      <c r="P581" t="str">
        <f t="shared" si="165"/>
        <v/>
      </c>
      <c r="Q581" t="str">
        <f t="shared" si="166"/>
        <v/>
      </c>
      <c r="R581" t="str">
        <f t="shared" si="167"/>
        <v/>
      </c>
      <c r="S581" t="str">
        <f t="shared" si="168"/>
        <v/>
      </c>
      <c r="T581" t="str">
        <f>IF($A581="Implicit","",COUNTIFS($C$8:C581,C581,$A$8:A581,"Explicit"))</f>
        <v/>
      </c>
      <c r="U581" t="str">
        <f t="shared" si="169"/>
        <v/>
      </c>
      <c r="V581" t="str">
        <f t="shared" si="170"/>
        <v/>
      </c>
      <c r="W581" t="str">
        <f t="shared" si="171"/>
        <v/>
      </c>
      <c r="X581" t="str">
        <f t="shared" si="172"/>
        <v/>
      </c>
      <c r="Y581" t="str">
        <f t="shared" si="173"/>
        <v/>
      </c>
      <c r="Z581" t="str">
        <f t="shared" si="174"/>
        <v>"Common._ExternalReference"</v>
      </c>
      <c r="AA581" t="str">
        <f t="shared" si="175"/>
        <v>"_referenceForObjects"</v>
      </c>
      <c r="AB581" t="str">
        <f t="shared" si="176"/>
        <v>"Core._PackagingType"</v>
      </c>
      <c r="AC581" t="str">
        <f t="shared" si="177"/>
        <v>"_externalReferences"</v>
      </c>
      <c r="AD581" t="str">
        <f t="shared" si="178"/>
        <v>"hasMany"</v>
      </c>
      <c r="AE581" t="str">
        <f t="shared" si="179"/>
        <v>"Common._ExternalReference","_referenceForObjects","Core._PackagingType","_externalReferences","hasMany"</v>
      </c>
    </row>
    <row r="582" spans="1:31" x14ac:dyDescent="0.2">
      <c r="A582" t="s">
        <v>1354</v>
      </c>
      <c r="B582" t="s">
        <v>1292</v>
      </c>
      <c r="C582" t="s">
        <v>44</v>
      </c>
      <c r="D582" t="s">
        <v>686</v>
      </c>
      <c r="E582" t="s">
        <v>1290</v>
      </c>
      <c r="F582" t="s">
        <v>841</v>
      </c>
      <c r="H582" t="s">
        <v>43</v>
      </c>
      <c r="I582" s="5" t="s">
        <v>682</v>
      </c>
      <c r="J582" s="5" t="s">
        <v>687</v>
      </c>
      <c r="K582" t="str">
        <f t="shared" si="160"/>
        <v>_ExternalReference</v>
      </c>
      <c r="L582" t="str">
        <f t="shared" si="161"/>
        <v>_referenceForObjects</v>
      </c>
      <c r="M582" t="str">
        <f t="shared" si="162"/>
        <v>_LogisticsAgent</v>
      </c>
      <c r="N582" t="str">
        <f t="shared" si="163"/>
        <v>_externalReferences</v>
      </c>
      <c r="O582" t="str">
        <f t="shared" si="164"/>
        <v>Object</v>
      </c>
      <c r="P582" t="str">
        <f t="shared" si="165"/>
        <v/>
      </c>
      <c r="Q582" t="str">
        <f t="shared" si="166"/>
        <v/>
      </c>
      <c r="R582" t="str">
        <f t="shared" si="167"/>
        <v/>
      </c>
      <c r="S582" t="str">
        <f t="shared" si="168"/>
        <v/>
      </c>
      <c r="T582" t="str">
        <f>IF($A582="Implicit","",COUNTIFS($C$8:C582,C582,$A$8:A582,"Explicit"))</f>
        <v/>
      </c>
      <c r="U582" t="str">
        <f t="shared" si="169"/>
        <v/>
      </c>
      <c r="V582" t="str">
        <f t="shared" si="170"/>
        <v/>
      </c>
      <c r="W582" t="str">
        <f t="shared" si="171"/>
        <v/>
      </c>
      <c r="X582" t="str">
        <f t="shared" si="172"/>
        <v/>
      </c>
      <c r="Y582" t="str">
        <f t="shared" si="173"/>
        <v/>
      </c>
      <c r="Z582" t="str">
        <f t="shared" si="174"/>
        <v>"Common._ExternalReference"</v>
      </c>
      <c r="AA582" t="str">
        <f t="shared" si="175"/>
        <v>"_referenceForObjects"</v>
      </c>
      <c r="AB582" t="str">
        <f t="shared" si="176"/>
        <v>"Abstract._LogisticsAgent"</v>
      </c>
      <c r="AC582" t="str">
        <f t="shared" si="177"/>
        <v>"_externalReferences"</v>
      </c>
      <c r="AD582" t="str">
        <f t="shared" si="178"/>
        <v>"hasMany"</v>
      </c>
      <c r="AE582" t="str">
        <f t="shared" si="179"/>
        <v>"Common._ExternalReference","_referenceForObjects","Abstract._LogisticsAgent","_externalReferences","hasMany"</v>
      </c>
    </row>
    <row r="583" spans="1:31" x14ac:dyDescent="0.2">
      <c r="A583" t="s">
        <v>1354</v>
      </c>
      <c r="B583" t="s">
        <v>1292</v>
      </c>
      <c r="C583" t="s">
        <v>44</v>
      </c>
      <c r="D583" t="s">
        <v>686</v>
      </c>
      <c r="E583" t="s">
        <v>1292</v>
      </c>
      <c r="F583" t="s">
        <v>96</v>
      </c>
      <c r="H583" t="s">
        <v>43</v>
      </c>
      <c r="I583" s="5" t="s">
        <v>682</v>
      </c>
      <c r="J583" s="5" t="s">
        <v>687</v>
      </c>
      <c r="K583" t="str">
        <f t="shared" si="160"/>
        <v>_ExternalReference</v>
      </c>
      <c r="L583" t="str">
        <f t="shared" si="161"/>
        <v>_referenceForObjects</v>
      </c>
      <c r="M583" t="str">
        <f t="shared" si="162"/>
        <v>_Question</v>
      </c>
      <c r="N583" t="str">
        <f t="shared" si="163"/>
        <v>_externalReferences</v>
      </c>
      <c r="O583" t="str">
        <f t="shared" si="164"/>
        <v>Object</v>
      </c>
      <c r="P583" t="str">
        <f t="shared" si="165"/>
        <v/>
      </c>
      <c r="Q583" t="str">
        <f t="shared" si="166"/>
        <v/>
      </c>
      <c r="R583" t="str">
        <f t="shared" si="167"/>
        <v/>
      </c>
      <c r="S583" t="str">
        <f t="shared" si="168"/>
        <v/>
      </c>
      <c r="T583" t="str">
        <f>IF($A583="Implicit","",COUNTIFS($C$8:C583,C583,$A$8:A583,"Explicit"))</f>
        <v/>
      </c>
      <c r="U583" t="str">
        <f t="shared" si="169"/>
        <v/>
      </c>
      <c r="V583" t="str">
        <f t="shared" si="170"/>
        <v/>
      </c>
      <c r="W583" t="str">
        <f t="shared" si="171"/>
        <v/>
      </c>
      <c r="X583" t="str">
        <f t="shared" si="172"/>
        <v/>
      </c>
      <c r="Y583" t="str">
        <f t="shared" si="173"/>
        <v/>
      </c>
      <c r="Z583" t="str">
        <f t="shared" si="174"/>
        <v>"Common._ExternalReference"</v>
      </c>
      <c r="AA583" t="str">
        <f t="shared" si="175"/>
        <v>"_referenceForObjects"</v>
      </c>
      <c r="AB583" t="str">
        <f t="shared" si="176"/>
        <v>"Common._Question"</v>
      </c>
      <c r="AC583" t="str">
        <f t="shared" si="177"/>
        <v>"_externalReferences"</v>
      </c>
      <c r="AD583" t="str">
        <f t="shared" si="178"/>
        <v>"hasMany"</v>
      </c>
      <c r="AE583" t="str">
        <f t="shared" si="179"/>
        <v>"Common._ExternalReference","_referenceForObjects","Common._Question","_externalReferences","hasMany"</v>
      </c>
    </row>
    <row r="584" spans="1:31" x14ac:dyDescent="0.2">
      <c r="A584" t="s">
        <v>1354</v>
      </c>
      <c r="B584" t="s">
        <v>1292</v>
      </c>
      <c r="C584" t="s">
        <v>44</v>
      </c>
      <c r="D584" t="s">
        <v>686</v>
      </c>
      <c r="E584" t="s">
        <v>1295</v>
      </c>
      <c r="F584" t="s">
        <v>774</v>
      </c>
      <c r="H584" t="s">
        <v>43</v>
      </c>
      <c r="I584" s="5" t="s">
        <v>682</v>
      </c>
      <c r="J584" s="5" t="s">
        <v>687</v>
      </c>
      <c r="K584" t="str">
        <f t="shared" si="160"/>
        <v>_ExternalReference</v>
      </c>
      <c r="L584" t="str">
        <f t="shared" si="161"/>
        <v>_referenceForObjects</v>
      </c>
      <c r="M584" t="str">
        <f t="shared" si="162"/>
        <v>_Ratings</v>
      </c>
      <c r="N584" t="str">
        <f t="shared" si="163"/>
        <v>_externalReferences</v>
      </c>
      <c r="O584" t="str">
        <f t="shared" si="164"/>
        <v>Object</v>
      </c>
      <c r="P584" t="str">
        <f t="shared" si="165"/>
        <v/>
      </c>
      <c r="Q584" t="str">
        <f t="shared" si="166"/>
        <v/>
      </c>
      <c r="R584" t="str">
        <f t="shared" si="167"/>
        <v/>
      </c>
      <c r="S584" t="str">
        <f t="shared" si="168"/>
        <v/>
      </c>
      <c r="T584" t="str">
        <f>IF($A584="Implicit","",COUNTIFS($C$8:C584,C584,$A$8:A584,"Explicit"))</f>
        <v/>
      </c>
      <c r="U584" t="str">
        <f t="shared" si="169"/>
        <v/>
      </c>
      <c r="V584" t="str">
        <f t="shared" si="170"/>
        <v/>
      </c>
      <c r="W584" t="str">
        <f t="shared" si="171"/>
        <v/>
      </c>
      <c r="X584" t="str">
        <f t="shared" si="172"/>
        <v/>
      </c>
      <c r="Y584" t="str">
        <f t="shared" si="173"/>
        <v/>
      </c>
      <c r="Z584" t="str">
        <f t="shared" si="174"/>
        <v>"Common._ExternalReference"</v>
      </c>
      <c r="AA584" t="str">
        <f t="shared" si="175"/>
        <v>"_referenceForObjects"</v>
      </c>
      <c r="AB584" t="str">
        <f t="shared" si="176"/>
        <v>"Distribution._Ratings"</v>
      </c>
      <c r="AC584" t="str">
        <f t="shared" si="177"/>
        <v>"_externalReferences"</v>
      </c>
      <c r="AD584" t="str">
        <f t="shared" si="178"/>
        <v>"hasMany"</v>
      </c>
      <c r="AE584" t="str">
        <f t="shared" si="179"/>
        <v>"Common._ExternalReference","_referenceForObjects","Distribution._Ratings","_externalReferences","hasMany"</v>
      </c>
    </row>
    <row r="585" spans="1:31" x14ac:dyDescent="0.2">
      <c r="A585" t="s">
        <v>1354</v>
      </c>
      <c r="B585" t="s">
        <v>1292</v>
      </c>
      <c r="C585" t="s">
        <v>44</v>
      </c>
      <c r="D585" t="s">
        <v>686</v>
      </c>
      <c r="E585" t="s">
        <v>20</v>
      </c>
      <c r="F585" t="s">
        <v>157</v>
      </c>
      <c r="H585" t="s">
        <v>43</v>
      </c>
      <c r="I585" s="5" t="s">
        <v>682</v>
      </c>
      <c r="J585" s="5" t="s">
        <v>687</v>
      </c>
      <c r="K585" t="str">
        <f t="shared" ref="K585:K648" si="180">SUBSTITUTE(SUBSTITUTE(SUBSTITUTE(C585,$B$2,$A$2),$B$3,$A$3),$B$4,$A$4)</f>
        <v>_ExternalReference</v>
      </c>
      <c r="L585" t="str">
        <f t="shared" ref="L585:L648" si="181">SUBSTITUTE(SUBSTITUTE(SUBSTITUTE(D585,$B$2,$A$2),$B$3,$A$3),$A$4,$B$4)</f>
        <v>_referenceForObjects</v>
      </c>
      <c r="M585" t="str">
        <f t="shared" ref="M585:M648" si="182">SUBSTITUTE(SUBSTITUTE(SUBSTITUTE(F585,$B$2,$A$2),$B$3,$A$3),$B$4,$A$4)</f>
        <v>_SecurityDeclaration</v>
      </c>
      <c r="N585" t="str">
        <f t="shared" ref="N585:N648" si="183">SUBSTITUTE(SUBSTITUTE(SUBSTITUTE(H585,$B$2,$A$2),$B$3,$A$3),$B$4,$A$4)</f>
        <v>_externalReferences</v>
      </c>
      <c r="O585" t="str">
        <f t="shared" ref="O585:O648" si="184">IF(LEFT(M585,3)="xsd","Data","Object")</f>
        <v>Object</v>
      </c>
      <c r="P585" t="str">
        <f t="shared" ref="P585:P648" si="185">IF($A585="Implicit","",$F$1&amp;B585&amp;$F$1)</f>
        <v/>
      </c>
      <c r="Q585" t="str">
        <f t="shared" ref="Q585:Q648" si="186">IF($A585="Implicit","",$F$1&amp;K585&amp;$F$1)</f>
        <v/>
      </c>
      <c r="R585" t="str">
        <f t="shared" ref="R585:R648" si="187">IF($A585="Implicit","",$F$1&amp;L585&amp;$F$1)</f>
        <v/>
      </c>
      <c r="S585" t="str">
        <f t="shared" ref="S585:S648" si="188">IF($A585="Implicit","",$F$1&amp;M585&amp;$F$1)</f>
        <v/>
      </c>
      <c r="T585" t="str">
        <f>IF($A585="Implicit","",COUNTIFS($C$8:C585,C585,$A$8:A585,"Explicit"))</f>
        <v/>
      </c>
      <c r="U585" t="str">
        <f t="shared" ref="U585:U648" si="189">IF($A585="Implicit","",$F$1&amp;SUBSTITUTE(IF(I585=0,"",I585),",",";")&amp;$F$1)</f>
        <v/>
      </c>
      <c r="V585" t="str">
        <f t="shared" ref="V585:V648" si="190">IF($A585="Implicit","",$F$1&amp;SUBSTITUTE(IF(J585=0,"",J585),",",";")&amp;$F$1)</f>
        <v/>
      </c>
      <c r="W585" t="str">
        <f t="shared" ref="W585:W648" si="191">IF($A585="Implicit","",$F$1&amp;IF(G585=1,"false","true")&amp;$F$1)</f>
        <v/>
      </c>
      <c r="X585" t="str">
        <f t="shared" ref="X585:X648" si="192">IF($A585="Implicit","",$F$1&amp;IF(OR(B585="Enum",B585="CodeList"),"false","true")&amp;$F$1)</f>
        <v/>
      </c>
      <c r="Y585" t="str">
        <f t="shared" ref="Y585:Y648" si="193">IF(A585="Implicit","",P585&amp;","&amp;Q585&amp;","&amp;R585&amp;","&amp;S585&amp;","&amp;T585&amp;","&amp;U585&amp;","&amp;V585&amp;","&amp;W585&amp;","&amp;X585)</f>
        <v/>
      </c>
      <c r="Z585" t="str">
        <f t="shared" ref="Z585:Z648" si="194">IF(O585="Data","",$F$1&amp;B585&amp;"."&amp;K585&amp;$F$1)</f>
        <v>"Common._ExternalReference"</v>
      </c>
      <c r="AA585" t="str">
        <f t="shared" ref="AA585:AA648" si="195">IF(O585="Data","",$F$1&amp;L585&amp;$F$1)</f>
        <v>"_referenceForObjects"</v>
      </c>
      <c r="AB585" t="str">
        <f t="shared" ref="AB585:AB648" si="196">IF(O585="Data","",$F$1&amp;E585&amp;"."&amp;M585&amp;$F$1)</f>
        <v>"Core._SecurityDeclaration"</v>
      </c>
      <c r="AC585" t="str">
        <f t="shared" ref="AC585:AC648" si="197">IF(O585="Data","",$F$1&amp;N585&amp;$F$1)</f>
        <v>"_externalReferences"</v>
      </c>
      <c r="AD585" t="str">
        <f t="shared" ref="AD585:AD648" si="198">IF(O585="Data","",$F$1&amp;IF(G585=1,"hasOne","hasMany")&amp;$F$1)</f>
        <v>"hasMany"</v>
      </c>
      <c r="AE585" t="str">
        <f t="shared" ref="AE585:AE648" si="199">IF(O585="Data","",Z585&amp;","&amp;AA585&amp;","&amp;AB585&amp;","&amp;AC585&amp;","&amp;AD585)</f>
        <v>"Common._ExternalReference","_referenceForObjects","Core._SecurityDeclaration","_externalReferences","hasMany"</v>
      </c>
    </row>
    <row r="586" spans="1:31" x14ac:dyDescent="0.2">
      <c r="A586" t="s">
        <v>1354</v>
      </c>
      <c r="B586" t="s">
        <v>1292</v>
      </c>
      <c r="C586" t="s">
        <v>44</v>
      </c>
      <c r="D586" t="s">
        <v>686</v>
      </c>
      <c r="E586" t="s">
        <v>1290</v>
      </c>
      <c r="F586" t="s">
        <v>36</v>
      </c>
      <c r="H586" t="s">
        <v>43</v>
      </c>
      <c r="I586" s="5" t="s">
        <v>682</v>
      </c>
      <c r="J586" s="5" t="s">
        <v>687</v>
      </c>
      <c r="K586" t="str">
        <f t="shared" si="180"/>
        <v>_ExternalReference</v>
      </c>
      <c r="L586" t="str">
        <f t="shared" si="181"/>
        <v>_referenceForObjects</v>
      </c>
      <c r="M586" t="str">
        <f t="shared" si="182"/>
        <v>_LogisticsService</v>
      </c>
      <c r="N586" t="str">
        <f t="shared" si="183"/>
        <v>_externalReferences</v>
      </c>
      <c r="O586" t="str">
        <f t="shared" si="184"/>
        <v>Object</v>
      </c>
      <c r="P586" t="str">
        <f t="shared" si="185"/>
        <v/>
      </c>
      <c r="Q586" t="str">
        <f t="shared" si="186"/>
        <v/>
      </c>
      <c r="R586" t="str">
        <f t="shared" si="187"/>
        <v/>
      </c>
      <c r="S586" t="str">
        <f t="shared" si="188"/>
        <v/>
      </c>
      <c r="T586" t="str">
        <f>IF($A586="Implicit","",COUNTIFS($C$8:C586,C586,$A$8:A586,"Explicit"))</f>
        <v/>
      </c>
      <c r="U586" t="str">
        <f t="shared" si="189"/>
        <v/>
      </c>
      <c r="V586" t="str">
        <f t="shared" si="190"/>
        <v/>
      </c>
      <c r="W586" t="str">
        <f t="shared" si="191"/>
        <v/>
      </c>
      <c r="X586" t="str">
        <f t="shared" si="192"/>
        <v/>
      </c>
      <c r="Y586" t="str">
        <f t="shared" si="193"/>
        <v/>
      </c>
      <c r="Z586" t="str">
        <f t="shared" si="194"/>
        <v>"Common._ExternalReference"</v>
      </c>
      <c r="AA586" t="str">
        <f t="shared" si="195"/>
        <v>"_referenceForObjects"</v>
      </c>
      <c r="AB586" t="str">
        <f t="shared" si="196"/>
        <v>"Abstract._LogisticsService"</v>
      </c>
      <c r="AC586" t="str">
        <f t="shared" si="197"/>
        <v>"_externalReferences"</v>
      </c>
      <c r="AD586" t="str">
        <f t="shared" si="198"/>
        <v>"hasMany"</v>
      </c>
      <c r="AE586" t="str">
        <f t="shared" si="199"/>
        <v>"Common._ExternalReference","_referenceForObjects","Abstract._LogisticsService","_externalReferences","hasMany"</v>
      </c>
    </row>
    <row r="587" spans="1:31" x14ac:dyDescent="0.2">
      <c r="A587" t="s">
        <v>1354</v>
      </c>
      <c r="B587" t="s">
        <v>1292</v>
      </c>
      <c r="C587" t="s">
        <v>44</v>
      </c>
      <c r="D587" t="s">
        <v>686</v>
      </c>
      <c r="E587" t="s">
        <v>1293</v>
      </c>
      <c r="F587" t="s">
        <v>713</v>
      </c>
      <c r="H587" t="s">
        <v>43</v>
      </c>
      <c r="I587" s="5" t="s">
        <v>682</v>
      </c>
      <c r="J587" s="5" t="s">
        <v>687</v>
      </c>
      <c r="K587" t="str">
        <f t="shared" si="180"/>
        <v>_ExternalReference</v>
      </c>
      <c r="L587" t="str">
        <f t="shared" si="181"/>
        <v>_referenceForObjects</v>
      </c>
      <c r="M587" t="str">
        <f t="shared" si="182"/>
        <v>_EpermitSignature</v>
      </c>
      <c r="N587" t="str">
        <f t="shared" si="183"/>
        <v>_externalReferences</v>
      </c>
      <c r="O587" t="str">
        <f t="shared" si="184"/>
        <v>Object</v>
      </c>
      <c r="P587" t="str">
        <f t="shared" si="185"/>
        <v/>
      </c>
      <c r="Q587" t="str">
        <f t="shared" si="186"/>
        <v/>
      </c>
      <c r="R587" t="str">
        <f t="shared" si="187"/>
        <v/>
      </c>
      <c r="S587" t="str">
        <f t="shared" si="188"/>
        <v/>
      </c>
      <c r="T587" t="str">
        <f>IF($A587="Implicit","",COUNTIFS($C$8:C587,C587,$A$8:A587,"Explicit"))</f>
        <v/>
      </c>
      <c r="U587" t="str">
        <f t="shared" si="189"/>
        <v/>
      </c>
      <c r="V587" t="str">
        <f t="shared" si="190"/>
        <v/>
      </c>
      <c r="W587" t="str">
        <f t="shared" si="191"/>
        <v/>
      </c>
      <c r="X587" t="str">
        <f t="shared" si="192"/>
        <v/>
      </c>
      <c r="Y587" t="str">
        <f t="shared" si="193"/>
        <v/>
      </c>
      <c r="Z587" t="str">
        <f t="shared" si="194"/>
        <v>"Common._ExternalReference"</v>
      </c>
      <c r="AA587" t="str">
        <f t="shared" si="195"/>
        <v>"_referenceForObjects"</v>
      </c>
      <c r="AB587" t="str">
        <f t="shared" si="196"/>
        <v>"LiveAnimals._EpermitSignature"</v>
      </c>
      <c r="AC587" t="str">
        <f t="shared" si="197"/>
        <v>"_externalReferences"</v>
      </c>
      <c r="AD587" t="str">
        <f t="shared" si="198"/>
        <v>"hasMany"</v>
      </c>
      <c r="AE587" t="str">
        <f t="shared" si="199"/>
        <v>"Common._ExternalReference","_referenceForObjects","LiveAnimals._EpermitSignature","_externalReferences","hasMany"</v>
      </c>
    </row>
    <row r="588" spans="1:31" x14ac:dyDescent="0.2">
      <c r="A588" t="s">
        <v>1354</v>
      </c>
      <c r="B588" t="s">
        <v>1292</v>
      </c>
      <c r="C588" t="s">
        <v>44</v>
      </c>
      <c r="D588" t="s">
        <v>686</v>
      </c>
      <c r="E588" t="s">
        <v>1303</v>
      </c>
      <c r="F588" t="s">
        <v>1100</v>
      </c>
      <c r="H588" t="s">
        <v>43</v>
      </c>
      <c r="I588" s="5" t="s">
        <v>682</v>
      </c>
      <c r="J588" s="5" t="s">
        <v>687</v>
      </c>
      <c r="K588" t="str">
        <f t="shared" si="180"/>
        <v>_ExternalReference</v>
      </c>
      <c r="L588" t="str">
        <f t="shared" si="181"/>
        <v>_referenceForObjects</v>
      </c>
      <c r="M588" t="str">
        <f t="shared" si="182"/>
        <v>_Storing</v>
      </c>
      <c r="N588" t="str">
        <f t="shared" si="183"/>
        <v>_externalReferences</v>
      </c>
      <c r="O588" t="str">
        <f t="shared" si="184"/>
        <v>Object</v>
      </c>
      <c r="P588" t="str">
        <f t="shared" si="185"/>
        <v/>
      </c>
      <c r="Q588" t="str">
        <f t="shared" si="186"/>
        <v/>
      </c>
      <c r="R588" t="str">
        <f t="shared" si="187"/>
        <v/>
      </c>
      <c r="S588" t="str">
        <f t="shared" si="188"/>
        <v/>
      </c>
      <c r="T588" t="str">
        <f>IF($A588="Implicit","",COUNTIFS($C$8:C588,C588,$A$8:A588,"Explicit"))</f>
        <v/>
      </c>
      <c r="U588" t="str">
        <f t="shared" si="189"/>
        <v/>
      </c>
      <c r="V588" t="str">
        <f t="shared" si="190"/>
        <v/>
      </c>
      <c r="W588" t="str">
        <f t="shared" si="191"/>
        <v/>
      </c>
      <c r="X588" t="str">
        <f t="shared" si="192"/>
        <v/>
      </c>
      <c r="Y588" t="str">
        <f t="shared" si="193"/>
        <v/>
      </c>
      <c r="Z588" t="str">
        <f t="shared" si="194"/>
        <v>"Common._ExternalReference"</v>
      </c>
      <c r="AA588" t="str">
        <f t="shared" si="195"/>
        <v>"_referenceForObjects"</v>
      </c>
      <c r="AB588" t="str">
        <f t="shared" si="196"/>
        <v>"Action._Storing"</v>
      </c>
      <c r="AC588" t="str">
        <f t="shared" si="197"/>
        <v>"_externalReferences"</v>
      </c>
      <c r="AD588" t="str">
        <f t="shared" si="198"/>
        <v>"hasMany"</v>
      </c>
      <c r="AE588" t="str">
        <f t="shared" si="199"/>
        <v>"Common._ExternalReference","_referenceForObjects","Action._Storing","_externalReferences","hasMany"</v>
      </c>
    </row>
    <row r="589" spans="1:31" x14ac:dyDescent="0.2">
      <c r="A589" t="s">
        <v>1354</v>
      </c>
      <c r="B589" t="s">
        <v>1292</v>
      </c>
      <c r="C589" t="s">
        <v>44</v>
      </c>
      <c r="D589" t="s">
        <v>686</v>
      </c>
      <c r="E589" t="s">
        <v>1295</v>
      </c>
      <c r="F589" t="s">
        <v>328</v>
      </c>
      <c r="H589" t="s">
        <v>43</v>
      </c>
      <c r="I589" s="5" t="s">
        <v>682</v>
      </c>
      <c r="J589" s="5" t="s">
        <v>687</v>
      </c>
      <c r="K589" t="str">
        <f t="shared" si="180"/>
        <v>_ExternalReference</v>
      </c>
      <c r="L589" t="str">
        <f t="shared" si="181"/>
        <v>_referenceForObjects</v>
      </c>
      <c r="M589" t="str">
        <f t="shared" si="182"/>
        <v>_TransportLegs</v>
      </c>
      <c r="N589" t="str">
        <f t="shared" si="183"/>
        <v>_externalReferences</v>
      </c>
      <c r="O589" t="str">
        <f t="shared" si="184"/>
        <v>Object</v>
      </c>
      <c r="P589" t="str">
        <f t="shared" si="185"/>
        <v/>
      </c>
      <c r="Q589" t="str">
        <f t="shared" si="186"/>
        <v/>
      </c>
      <c r="R589" t="str">
        <f t="shared" si="187"/>
        <v/>
      </c>
      <c r="S589" t="str">
        <f t="shared" si="188"/>
        <v/>
      </c>
      <c r="T589" t="str">
        <f>IF($A589="Implicit","",COUNTIFS($C$8:C589,C589,$A$8:A589,"Explicit"))</f>
        <v/>
      </c>
      <c r="U589" t="str">
        <f t="shared" si="189"/>
        <v/>
      </c>
      <c r="V589" t="str">
        <f t="shared" si="190"/>
        <v/>
      </c>
      <c r="W589" t="str">
        <f t="shared" si="191"/>
        <v/>
      </c>
      <c r="X589" t="str">
        <f t="shared" si="192"/>
        <v/>
      </c>
      <c r="Y589" t="str">
        <f t="shared" si="193"/>
        <v/>
      </c>
      <c r="Z589" t="str">
        <f t="shared" si="194"/>
        <v>"Common._ExternalReference"</v>
      </c>
      <c r="AA589" t="str">
        <f t="shared" si="195"/>
        <v>"_referenceForObjects"</v>
      </c>
      <c r="AB589" t="str">
        <f t="shared" si="196"/>
        <v>"Distribution._TransportLegs"</v>
      </c>
      <c r="AC589" t="str">
        <f t="shared" si="197"/>
        <v>"_externalReferences"</v>
      </c>
      <c r="AD589" t="str">
        <f t="shared" si="198"/>
        <v>"hasMany"</v>
      </c>
      <c r="AE589" t="str">
        <f t="shared" si="199"/>
        <v>"Common._ExternalReference","_referenceForObjects","Distribution._TransportLegs","_externalReferences","hasMany"</v>
      </c>
    </row>
    <row r="590" spans="1:31" x14ac:dyDescent="0.2">
      <c r="A590" t="s">
        <v>1354</v>
      </c>
      <c r="B590" t="s">
        <v>1292</v>
      </c>
      <c r="C590" t="s">
        <v>44</v>
      </c>
      <c r="D590" t="s">
        <v>686</v>
      </c>
      <c r="E590" t="s">
        <v>1301</v>
      </c>
      <c r="F590" t="s">
        <v>657</v>
      </c>
      <c r="H590" t="s">
        <v>43</v>
      </c>
      <c r="I590" s="5" t="s">
        <v>682</v>
      </c>
      <c r="J590" s="5" t="s">
        <v>687</v>
      </c>
      <c r="K590" t="str">
        <f t="shared" si="180"/>
        <v>_ExternalReference</v>
      </c>
      <c r="L590" t="str">
        <f t="shared" si="181"/>
        <v>_referenceForObjects</v>
      </c>
      <c r="M590" t="str">
        <f t="shared" si="182"/>
        <v>_PieceDg</v>
      </c>
      <c r="N590" t="str">
        <f t="shared" si="183"/>
        <v>_externalReferences</v>
      </c>
      <c r="O590" t="str">
        <f t="shared" si="184"/>
        <v>Object</v>
      </c>
      <c r="P590" t="str">
        <f t="shared" si="185"/>
        <v/>
      </c>
      <c r="Q590" t="str">
        <f t="shared" si="186"/>
        <v/>
      </c>
      <c r="R590" t="str">
        <f t="shared" si="187"/>
        <v/>
      </c>
      <c r="S590" t="str">
        <f t="shared" si="188"/>
        <v/>
      </c>
      <c r="T590" t="str">
        <f>IF($A590="Implicit","",COUNTIFS($C$8:C590,C590,$A$8:A590,"Explicit"))</f>
        <v/>
      </c>
      <c r="U590" t="str">
        <f t="shared" si="189"/>
        <v/>
      </c>
      <c r="V590" t="str">
        <f t="shared" si="190"/>
        <v/>
      </c>
      <c r="W590" t="str">
        <f t="shared" si="191"/>
        <v/>
      </c>
      <c r="X590" t="str">
        <f t="shared" si="192"/>
        <v/>
      </c>
      <c r="Y590" t="str">
        <f t="shared" si="193"/>
        <v/>
      </c>
      <c r="Z590" t="str">
        <f t="shared" si="194"/>
        <v>"Common._ExternalReference"</v>
      </c>
      <c r="AA590" t="str">
        <f t="shared" si="195"/>
        <v>"_referenceForObjects"</v>
      </c>
      <c r="AB590" t="str">
        <f t="shared" si="196"/>
        <v>"DG._PieceDg"</v>
      </c>
      <c r="AC590" t="str">
        <f t="shared" si="197"/>
        <v>"_externalReferences"</v>
      </c>
      <c r="AD590" t="str">
        <f t="shared" si="198"/>
        <v>"hasMany"</v>
      </c>
      <c r="AE590" t="str">
        <f t="shared" si="199"/>
        <v>"Common._ExternalReference","_referenceForObjects","DG._PieceDg","_externalReferences","hasMany"</v>
      </c>
    </row>
    <row r="591" spans="1:31" x14ac:dyDescent="0.2">
      <c r="A591" t="s">
        <v>1354</v>
      </c>
      <c r="B591" t="s">
        <v>1292</v>
      </c>
      <c r="C591" t="s">
        <v>44</v>
      </c>
      <c r="D591" t="s">
        <v>686</v>
      </c>
      <c r="E591" t="s">
        <v>1301</v>
      </c>
      <c r="F591" t="s">
        <v>1196</v>
      </c>
      <c r="H591" t="s">
        <v>43</v>
      </c>
      <c r="I591" s="5" t="s">
        <v>682</v>
      </c>
      <c r="J591" s="5" t="s">
        <v>687</v>
      </c>
      <c r="K591" t="str">
        <f t="shared" si="180"/>
        <v>_ExternalReference</v>
      </c>
      <c r="L591" t="str">
        <f t="shared" si="181"/>
        <v>_referenceForObjects</v>
      </c>
      <c r="M591" t="str">
        <f t="shared" si="182"/>
        <v>_ItemDg</v>
      </c>
      <c r="N591" t="str">
        <f t="shared" si="183"/>
        <v>_externalReferences</v>
      </c>
      <c r="O591" t="str">
        <f t="shared" si="184"/>
        <v>Object</v>
      </c>
      <c r="P591" t="str">
        <f t="shared" si="185"/>
        <v/>
      </c>
      <c r="Q591" t="str">
        <f t="shared" si="186"/>
        <v/>
      </c>
      <c r="R591" t="str">
        <f t="shared" si="187"/>
        <v/>
      </c>
      <c r="S591" t="str">
        <f t="shared" si="188"/>
        <v/>
      </c>
      <c r="T591" t="str">
        <f>IF($A591="Implicit","",COUNTIFS($C$8:C591,C591,$A$8:A591,"Explicit"))</f>
        <v/>
      </c>
      <c r="U591" t="str">
        <f t="shared" si="189"/>
        <v/>
      </c>
      <c r="V591" t="str">
        <f t="shared" si="190"/>
        <v/>
      </c>
      <c r="W591" t="str">
        <f t="shared" si="191"/>
        <v/>
      </c>
      <c r="X591" t="str">
        <f t="shared" si="192"/>
        <v/>
      </c>
      <c r="Y591" t="str">
        <f t="shared" si="193"/>
        <v/>
      </c>
      <c r="Z591" t="str">
        <f t="shared" si="194"/>
        <v>"Common._ExternalReference"</v>
      </c>
      <c r="AA591" t="str">
        <f t="shared" si="195"/>
        <v>"_referenceForObjects"</v>
      </c>
      <c r="AB591" t="str">
        <f t="shared" si="196"/>
        <v>"DG._ItemDg"</v>
      </c>
      <c r="AC591" t="str">
        <f t="shared" si="197"/>
        <v>"_externalReferences"</v>
      </c>
      <c r="AD591" t="str">
        <f t="shared" si="198"/>
        <v>"hasMany"</v>
      </c>
      <c r="AE591" t="str">
        <f t="shared" si="199"/>
        <v>"Common._ExternalReference","_referenceForObjects","DG._ItemDg","_externalReferences","hasMany"</v>
      </c>
    </row>
    <row r="592" spans="1:31" x14ac:dyDescent="0.2">
      <c r="A592" t="s">
        <v>1354</v>
      </c>
      <c r="B592" t="s">
        <v>1292</v>
      </c>
      <c r="C592" t="s">
        <v>44</v>
      </c>
      <c r="D592" t="s">
        <v>686</v>
      </c>
      <c r="E592" t="s">
        <v>1292</v>
      </c>
      <c r="F592" t="s">
        <v>1218</v>
      </c>
      <c r="H592" t="s">
        <v>43</v>
      </c>
      <c r="I592" s="5" t="s">
        <v>682</v>
      </c>
      <c r="J592" s="5" t="s">
        <v>687</v>
      </c>
      <c r="K592" t="str">
        <f t="shared" si="180"/>
        <v>_ExternalReference</v>
      </c>
      <c r="L592" t="str">
        <f t="shared" si="181"/>
        <v>_referenceForObjects</v>
      </c>
      <c r="M592" t="str">
        <f t="shared" si="182"/>
        <v>_NonHumanActor</v>
      </c>
      <c r="N592" t="str">
        <f t="shared" si="183"/>
        <v>_externalReferences</v>
      </c>
      <c r="O592" t="str">
        <f t="shared" si="184"/>
        <v>Object</v>
      </c>
      <c r="P592" t="str">
        <f t="shared" si="185"/>
        <v/>
      </c>
      <c r="Q592" t="str">
        <f t="shared" si="186"/>
        <v/>
      </c>
      <c r="R592" t="str">
        <f t="shared" si="187"/>
        <v/>
      </c>
      <c r="S592" t="str">
        <f t="shared" si="188"/>
        <v/>
      </c>
      <c r="T592" t="str">
        <f>IF($A592="Implicit","",COUNTIFS($C$8:C592,C592,$A$8:A592,"Explicit"))</f>
        <v/>
      </c>
      <c r="U592" t="str">
        <f t="shared" si="189"/>
        <v/>
      </c>
      <c r="V592" t="str">
        <f t="shared" si="190"/>
        <v/>
      </c>
      <c r="W592" t="str">
        <f t="shared" si="191"/>
        <v/>
      </c>
      <c r="X592" t="str">
        <f t="shared" si="192"/>
        <v/>
      </c>
      <c r="Y592" t="str">
        <f t="shared" si="193"/>
        <v/>
      </c>
      <c r="Z592" t="str">
        <f t="shared" si="194"/>
        <v>"Common._ExternalReference"</v>
      </c>
      <c r="AA592" t="str">
        <f t="shared" si="195"/>
        <v>"_referenceForObjects"</v>
      </c>
      <c r="AB592" t="str">
        <f t="shared" si="196"/>
        <v>"Common._NonHumanActor"</v>
      </c>
      <c r="AC592" t="str">
        <f t="shared" si="197"/>
        <v>"_externalReferences"</v>
      </c>
      <c r="AD592" t="str">
        <f t="shared" si="198"/>
        <v>"hasMany"</v>
      </c>
      <c r="AE592" t="str">
        <f t="shared" si="199"/>
        <v>"Common._ExternalReference","_referenceForObjects","Common._NonHumanActor","_externalReferences","hasMany"</v>
      </c>
    </row>
    <row r="593" spans="1:31" x14ac:dyDescent="0.2">
      <c r="A593" t="s">
        <v>1354</v>
      </c>
      <c r="B593" t="s">
        <v>1292</v>
      </c>
      <c r="C593" t="s">
        <v>44</v>
      </c>
      <c r="D593" t="s">
        <v>686</v>
      </c>
      <c r="E593" t="s">
        <v>1292</v>
      </c>
      <c r="F593" t="s">
        <v>1220</v>
      </c>
      <c r="H593" t="s">
        <v>43</v>
      </c>
      <c r="I593" s="5" t="s">
        <v>682</v>
      </c>
      <c r="J593" s="5" t="s">
        <v>687</v>
      </c>
      <c r="K593" t="str">
        <f t="shared" si="180"/>
        <v>_ExternalReference</v>
      </c>
      <c r="L593" t="str">
        <f t="shared" si="181"/>
        <v>_referenceForObjects</v>
      </c>
      <c r="M593" t="str">
        <f t="shared" si="182"/>
        <v>_PublicAuthority</v>
      </c>
      <c r="N593" t="str">
        <f t="shared" si="183"/>
        <v>_externalReferences</v>
      </c>
      <c r="O593" t="str">
        <f t="shared" si="184"/>
        <v>Object</v>
      </c>
      <c r="P593" t="str">
        <f t="shared" si="185"/>
        <v/>
      </c>
      <c r="Q593" t="str">
        <f t="shared" si="186"/>
        <v/>
      </c>
      <c r="R593" t="str">
        <f t="shared" si="187"/>
        <v/>
      </c>
      <c r="S593" t="str">
        <f t="shared" si="188"/>
        <v/>
      </c>
      <c r="T593" t="str">
        <f>IF($A593="Implicit","",COUNTIFS($C$8:C593,C593,$A$8:A593,"Explicit"))</f>
        <v/>
      </c>
      <c r="U593" t="str">
        <f t="shared" si="189"/>
        <v/>
      </c>
      <c r="V593" t="str">
        <f t="shared" si="190"/>
        <v/>
      </c>
      <c r="W593" t="str">
        <f t="shared" si="191"/>
        <v/>
      </c>
      <c r="X593" t="str">
        <f t="shared" si="192"/>
        <v/>
      </c>
      <c r="Y593" t="str">
        <f t="shared" si="193"/>
        <v/>
      </c>
      <c r="Z593" t="str">
        <f t="shared" si="194"/>
        <v>"Common._ExternalReference"</v>
      </c>
      <c r="AA593" t="str">
        <f t="shared" si="195"/>
        <v>"_referenceForObjects"</v>
      </c>
      <c r="AB593" t="str">
        <f t="shared" si="196"/>
        <v>"Common._PublicAuthority"</v>
      </c>
      <c r="AC593" t="str">
        <f t="shared" si="197"/>
        <v>"_externalReferences"</v>
      </c>
      <c r="AD593" t="str">
        <f t="shared" si="198"/>
        <v>"hasMany"</v>
      </c>
      <c r="AE593" t="str">
        <f t="shared" si="199"/>
        <v>"Common._ExternalReference","_referenceForObjects","Common._PublicAuthority","_externalReferences","hasMany"</v>
      </c>
    </row>
    <row r="594" spans="1:31" x14ac:dyDescent="0.2">
      <c r="A594" t="s">
        <v>1354</v>
      </c>
      <c r="B594" t="s">
        <v>1292</v>
      </c>
      <c r="C594" t="s">
        <v>44</v>
      </c>
      <c r="D594" t="s">
        <v>686</v>
      </c>
      <c r="E594" t="s">
        <v>1304</v>
      </c>
      <c r="F594" t="s">
        <v>1222</v>
      </c>
      <c r="H594" t="s">
        <v>43</v>
      </c>
      <c r="I594" s="5" t="s">
        <v>682</v>
      </c>
      <c r="J594" s="5" t="s">
        <v>687</v>
      </c>
      <c r="K594" t="str">
        <f t="shared" si="180"/>
        <v>_ExternalReference</v>
      </c>
      <c r="L594" t="str">
        <f t="shared" si="181"/>
        <v>_referenceForObjects</v>
      </c>
      <c r="M594" t="str">
        <f t="shared" si="182"/>
        <v>_Storage</v>
      </c>
      <c r="N594" t="str">
        <f t="shared" si="183"/>
        <v>_externalReferences</v>
      </c>
      <c r="O594" t="str">
        <f t="shared" si="184"/>
        <v>Object</v>
      </c>
      <c r="P594" t="str">
        <f t="shared" si="185"/>
        <v/>
      </c>
      <c r="Q594" t="str">
        <f t="shared" si="186"/>
        <v/>
      </c>
      <c r="R594" t="str">
        <f t="shared" si="187"/>
        <v/>
      </c>
      <c r="S594" t="str">
        <f t="shared" si="188"/>
        <v/>
      </c>
      <c r="T594" t="str">
        <f>IF($A594="Implicit","",COUNTIFS($C$8:C594,C594,$A$8:A594,"Explicit"))</f>
        <v/>
      </c>
      <c r="U594" t="str">
        <f t="shared" si="189"/>
        <v/>
      </c>
      <c r="V594" t="str">
        <f t="shared" si="190"/>
        <v/>
      </c>
      <c r="W594" t="str">
        <f t="shared" si="191"/>
        <v/>
      </c>
      <c r="X594" t="str">
        <f t="shared" si="192"/>
        <v/>
      </c>
      <c r="Y594" t="str">
        <f t="shared" si="193"/>
        <v/>
      </c>
      <c r="Z594" t="str">
        <f t="shared" si="194"/>
        <v>"Common._ExternalReference"</v>
      </c>
      <c r="AA594" t="str">
        <f t="shared" si="195"/>
        <v>"_referenceForObjects"</v>
      </c>
      <c r="AB594" t="str">
        <f t="shared" si="196"/>
        <v>"Activity._Storage"</v>
      </c>
      <c r="AC594" t="str">
        <f t="shared" si="197"/>
        <v>"_externalReferences"</v>
      </c>
      <c r="AD594" t="str">
        <f t="shared" si="198"/>
        <v>"hasMany"</v>
      </c>
      <c r="AE594" t="str">
        <f t="shared" si="199"/>
        <v>"Common._ExternalReference","_referenceForObjects","Activity._Storage","_externalReferences","hasMany"</v>
      </c>
    </row>
    <row r="595" spans="1:31" x14ac:dyDescent="0.2">
      <c r="A595" t="s">
        <v>1354</v>
      </c>
      <c r="B595" t="s">
        <v>1292</v>
      </c>
      <c r="C595" t="s">
        <v>44</v>
      </c>
      <c r="D595" t="s">
        <v>686</v>
      </c>
      <c r="E595" t="s">
        <v>20</v>
      </c>
      <c r="F595" t="s">
        <v>1227</v>
      </c>
      <c r="H595" t="s">
        <v>43</v>
      </c>
      <c r="I595" s="5" t="s">
        <v>682</v>
      </c>
      <c r="J595" s="5" t="s">
        <v>687</v>
      </c>
      <c r="K595" t="str">
        <f t="shared" si="180"/>
        <v>_ExternalReference</v>
      </c>
      <c r="L595" t="str">
        <f t="shared" si="181"/>
        <v>_referenceForObjects</v>
      </c>
      <c r="M595" t="str">
        <f t="shared" si="182"/>
        <v>_ULD</v>
      </c>
      <c r="N595" t="str">
        <f t="shared" si="183"/>
        <v>_externalReferences</v>
      </c>
      <c r="O595" t="str">
        <f t="shared" si="184"/>
        <v>Object</v>
      </c>
      <c r="P595" t="str">
        <f t="shared" si="185"/>
        <v/>
      </c>
      <c r="Q595" t="str">
        <f t="shared" si="186"/>
        <v/>
      </c>
      <c r="R595" t="str">
        <f t="shared" si="187"/>
        <v/>
      </c>
      <c r="S595" t="str">
        <f t="shared" si="188"/>
        <v/>
      </c>
      <c r="T595" t="str">
        <f>IF($A595="Implicit","",COUNTIFS($C$8:C595,C595,$A$8:A595,"Explicit"))</f>
        <v/>
      </c>
      <c r="U595" t="str">
        <f t="shared" si="189"/>
        <v/>
      </c>
      <c r="V595" t="str">
        <f t="shared" si="190"/>
        <v/>
      </c>
      <c r="W595" t="str">
        <f t="shared" si="191"/>
        <v/>
      </c>
      <c r="X595" t="str">
        <f t="shared" si="192"/>
        <v/>
      </c>
      <c r="Y595" t="str">
        <f t="shared" si="193"/>
        <v/>
      </c>
      <c r="Z595" t="str">
        <f t="shared" si="194"/>
        <v>"Common._ExternalReference"</v>
      </c>
      <c r="AA595" t="str">
        <f t="shared" si="195"/>
        <v>"_referenceForObjects"</v>
      </c>
      <c r="AB595" t="str">
        <f t="shared" si="196"/>
        <v>"Core._ULD"</v>
      </c>
      <c r="AC595" t="str">
        <f t="shared" si="197"/>
        <v>"_externalReferences"</v>
      </c>
      <c r="AD595" t="str">
        <f t="shared" si="198"/>
        <v>"hasMany"</v>
      </c>
      <c r="AE595" t="str">
        <f t="shared" si="199"/>
        <v>"Common._ExternalReference","_referenceForObjects","Core._ULD","_externalReferences","hasMany"</v>
      </c>
    </row>
    <row r="596" spans="1:31" x14ac:dyDescent="0.2">
      <c r="A596" t="s">
        <v>1354</v>
      </c>
      <c r="B596" t="s">
        <v>1292</v>
      </c>
      <c r="C596" t="s">
        <v>44</v>
      </c>
      <c r="D596" t="s">
        <v>684</v>
      </c>
      <c r="E596" t="s">
        <v>1292</v>
      </c>
      <c r="F596" t="s">
        <v>309</v>
      </c>
      <c r="G596">
        <v>1</v>
      </c>
      <c r="I596" s="5" t="s">
        <v>682</v>
      </c>
      <c r="J596" s="5" t="s">
        <v>685</v>
      </c>
      <c r="K596" t="str">
        <f t="shared" si="180"/>
        <v>_ExternalReference</v>
      </c>
      <c r="L596" t="str">
        <f t="shared" si="181"/>
        <v>_originator</v>
      </c>
      <c r="M596" t="str">
        <f t="shared" si="182"/>
        <v>_Carrier</v>
      </c>
      <c r="N596" t="str">
        <f t="shared" si="183"/>
        <v/>
      </c>
      <c r="O596" t="str">
        <f t="shared" si="184"/>
        <v>Object</v>
      </c>
      <c r="P596" t="str">
        <f t="shared" si="185"/>
        <v/>
      </c>
      <c r="Q596" t="str">
        <f t="shared" si="186"/>
        <v/>
      </c>
      <c r="R596" t="str">
        <f t="shared" si="187"/>
        <v/>
      </c>
      <c r="S596" t="str">
        <f t="shared" si="188"/>
        <v/>
      </c>
      <c r="T596" t="str">
        <f>IF($A596="Implicit","",COUNTIFS($C$8:C596,C596,$A$8:A596,"Explicit"))</f>
        <v/>
      </c>
      <c r="U596" t="str">
        <f t="shared" si="189"/>
        <v/>
      </c>
      <c r="V596" t="str">
        <f t="shared" si="190"/>
        <v/>
      </c>
      <c r="W596" t="str">
        <f t="shared" si="191"/>
        <v/>
      </c>
      <c r="X596" t="str">
        <f t="shared" si="192"/>
        <v/>
      </c>
      <c r="Y596" t="str">
        <f t="shared" si="193"/>
        <v/>
      </c>
      <c r="Z596" t="str">
        <f t="shared" si="194"/>
        <v>"Common._ExternalReference"</v>
      </c>
      <c r="AA596" t="str">
        <f t="shared" si="195"/>
        <v>"_originator"</v>
      </c>
      <c r="AB596" t="str">
        <f t="shared" si="196"/>
        <v>"Common._Carrier"</v>
      </c>
      <c r="AC596" t="str">
        <f t="shared" si="197"/>
        <v>""</v>
      </c>
      <c r="AD596" t="str">
        <f t="shared" si="198"/>
        <v>"hasOne"</v>
      </c>
      <c r="AE596" t="str">
        <f t="shared" si="199"/>
        <v>"Common._ExternalReference","_originator","Common._Carrier","","hasOne"</v>
      </c>
    </row>
    <row r="597" spans="1:31" x14ac:dyDescent="0.2">
      <c r="A597" t="s">
        <v>1353</v>
      </c>
      <c r="B597" t="s">
        <v>1292</v>
      </c>
      <c r="C597" t="s">
        <v>44</v>
      </c>
      <c r="D597" t="s">
        <v>688</v>
      </c>
      <c r="F597" t="s">
        <v>6</v>
      </c>
      <c r="G597">
        <v>1</v>
      </c>
      <c r="I597" s="5" t="s">
        <v>682</v>
      </c>
      <c r="J597" s="5" t="s">
        <v>689</v>
      </c>
      <c r="K597" t="str">
        <f t="shared" si="180"/>
        <v>_ExternalReference</v>
      </c>
      <c r="L597" t="str">
        <f t="shared" si="181"/>
        <v>_checksum</v>
      </c>
      <c r="M597" t="str">
        <f t="shared" si="182"/>
        <v>xsd_string</v>
      </c>
      <c r="N597" t="str">
        <f t="shared" si="183"/>
        <v/>
      </c>
      <c r="O597" t="str">
        <f t="shared" si="184"/>
        <v>Data</v>
      </c>
      <c r="P597" t="str">
        <f t="shared" si="185"/>
        <v>"Common"</v>
      </c>
      <c r="Q597" t="str">
        <f t="shared" si="186"/>
        <v>"_ExternalReference"</v>
      </c>
      <c r="R597" t="str">
        <f t="shared" si="187"/>
        <v>"_checksum"</v>
      </c>
      <c r="S597" t="str">
        <f t="shared" si="188"/>
        <v>"xsd_string"</v>
      </c>
      <c r="T597">
        <f>IF($A597="Implicit","",COUNTIFS($C$8:C597,C597,$A$8:A597,"Explicit"))</f>
        <v>6</v>
      </c>
      <c r="U597" t="str">
        <f t="shared" si="189"/>
        <v>"Reference documents details"</v>
      </c>
      <c r="V597" t="str">
        <f t="shared" si="190"/>
        <v>"Checksum of the document to validate its integrity"</v>
      </c>
      <c r="W597" t="str">
        <f t="shared" si="191"/>
        <v>"false"</v>
      </c>
      <c r="X597" t="str">
        <f t="shared" si="192"/>
        <v>"true"</v>
      </c>
      <c r="Y597" t="str">
        <f t="shared" si="193"/>
        <v>"Common","_ExternalReference","_checksum","xsd_string",6,"Reference documents details","Checksum of the document to validate its integrity","false","true"</v>
      </c>
      <c r="Z597" t="str">
        <f t="shared" si="194"/>
        <v/>
      </c>
      <c r="AA597" t="str">
        <f t="shared" si="195"/>
        <v/>
      </c>
      <c r="AB597" t="str">
        <f t="shared" si="196"/>
        <v/>
      </c>
      <c r="AC597" t="str">
        <f t="shared" si="197"/>
        <v/>
      </c>
      <c r="AD597" t="str">
        <f t="shared" si="198"/>
        <v/>
      </c>
      <c r="AE597" t="str">
        <f t="shared" si="199"/>
        <v/>
      </c>
    </row>
    <row r="598" spans="1:31" x14ac:dyDescent="0.2">
      <c r="A598" t="s">
        <v>1353</v>
      </c>
      <c r="B598" t="s">
        <v>1292</v>
      </c>
      <c r="C598" t="s">
        <v>44</v>
      </c>
      <c r="D598" t="s">
        <v>690</v>
      </c>
      <c r="F598" t="s">
        <v>6</v>
      </c>
      <c r="G598">
        <v>1</v>
      </c>
      <c r="I598" s="5" t="s">
        <v>682</v>
      </c>
      <c r="J598" s="5" t="s">
        <v>691</v>
      </c>
      <c r="K598" t="str">
        <f t="shared" si="180"/>
        <v>_ExternalReference</v>
      </c>
      <c r="L598" t="str">
        <f t="shared" si="181"/>
        <v>_documentIdentifier</v>
      </c>
      <c r="M598" t="str">
        <f t="shared" si="182"/>
        <v>xsd_string</v>
      </c>
      <c r="N598" t="str">
        <f t="shared" si="183"/>
        <v/>
      </c>
      <c r="O598" t="str">
        <f t="shared" si="184"/>
        <v>Data</v>
      </c>
      <c r="P598" t="str">
        <f t="shared" si="185"/>
        <v>"Common"</v>
      </c>
      <c r="Q598" t="str">
        <f t="shared" si="186"/>
        <v>"_ExternalReference"</v>
      </c>
      <c r="R598" t="str">
        <f t="shared" si="187"/>
        <v>"_documentIdentifier"</v>
      </c>
      <c r="S598" t="str">
        <f t="shared" si="188"/>
        <v>"xsd_string"</v>
      </c>
      <c r="T598">
        <f>IF($A598="Implicit","",COUNTIFS($C$8:C598,C598,$A$8:A598,"Explicit"))</f>
        <v>7</v>
      </c>
      <c r="U598" t="str">
        <f t="shared" si="189"/>
        <v>"Reference documents details"</v>
      </c>
      <c r="V598" t="str">
        <f t="shared" si="190"/>
        <v>"Unique document identifier"</v>
      </c>
      <c r="W598" t="str">
        <f t="shared" si="191"/>
        <v>"false"</v>
      </c>
      <c r="X598" t="str">
        <f t="shared" si="192"/>
        <v>"true"</v>
      </c>
      <c r="Y598" t="str">
        <f t="shared" si="193"/>
        <v>"Common","_ExternalReference","_documentIdentifier","xsd_string",7,"Reference documents details","Unique document identifier","false","true"</v>
      </c>
      <c r="Z598" t="str">
        <f t="shared" si="194"/>
        <v/>
      </c>
      <c r="AA598" t="str">
        <f t="shared" si="195"/>
        <v/>
      </c>
      <c r="AB598" t="str">
        <f t="shared" si="196"/>
        <v/>
      </c>
      <c r="AC598" t="str">
        <f t="shared" si="197"/>
        <v/>
      </c>
      <c r="AD598" t="str">
        <f t="shared" si="198"/>
        <v/>
      </c>
      <c r="AE598" t="str">
        <f t="shared" si="199"/>
        <v/>
      </c>
    </row>
    <row r="599" spans="1:31" x14ac:dyDescent="0.2">
      <c r="A599" t="s">
        <v>1353</v>
      </c>
      <c r="B599" t="s">
        <v>1292</v>
      </c>
      <c r="C599" t="s">
        <v>44</v>
      </c>
      <c r="D599" t="s">
        <v>692</v>
      </c>
      <c r="F599" t="s">
        <v>6</v>
      </c>
      <c r="G599">
        <v>1</v>
      </c>
      <c r="I599" s="5" t="s">
        <v>682</v>
      </c>
      <c r="J599" s="5" t="s">
        <v>693</v>
      </c>
      <c r="K599" t="str">
        <f t="shared" si="180"/>
        <v>_ExternalReference</v>
      </c>
      <c r="L599" t="str">
        <f t="shared" si="181"/>
        <v>_documentLink</v>
      </c>
      <c r="M599" t="str">
        <f t="shared" si="182"/>
        <v>xsd_string</v>
      </c>
      <c r="N599" t="str">
        <f t="shared" si="183"/>
        <v/>
      </c>
      <c r="O599" t="str">
        <f t="shared" si="184"/>
        <v>Data</v>
      </c>
      <c r="P599" t="str">
        <f t="shared" si="185"/>
        <v>"Common"</v>
      </c>
      <c r="Q599" t="str">
        <f t="shared" si="186"/>
        <v>"_ExternalReference"</v>
      </c>
      <c r="R599" t="str">
        <f t="shared" si="187"/>
        <v>"_documentLink"</v>
      </c>
      <c r="S599" t="str">
        <f t="shared" si="188"/>
        <v>"xsd_string"</v>
      </c>
      <c r="T599">
        <f>IF($A599="Implicit","",COUNTIFS($C$8:C599,C599,$A$8:A599,"Explicit"))</f>
        <v>8</v>
      </c>
      <c r="U599" t="str">
        <f t="shared" si="189"/>
        <v>"Reference documents details"</v>
      </c>
      <c r="V599" t="str">
        <f t="shared" si="190"/>
        <v>"Link to the document; e.g. URL of the file where it is hosted"</v>
      </c>
      <c r="W599" t="str">
        <f t="shared" si="191"/>
        <v>"false"</v>
      </c>
      <c r="X599" t="str">
        <f t="shared" si="192"/>
        <v>"true"</v>
      </c>
      <c r="Y599" t="str">
        <f t="shared" si="193"/>
        <v>"Common","_ExternalReference","_documentLink","xsd_string",8,"Reference documents details","Link to the document; e.g. URL of the file where it is hosted","false","true"</v>
      </c>
      <c r="Z599" t="str">
        <f t="shared" si="194"/>
        <v/>
      </c>
      <c r="AA599" t="str">
        <f t="shared" si="195"/>
        <v/>
      </c>
      <c r="AB599" t="str">
        <f t="shared" si="196"/>
        <v/>
      </c>
      <c r="AC599" t="str">
        <f t="shared" si="197"/>
        <v/>
      </c>
      <c r="AD599" t="str">
        <f t="shared" si="198"/>
        <v/>
      </c>
      <c r="AE599" t="str">
        <f t="shared" si="199"/>
        <v/>
      </c>
    </row>
    <row r="600" spans="1:31" x14ac:dyDescent="0.2">
      <c r="A600" t="s">
        <v>1353</v>
      </c>
      <c r="B600" t="s">
        <v>1292</v>
      </c>
      <c r="C600" t="s">
        <v>44</v>
      </c>
      <c r="D600" t="s">
        <v>694</v>
      </c>
      <c r="F600" t="s">
        <v>6</v>
      </c>
      <c r="G600">
        <v>1</v>
      </c>
      <c r="I600" s="5" t="s">
        <v>682</v>
      </c>
      <c r="J600" s="5" t="s">
        <v>695</v>
      </c>
      <c r="K600" t="str">
        <f t="shared" si="180"/>
        <v>_ExternalReference</v>
      </c>
      <c r="L600" t="str">
        <f t="shared" si="181"/>
        <v>_documentName</v>
      </c>
      <c r="M600" t="str">
        <f t="shared" si="182"/>
        <v>xsd_string</v>
      </c>
      <c r="N600" t="str">
        <f t="shared" si="183"/>
        <v/>
      </c>
      <c r="O600" t="str">
        <f t="shared" si="184"/>
        <v>Data</v>
      </c>
      <c r="P600" t="str">
        <f t="shared" si="185"/>
        <v>"Common"</v>
      </c>
      <c r="Q600" t="str">
        <f t="shared" si="186"/>
        <v>"_ExternalReference"</v>
      </c>
      <c r="R600" t="str">
        <f t="shared" si="187"/>
        <v>"_documentName"</v>
      </c>
      <c r="S600" t="str">
        <f t="shared" si="188"/>
        <v>"xsd_string"</v>
      </c>
      <c r="T600">
        <f>IF($A600="Implicit","",COUNTIFS($C$8:C600,C600,$A$8:A600,"Explicit"))</f>
        <v>9</v>
      </c>
      <c r="U600" t="str">
        <f t="shared" si="189"/>
        <v>"Reference documents details"</v>
      </c>
      <c r="V600" t="str">
        <f t="shared" si="190"/>
        <v>"If no DocumentType provided; name of the referenced document "</v>
      </c>
      <c r="W600" t="str">
        <f t="shared" si="191"/>
        <v>"false"</v>
      </c>
      <c r="X600" t="str">
        <f t="shared" si="192"/>
        <v>"true"</v>
      </c>
      <c r="Y600" t="str">
        <f t="shared" si="193"/>
        <v>"Common","_ExternalReference","_documentName","xsd_string",9,"Reference documents details","If no DocumentType provided; name of the referenced document ","false","true"</v>
      </c>
      <c r="Z600" t="str">
        <f t="shared" si="194"/>
        <v/>
      </c>
      <c r="AA600" t="str">
        <f t="shared" si="195"/>
        <v/>
      </c>
      <c r="AB600" t="str">
        <f t="shared" si="196"/>
        <v/>
      </c>
      <c r="AC600" t="str">
        <f t="shared" si="197"/>
        <v/>
      </c>
      <c r="AD600" t="str">
        <f t="shared" si="198"/>
        <v/>
      </c>
      <c r="AE600" t="str">
        <f t="shared" si="199"/>
        <v/>
      </c>
    </row>
    <row r="601" spans="1:31" x14ac:dyDescent="0.2">
      <c r="A601" t="s">
        <v>1353</v>
      </c>
      <c r="B601" t="s">
        <v>1292</v>
      </c>
      <c r="C601" t="s">
        <v>44</v>
      </c>
      <c r="D601" t="s">
        <v>696</v>
      </c>
      <c r="F601" t="s">
        <v>6</v>
      </c>
      <c r="G601">
        <v>1</v>
      </c>
      <c r="I601" s="5" t="s">
        <v>682</v>
      </c>
      <c r="J601" s="5" t="s">
        <v>697</v>
      </c>
      <c r="K601" t="str">
        <f t="shared" si="180"/>
        <v>_ExternalReference</v>
      </c>
      <c r="L601" t="str">
        <f t="shared" si="181"/>
        <v>_documentType</v>
      </c>
      <c r="M601" t="str">
        <f t="shared" si="182"/>
        <v>xsd_string</v>
      </c>
      <c r="N601" t="str">
        <f t="shared" si="183"/>
        <v/>
      </c>
      <c r="O601" t="str">
        <f t="shared" si="184"/>
        <v>Data</v>
      </c>
      <c r="P601" t="str">
        <f t="shared" si="185"/>
        <v>"Common"</v>
      </c>
      <c r="Q601" t="str">
        <f t="shared" si="186"/>
        <v>"_ExternalReference"</v>
      </c>
      <c r="R601" t="str">
        <f t="shared" si="187"/>
        <v>"_documentType"</v>
      </c>
      <c r="S601" t="str">
        <f t="shared" si="188"/>
        <v>"xsd_string"</v>
      </c>
      <c r="T601">
        <f>IF($A601="Implicit","",COUNTIFS($C$8:C601,C601,$A$8:A601,"Explicit"))</f>
        <v>10</v>
      </c>
      <c r="U601" t="str">
        <f t="shared" si="189"/>
        <v>"Reference documents details"</v>
      </c>
      <c r="V601" t="str">
        <f t="shared" si="190"/>
        <v>"Type of the referenced document . Can refer UNEDIFACT 11  e.g. 74 - Air Waybill; but not limited to"</v>
      </c>
      <c r="W601" t="str">
        <f t="shared" si="191"/>
        <v>"false"</v>
      </c>
      <c r="X601" t="str">
        <f t="shared" si="192"/>
        <v>"true"</v>
      </c>
      <c r="Y601" t="str">
        <f t="shared" si="193"/>
        <v>"Common","_ExternalReference","_documentType","xsd_string",10,"Reference documents details","Type of the referenced document . Can refer UNEDIFACT 11  e.g. 74 - Air Waybill; but not limited to","false","true"</v>
      </c>
      <c r="Z601" t="str">
        <f t="shared" si="194"/>
        <v/>
      </c>
      <c r="AA601" t="str">
        <f t="shared" si="195"/>
        <v/>
      </c>
      <c r="AB601" t="str">
        <f t="shared" si="196"/>
        <v/>
      </c>
      <c r="AC601" t="str">
        <f t="shared" si="197"/>
        <v/>
      </c>
      <c r="AD601" t="str">
        <f t="shared" si="198"/>
        <v/>
      </c>
      <c r="AE601" t="str">
        <f t="shared" si="199"/>
        <v/>
      </c>
    </row>
    <row r="602" spans="1:31" x14ac:dyDescent="0.2">
      <c r="A602" t="s">
        <v>1353</v>
      </c>
      <c r="B602" t="s">
        <v>1292</v>
      </c>
      <c r="C602" t="s">
        <v>44</v>
      </c>
      <c r="D602" t="s">
        <v>698</v>
      </c>
      <c r="F602" t="s">
        <v>6</v>
      </c>
      <c r="G602">
        <v>1</v>
      </c>
      <c r="I602" s="5" t="s">
        <v>682</v>
      </c>
      <c r="J602" s="5" t="s">
        <v>699</v>
      </c>
      <c r="K602" t="str">
        <f t="shared" si="180"/>
        <v>_ExternalReference</v>
      </c>
      <c r="L602" t="str">
        <f t="shared" si="181"/>
        <v>_documentVersion</v>
      </c>
      <c r="M602" t="str">
        <f t="shared" si="182"/>
        <v>xsd_string</v>
      </c>
      <c r="N602" t="str">
        <f t="shared" si="183"/>
        <v/>
      </c>
      <c r="O602" t="str">
        <f t="shared" si="184"/>
        <v>Data</v>
      </c>
      <c r="P602" t="str">
        <f t="shared" si="185"/>
        <v>"Common"</v>
      </c>
      <c r="Q602" t="str">
        <f t="shared" si="186"/>
        <v>"_ExternalReference"</v>
      </c>
      <c r="R602" t="str">
        <f t="shared" si="187"/>
        <v>"_documentVersion"</v>
      </c>
      <c r="S602" t="str">
        <f t="shared" si="188"/>
        <v>"xsd_string"</v>
      </c>
      <c r="T602">
        <f>IF($A602="Implicit","",COUNTIFS($C$8:C602,C602,$A$8:A602,"Explicit"))</f>
        <v>11</v>
      </c>
      <c r="U602" t="str">
        <f t="shared" si="189"/>
        <v>"Reference documents details"</v>
      </c>
      <c r="V602" t="str">
        <f t="shared" si="190"/>
        <v>"Document version number"</v>
      </c>
      <c r="W602" t="str">
        <f t="shared" si="191"/>
        <v>"false"</v>
      </c>
      <c r="X602" t="str">
        <f t="shared" si="192"/>
        <v>"true"</v>
      </c>
      <c r="Y602" t="str">
        <f t="shared" si="193"/>
        <v>"Common","_ExternalReference","_documentVersion","xsd_string",11,"Reference documents details","Document version number","false","true"</v>
      </c>
      <c r="Z602" t="str">
        <f t="shared" si="194"/>
        <v/>
      </c>
      <c r="AA602" t="str">
        <f t="shared" si="195"/>
        <v/>
      </c>
      <c r="AB602" t="str">
        <f t="shared" si="196"/>
        <v/>
      </c>
      <c r="AC602" t="str">
        <f t="shared" si="197"/>
        <v/>
      </c>
      <c r="AD602" t="str">
        <f t="shared" si="198"/>
        <v/>
      </c>
      <c r="AE602" t="str">
        <f t="shared" si="199"/>
        <v/>
      </c>
    </row>
    <row r="603" spans="1:31" x14ac:dyDescent="0.2">
      <c r="A603" t="s">
        <v>1353</v>
      </c>
      <c r="B603" t="s">
        <v>1292</v>
      </c>
      <c r="C603" t="s">
        <v>44</v>
      </c>
      <c r="D603" t="s">
        <v>700</v>
      </c>
      <c r="F603" t="s">
        <v>264</v>
      </c>
      <c r="G603">
        <v>1</v>
      </c>
      <c r="I603" s="5" t="s">
        <v>682</v>
      </c>
      <c r="J603" s="5" t="s">
        <v>701</v>
      </c>
      <c r="K603" t="str">
        <f t="shared" si="180"/>
        <v>_ExternalReference</v>
      </c>
      <c r="L603" t="str">
        <f t="shared" si="181"/>
        <v>_validFrom</v>
      </c>
      <c r="M603" t="str">
        <f t="shared" si="182"/>
        <v>xsd_dateTime</v>
      </c>
      <c r="N603" t="str">
        <f t="shared" si="183"/>
        <v/>
      </c>
      <c r="O603" t="str">
        <f t="shared" si="184"/>
        <v>Data</v>
      </c>
      <c r="P603" t="str">
        <f t="shared" si="185"/>
        <v>"Common"</v>
      </c>
      <c r="Q603" t="str">
        <f t="shared" si="186"/>
        <v>"_ExternalReference"</v>
      </c>
      <c r="R603" t="str">
        <f t="shared" si="187"/>
        <v>"_validFrom"</v>
      </c>
      <c r="S603" t="str">
        <f t="shared" si="188"/>
        <v>"xsd_dateTime"</v>
      </c>
      <c r="T603">
        <f>IF($A603="Implicit","",COUNTIFS($C$8:C603,C603,$A$8:A603,"Explicit"))</f>
        <v>12</v>
      </c>
      <c r="U603" t="str">
        <f t="shared" si="189"/>
        <v>"Reference documents details"</v>
      </c>
      <c r="V603" t="str">
        <f t="shared" si="190"/>
        <v>"Validity start date based on usage context"</v>
      </c>
      <c r="W603" t="str">
        <f t="shared" si="191"/>
        <v>"false"</v>
      </c>
      <c r="X603" t="str">
        <f t="shared" si="192"/>
        <v>"true"</v>
      </c>
      <c r="Y603" t="str">
        <f t="shared" si="193"/>
        <v>"Common","_ExternalReference","_validFrom","xsd_dateTime",12,"Reference documents details","Validity start date based on usage context","false","true"</v>
      </c>
      <c r="Z603" t="str">
        <f t="shared" si="194"/>
        <v/>
      </c>
      <c r="AA603" t="str">
        <f t="shared" si="195"/>
        <v/>
      </c>
      <c r="AB603" t="str">
        <f t="shared" si="196"/>
        <v/>
      </c>
      <c r="AC603" t="str">
        <f t="shared" si="197"/>
        <v/>
      </c>
      <c r="AD603" t="str">
        <f t="shared" si="198"/>
        <v/>
      </c>
      <c r="AE603" t="str">
        <f t="shared" si="199"/>
        <v/>
      </c>
    </row>
    <row r="604" spans="1:31" x14ac:dyDescent="0.2">
      <c r="A604" t="s">
        <v>1353</v>
      </c>
      <c r="B604" t="s">
        <v>1292</v>
      </c>
      <c r="C604" t="s">
        <v>44</v>
      </c>
      <c r="D604" t="s">
        <v>702</v>
      </c>
      <c r="F604" t="s">
        <v>264</v>
      </c>
      <c r="G604">
        <v>1</v>
      </c>
      <c r="I604" s="5" t="s">
        <v>682</v>
      </c>
      <c r="J604" s="5" t="s">
        <v>703</v>
      </c>
      <c r="K604" t="str">
        <f t="shared" si="180"/>
        <v>_ExternalReference</v>
      </c>
      <c r="L604" t="str">
        <f t="shared" si="181"/>
        <v>_validUntil</v>
      </c>
      <c r="M604" t="str">
        <f t="shared" si="182"/>
        <v>xsd_dateTime</v>
      </c>
      <c r="N604" t="str">
        <f t="shared" si="183"/>
        <v/>
      </c>
      <c r="O604" t="str">
        <f t="shared" si="184"/>
        <v>Data</v>
      </c>
      <c r="P604" t="str">
        <f t="shared" si="185"/>
        <v>"Common"</v>
      </c>
      <c r="Q604" t="str">
        <f t="shared" si="186"/>
        <v>"_ExternalReference"</v>
      </c>
      <c r="R604" t="str">
        <f t="shared" si="187"/>
        <v>"_validUntil"</v>
      </c>
      <c r="S604" t="str">
        <f t="shared" si="188"/>
        <v>"xsd_dateTime"</v>
      </c>
      <c r="T604">
        <f>IF($A604="Implicit","",COUNTIFS($C$8:C604,C604,$A$8:A604,"Explicit"))</f>
        <v>13</v>
      </c>
      <c r="U604" t="str">
        <f t="shared" si="189"/>
        <v>"Reference documents details"</v>
      </c>
      <c r="V604" t="str">
        <f t="shared" si="190"/>
        <v>"Validity end date (date of expiry) based on usage context"</v>
      </c>
      <c r="W604" t="str">
        <f t="shared" si="191"/>
        <v>"false"</v>
      </c>
      <c r="X604" t="str">
        <f t="shared" si="192"/>
        <v>"true"</v>
      </c>
      <c r="Y604" t="str">
        <f t="shared" si="193"/>
        <v>"Common","_ExternalReference","_validUntil","xsd_dateTime",13,"Reference documents details","Validity end date (date of expiry) based on usage context","false","true"</v>
      </c>
      <c r="Z604" t="str">
        <f t="shared" si="194"/>
        <v/>
      </c>
      <c r="AA604" t="str">
        <f t="shared" si="195"/>
        <v/>
      </c>
      <c r="AB604" t="str">
        <f t="shared" si="196"/>
        <v/>
      </c>
      <c r="AC604" t="str">
        <f t="shared" si="197"/>
        <v/>
      </c>
      <c r="AD604" t="str">
        <f t="shared" si="198"/>
        <v/>
      </c>
      <c r="AE604" t="str">
        <f t="shared" si="199"/>
        <v/>
      </c>
    </row>
    <row r="605" spans="1:31" x14ac:dyDescent="0.2">
      <c r="A605" t="s">
        <v>1353</v>
      </c>
      <c r="B605" t="s">
        <v>1292</v>
      </c>
      <c r="C605" t="s">
        <v>44</v>
      </c>
      <c r="D605" t="s">
        <v>40</v>
      </c>
      <c r="E605" t="s">
        <v>1306</v>
      </c>
      <c r="F605" t="s">
        <v>41</v>
      </c>
      <c r="I605" s="5" t="s">
        <v>682</v>
      </c>
      <c r="J605" s="5" t="s">
        <v>42</v>
      </c>
      <c r="K605" t="str">
        <f t="shared" si="180"/>
        <v>_ExternalReference</v>
      </c>
      <c r="L605" t="str">
        <f t="shared" si="181"/>
        <v>_events</v>
      </c>
      <c r="M605" t="str">
        <f t="shared" si="182"/>
        <v>_LogisticsEvent</v>
      </c>
      <c r="N605" t="str">
        <f t="shared" si="183"/>
        <v/>
      </c>
      <c r="O605" t="str">
        <f t="shared" si="184"/>
        <v>Object</v>
      </c>
      <c r="P605" t="str">
        <f t="shared" si="185"/>
        <v>"Common"</v>
      </c>
      <c r="Q605" t="str">
        <f t="shared" si="186"/>
        <v>"_ExternalReference"</v>
      </c>
      <c r="R605" t="str">
        <f t="shared" si="187"/>
        <v>"_events"</v>
      </c>
      <c r="S605" t="str">
        <f t="shared" si="188"/>
        <v>"_LogisticsEvent"</v>
      </c>
      <c r="T605">
        <f>IF($A605="Implicit","",COUNTIFS($C$8:C605,C605,$A$8:A605,"Explicit"))</f>
        <v>14</v>
      </c>
      <c r="U605" t="str">
        <f t="shared" si="189"/>
        <v>"Reference documents details"</v>
      </c>
      <c r="V605" t="str">
        <f t="shared" si="190"/>
        <v>"Events object"</v>
      </c>
      <c r="W605" t="str">
        <f t="shared" si="191"/>
        <v>"true"</v>
      </c>
      <c r="X605" t="str">
        <f t="shared" si="192"/>
        <v>"true"</v>
      </c>
      <c r="Y605" t="str">
        <f t="shared" si="193"/>
        <v>"Common","_ExternalReference","_events","_LogisticsEvent",14,"Reference documents details","Events object","true","true"</v>
      </c>
      <c r="Z605" t="str">
        <f t="shared" si="194"/>
        <v>"Common._ExternalReference"</v>
      </c>
      <c r="AA605" t="str">
        <f t="shared" si="195"/>
        <v>"_events"</v>
      </c>
      <c r="AB605" t="str">
        <f t="shared" si="196"/>
        <v>"Event._LogisticsEvent"</v>
      </c>
      <c r="AC605" t="str">
        <f t="shared" si="197"/>
        <v>""</v>
      </c>
      <c r="AD605" t="str">
        <f t="shared" si="198"/>
        <v>"hasMany"</v>
      </c>
      <c r="AE605" t="str">
        <f t="shared" si="199"/>
        <v>"Common._ExternalReference","_events","Event._LogisticsEvent","","hasMany"</v>
      </c>
    </row>
    <row r="606" spans="1:31" x14ac:dyDescent="0.2">
      <c r="A606" t="s">
        <v>1353</v>
      </c>
      <c r="B606" t="s">
        <v>1292</v>
      </c>
      <c r="C606" t="s">
        <v>44</v>
      </c>
      <c r="D606" t="s">
        <v>46</v>
      </c>
      <c r="F606" t="s">
        <v>47</v>
      </c>
      <c r="G606">
        <v>1</v>
      </c>
      <c r="I606" s="5" t="s">
        <v>682</v>
      </c>
      <c r="J606" s="5" t="s">
        <v>48</v>
      </c>
      <c r="K606" t="str">
        <f t="shared" si="180"/>
        <v>_ExternalReference</v>
      </c>
      <c r="L606" t="str">
        <f t="shared" si="181"/>
        <v>_skeletonIndicator</v>
      </c>
      <c r="M606" t="str">
        <f t="shared" si="182"/>
        <v>xsd_boolean</v>
      </c>
      <c r="N606" t="str">
        <f t="shared" si="183"/>
        <v/>
      </c>
      <c r="O606" t="str">
        <f t="shared" si="184"/>
        <v>Data</v>
      </c>
      <c r="P606" t="str">
        <f t="shared" si="185"/>
        <v>"Common"</v>
      </c>
      <c r="Q606" t="str">
        <f t="shared" si="186"/>
        <v>"_ExternalReference"</v>
      </c>
      <c r="R606" t="str">
        <f t="shared" si="187"/>
        <v>"_skeletonIndicator"</v>
      </c>
      <c r="S606" t="str">
        <f t="shared" si="188"/>
        <v>"xsd_boolean"</v>
      </c>
      <c r="T606">
        <f>IF($A606="Implicit","",COUNTIFS($C$8:C606,C606,$A$8:A606,"Explicit"))</f>
        <v>15</v>
      </c>
      <c r="U606" t="str">
        <f t="shared" si="189"/>
        <v>"Reference documents details"</v>
      </c>
      <c r="V606" t="str">
        <f t="shared" si="190"/>
        <v>"Indicator whether a logistics object is a skeleton object"</v>
      </c>
      <c r="W606" t="str">
        <f t="shared" si="191"/>
        <v>"false"</v>
      </c>
      <c r="X606" t="str">
        <f t="shared" si="192"/>
        <v>"true"</v>
      </c>
      <c r="Y606" t="str">
        <f t="shared" si="193"/>
        <v>"Common","_ExternalReference","_skeletonIndicator","xsd_boolean",15,"Reference documents details","Indicator whether a logistics object is a skeleton object","false","true"</v>
      </c>
      <c r="Z606" t="str">
        <f t="shared" si="194"/>
        <v/>
      </c>
      <c r="AA606" t="str">
        <f t="shared" si="195"/>
        <v/>
      </c>
      <c r="AB606" t="str">
        <f t="shared" si="196"/>
        <v/>
      </c>
      <c r="AC606" t="str">
        <f t="shared" si="197"/>
        <v/>
      </c>
      <c r="AD606" t="str">
        <f t="shared" si="198"/>
        <v/>
      </c>
      <c r="AE606" t="str">
        <f t="shared" si="199"/>
        <v/>
      </c>
    </row>
    <row r="607" spans="1:31" x14ac:dyDescent="0.2">
      <c r="A607" t="s">
        <v>1353</v>
      </c>
      <c r="B607" t="s">
        <v>49</v>
      </c>
      <c r="C607" t="s">
        <v>193</v>
      </c>
      <c r="D607" t="s">
        <v>802</v>
      </c>
      <c r="E607" t="s">
        <v>49</v>
      </c>
      <c r="F607" t="s">
        <v>87</v>
      </c>
      <c r="G607">
        <v>1</v>
      </c>
      <c r="I607" s="5" t="s">
        <v>803</v>
      </c>
      <c r="J607" s="5" t="s">
        <v>804</v>
      </c>
      <c r="K607" t="str">
        <f t="shared" si="180"/>
        <v>_Geolocation</v>
      </c>
      <c r="L607" t="str">
        <f t="shared" si="181"/>
        <v>_elevation</v>
      </c>
      <c r="M607" t="str">
        <f t="shared" si="182"/>
        <v>_Value</v>
      </c>
      <c r="N607" t="str">
        <f t="shared" si="183"/>
        <v/>
      </c>
      <c r="O607" t="str">
        <f t="shared" si="184"/>
        <v>Object</v>
      </c>
      <c r="P607" t="str">
        <f t="shared" si="185"/>
        <v>"Embedded"</v>
      </c>
      <c r="Q607" t="str">
        <f t="shared" si="186"/>
        <v>"_Geolocation"</v>
      </c>
      <c r="R607" t="str">
        <f t="shared" si="187"/>
        <v>"_elevation"</v>
      </c>
      <c r="S607" t="str">
        <f t="shared" si="188"/>
        <v>"_Value"</v>
      </c>
      <c r="T607">
        <f>IF($A607="Implicit","",COUNTIFS($C$8:C607,C607,$A$8:A607,"Explicit"))</f>
        <v>1</v>
      </c>
      <c r="U607" t="str">
        <f t="shared" si="189"/>
        <v>"Geolocation details - e.g. for drones; automated vehicles"</v>
      </c>
      <c r="V607" t="str">
        <f t="shared" si="190"/>
        <v>"Elevation from sea level - Change of data type to Value as of ontology v1.1"</v>
      </c>
      <c r="W607" t="str">
        <f t="shared" si="191"/>
        <v>"false"</v>
      </c>
      <c r="X607" t="str">
        <f t="shared" si="192"/>
        <v>"true"</v>
      </c>
      <c r="Y607" t="str">
        <f t="shared" si="193"/>
        <v>"Embedded","_Geolocation","_elevation","_Value",1,"Geolocation details - e.g. for drones; automated vehicles","Elevation from sea level - Change of data type to Value as of ontology v1.1","false","true"</v>
      </c>
      <c r="Z607" t="str">
        <f t="shared" si="194"/>
        <v>"Embedded._Geolocation"</v>
      </c>
      <c r="AA607" t="str">
        <f t="shared" si="195"/>
        <v>"_elevation"</v>
      </c>
      <c r="AB607" t="str">
        <f t="shared" si="196"/>
        <v>"Embedded._Value"</v>
      </c>
      <c r="AC607" t="str">
        <f t="shared" si="197"/>
        <v>""</v>
      </c>
      <c r="AD607" t="str">
        <f t="shared" si="198"/>
        <v>"hasOne"</v>
      </c>
      <c r="AE607" t="str">
        <f t="shared" si="199"/>
        <v>"Embedded._Geolocation","_elevation","Embedded._Value","","hasOne"</v>
      </c>
    </row>
    <row r="608" spans="1:31" x14ac:dyDescent="0.2">
      <c r="A608" t="s">
        <v>1353</v>
      </c>
      <c r="B608" t="s">
        <v>49</v>
      </c>
      <c r="C608" t="s">
        <v>193</v>
      </c>
      <c r="D608" t="s">
        <v>805</v>
      </c>
      <c r="F608" t="s">
        <v>109</v>
      </c>
      <c r="G608">
        <v>1</v>
      </c>
      <c r="I608" s="5" t="s">
        <v>803</v>
      </c>
      <c r="J608" s="5" t="s">
        <v>806</v>
      </c>
      <c r="K608" t="str">
        <f t="shared" si="180"/>
        <v>_Geolocation</v>
      </c>
      <c r="L608" t="str">
        <f t="shared" si="181"/>
        <v>_latitude</v>
      </c>
      <c r="M608" t="str">
        <f t="shared" si="182"/>
        <v>xsd_double</v>
      </c>
      <c r="N608" t="str">
        <f t="shared" si="183"/>
        <v/>
      </c>
      <c r="O608" t="str">
        <f t="shared" si="184"/>
        <v>Data</v>
      </c>
      <c r="P608" t="str">
        <f t="shared" si="185"/>
        <v>"Embedded"</v>
      </c>
      <c r="Q608" t="str">
        <f t="shared" si="186"/>
        <v>"_Geolocation"</v>
      </c>
      <c r="R608" t="str">
        <f t="shared" si="187"/>
        <v>"_latitude"</v>
      </c>
      <c r="S608" t="str">
        <f t="shared" si="188"/>
        <v>"xsd_double"</v>
      </c>
      <c r="T608">
        <f>IF($A608="Implicit","",COUNTIFS($C$8:C608,C608,$A$8:A608,"Explicit"))</f>
        <v>2</v>
      </c>
      <c r="U608" t="str">
        <f t="shared" si="189"/>
        <v>"Geolocation details - e.g. for drones; automated vehicles"</v>
      </c>
      <c r="V608" t="str">
        <f t="shared" si="190"/>
        <v>"Location latitude decimal"</v>
      </c>
      <c r="W608" t="str">
        <f t="shared" si="191"/>
        <v>"false"</v>
      </c>
      <c r="X608" t="str">
        <f t="shared" si="192"/>
        <v>"true"</v>
      </c>
      <c r="Y608" t="str">
        <f t="shared" si="193"/>
        <v>"Embedded","_Geolocation","_latitude","xsd_double",2,"Geolocation details - e.g. for drones; automated vehicles","Location latitude decimal","false","true"</v>
      </c>
      <c r="Z608" t="str">
        <f t="shared" si="194"/>
        <v/>
      </c>
      <c r="AA608" t="str">
        <f t="shared" si="195"/>
        <v/>
      </c>
      <c r="AB608" t="str">
        <f t="shared" si="196"/>
        <v/>
      </c>
      <c r="AC608" t="str">
        <f t="shared" si="197"/>
        <v/>
      </c>
      <c r="AD608" t="str">
        <f t="shared" si="198"/>
        <v/>
      </c>
      <c r="AE608" t="str">
        <f t="shared" si="199"/>
        <v/>
      </c>
    </row>
    <row r="609" spans="1:31" x14ac:dyDescent="0.2">
      <c r="A609" t="s">
        <v>1353</v>
      </c>
      <c r="B609" t="s">
        <v>49</v>
      </c>
      <c r="C609" t="s">
        <v>193</v>
      </c>
      <c r="D609" t="s">
        <v>807</v>
      </c>
      <c r="F609" t="s">
        <v>109</v>
      </c>
      <c r="G609">
        <v>1</v>
      </c>
      <c r="I609" s="5" t="s">
        <v>803</v>
      </c>
      <c r="J609" s="5" t="s">
        <v>808</v>
      </c>
      <c r="K609" t="str">
        <f t="shared" si="180"/>
        <v>_Geolocation</v>
      </c>
      <c r="L609" t="str">
        <f t="shared" si="181"/>
        <v>_longitude</v>
      </c>
      <c r="M609" t="str">
        <f t="shared" si="182"/>
        <v>xsd_double</v>
      </c>
      <c r="N609" t="str">
        <f t="shared" si="183"/>
        <v/>
      </c>
      <c r="O609" t="str">
        <f t="shared" si="184"/>
        <v>Data</v>
      </c>
      <c r="P609" t="str">
        <f t="shared" si="185"/>
        <v>"Embedded"</v>
      </c>
      <c r="Q609" t="str">
        <f t="shared" si="186"/>
        <v>"_Geolocation"</v>
      </c>
      <c r="R609" t="str">
        <f t="shared" si="187"/>
        <v>"_longitude"</v>
      </c>
      <c r="S609" t="str">
        <f t="shared" si="188"/>
        <v>"xsd_double"</v>
      </c>
      <c r="T609">
        <f>IF($A609="Implicit","",COUNTIFS($C$8:C609,C609,$A$8:A609,"Explicit"))</f>
        <v>3</v>
      </c>
      <c r="U609" t="str">
        <f t="shared" si="189"/>
        <v>"Geolocation details - e.g. for drones; automated vehicles"</v>
      </c>
      <c r="V609" t="str">
        <f t="shared" si="190"/>
        <v>"Location longitude decimal"</v>
      </c>
      <c r="W609" t="str">
        <f t="shared" si="191"/>
        <v>"false"</v>
      </c>
      <c r="X609" t="str">
        <f t="shared" si="192"/>
        <v>"true"</v>
      </c>
      <c r="Y609" t="str">
        <f t="shared" si="193"/>
        <v>"Embedded","_Geolocation","_longitude","xsd_double",3,"Geolocation details - e.g. for drones; automated vehicles","Location longitude decimal","false","true"</v>
      </c>
      <c r="Z609" t="str">
        <f t="shared" si="194"/>
        <v/>
      </c>
      <c r="AA609" t="str">
        <f t="shared" si="195"/>
        <v/>
      </c>
      <c r="AB609" t="str">
        <f t="shared" si="196"/>
        <v/>
      </c>
      <c r="AC609" t="str">
        <f t="shared" si="197"/>
        <v/>
      </c>
      <c r="AD609" t="str">
        <f t="shared" si="198"/>
        <v/>
      </c>
      <c r="AE609" t="str">
        <f t="shared" si="199"/>
        <v/>
      </c>
    </row>
    <row r="610" spans="1:31" x14ac:dyDescent="0.2">
      <c r="A610" t="s">
        <v>1353</v>
      </c>
      <c r="B610" t="s">
        <v>20</v>
      </c>
      <c r="C610" t="s">
        <v>816</v>
      </c>
      <c r="D610" t="s">
        <v>817</v>
      </c>
      <c r="E610" t="s">
        <v>1290</v>
      </c>
      <c r="F610" t="s">
        <v>101</v>
      </c>
      <c r="G610">
        <v>1</v>
      </c>
      <c r="I610" s="5" t="s">
        <v>818</v>
      </c>
      <c r="J610" s="5" t="s">
        <v>819</v>
      </c>
      <c r="K610" t="str">
        <f t="shared" si="180"/>
        <v>_Insurance</v>
      </c>
      <c r="L610" t="str">
        <f t="shared" si="181"/>
        <v>_coveringOrganization</v>
      </c>
      <c r="M610" t="str">
        <f t="shared" si="182"/>
        <v>_Organization</v>
      </c>
      <c r="N610" t="str">
        <f t="shared" si="183"/>
        <v/>
      </c>
      <c r="O610" t="str">
        <f t="shared" si="184"/>
        <v>Object</v>
      </c>
      <c r="P610" t="str">
        <f t="shared" si="185"/>
        <v>"Core"</v>
      </c>
      <c r="Q610" t="str">
        <f t="shared" si="186"/>
        <v>"_Insurance"</v>
      </c>
      <c r="R610" t="str">
        <f t="shared" si="187"/>
        <v>"_coveringOrganization"</v>
      </c>
      <c r="S610" t="str">
        <f t="shared" si="188"/>
        <v>"_Organization"</v>
      </c>
      <c r="T610">
        <f>IF($A610="Implicit","",COUNTIFS($C$8:C610,C610,$A$8:A610,"Explicit"))</f>
        <v>1</v>
      </c>
      <c r="U610" t="str">
        <f t="shared" si="189"/>
        <v>"Insurance details"</v>
      </c>
      <c r="V610" t="str">
        <f t="shared" si="190"/>
        <v>"Party covering the insurance "</v>
      </c>
      <c r="W610" t="str">
        <f t="shared" si="191"/>
        <v>"false"</v>
      </c>
      <c r="X610" t="str">
        <f t="shared" si="192"/>
        <v>"true"</v>
      </c>
      <c r="Y610" t="str">
        <f t="shared" si="193"/>
        <v>"Core","_Insurance","_coveringOrganization","_Organization",1,"Insurance details","Party covering the insurance ","false","true"</v>
      </c>
      <c r="Z610" t="str">
        <f t="shared" si="194"/>
        <v>"Core._Insurance"</v>
      </c>
      <c r="AA610" t="str">
        <f t="shared" si="195"/>
        <v>"_coveringOrganization"</v>
      </c>
      <c r="AB610" t="str">
        <f t="shared" si="196"/>
        <v>"Abstract._Organization"</v>
      </c>
      <c r="AC610" t="str">
        <f t="shared" si="197"/>
        <v>""</v>
      </c>
      <c r="AD610" t="str">
        <f t="shared" si="198"/>
        <v>"hasOne"</v>
      </c>
      <c r="AE610" t="str">
        <f t="shared" si="199"/>
        <v>"Core._Insurance","_coveringOrganization","Abstract._Organization","","hasOne"</v>
      </c>
    </row>
    <row r="611" spans="1:31" x14ac:dyDescent="0.2">
      <c r="A611" t="s">
        <v>1353</v>
      </c>
      <c r="B611" t="s">
        <v>20</v>
      </c>
      <c r="C611" t="s">
        <v>816</v>
      </c>
      <c r="D611" t="s">
        <v>820</v>
      </c>
      <c r="E611" t="s">
        <v>49</v>
      </c>
      <c r="F611" t="s">
        <v>259</v>
      </c>
      <c r="G611">
        <v>1</v>
      </c>
      <c r="I611" s="5" t="s">
        <v>818</v>
      </c>
      <c r="J611" s="5" t="s">
        <v>821</v>
      </c>
      <c r="K611" t="str">
        <f t="shared" si="180"/>
        <v>_Insurance</v>
      </c>
      <c r="L611" t="str">
        <f t="shared" si="181"/>
        <v>_insuredAmount</v>
      </c>
      <c r="M611" t="str">
        <f t="shared" si="182"/>
        <v>_CurrencyValue</v>
      </c>
      <c r="N611" t="str">
        <f t="shared" si="183"/>
        <v/>
      </c>
      <c r="O611" t="str">
        <f t="shared" si="184"/>
        <v>Object</v>
      </c>
      <c r="P611" t="str">
        <f t="shared" si="185"/>
        <v>"Core"</v>
      </c>
      <c r="Q611" t="str">
        <f t="shared" si="186"/>
        <v>"_Insurance"</v>
      </c>
      <c r="R611" t="str">
        <f t="shared" si="187"/>
        <v>"_insuredAmount"</v>
      </c>
      <c r="S611" t="str">
        <f t="shared" si="188"/>
        <v>"_CurrencyValue"</v>
      </c>
      <c r="T611">
        <f>IF($A611="Implicit","",COUNTIFS($C$8:C611,C611,$A$8:A611,"Explicit"))</f>
        <v>2</v>
      </c>
      <c r="U611" t="str">
        <f t="shared" si="189"/>
        <v>"Insurance details"</v>
      </c>
      <c r="V611" t="str">
        <f t="shared" si="190"/>
        <v>"Insured amount - amount covered by the insurance policy"</v>
      </c>
      <c r="W611" t="str">
        <f t="shared" si="191"/>
        <v>"false"</v>
      </c>
      <c r="X611" t="str">
        <f t="shared" si="192"/>
        <v>"true"</v>
      </c>
      <c r="Y611" t="str">
        <f t="shared" si="193"/>
        <v>"Core","_Insurance","_insuredAmount","_CurrencyValue",2,"Insurance details","Insured amount - amount covered by the insurance policy","false","true"</v>
      </c>
      <c r="Z611" t="str">
        <f t="shared" si="194"/>
        <v>"Core._Insurance"</v>
      </c>
      <c r="AA611" t="str">
        <f t="shared" si="195"/>
        <v>"_insuredAmount"</v>
      </c>
      <c r="AB611" t="str">
        <f t="shared" si="196"/>
        <v>"Embedded._CurrencyValue"</v>
      </c>
      <c r="AC611" t="str">
        <f t="shared" si="197"/>
        <v>""</v>
      </c>
      <c r="AD611" t="str">
        <f t="shared" si="198"/>
        <v>"hasOne"</v>
      </c>
      <c r="AE611" t="str">
        <f t="shared" si="199"/>
        <v>"Core._Insurance","_insuredAmount","Embedded._CurrencyValue","","hasOne"</v>
      </c>
    </row>
    <row r="612" spans="1:31" x14ac:dyDescent="0.2">
      <c r="A612" t="s">
        <v>1353</v>
      </c>
      <c r="B612" t="s">
        <v>20</v>
      </c>
      <c r="C612" t="s">
        <v>816</v>
      </c>
      <c r="D612" t="s">
        <v>822</v>
      </c>
      <c r="E612" t="s">
        <v>20</v>
      </c>
      <c r="F612" t="s">
        <v>145</v>
      </c>
      <c r="H612" t="s">
        <v>827</v>
      </c>
      <c r="I612" s="5" t="s">
        <v>818</v>
      </c>
      <c r="J612" s="5" t="s">
        <v>823</v>
      </c>
      <c r="K612" t="str">
        <f t="shared" si="180"/>
        <v>_Insurance</v>
      </c>
      <c r="L612" t="str">
        <f t="shared" si="181"/>
        <v>_insuredShipments</v>
      </c>
      <c r="M612" t="str">
        <f t="shared" si="182"/>
        <v>_Shipment</v>
      </c>
      <c r="N612" t="str">
        <f t="shared" si="183"/>
        <v>_insurance</v>
      </c>
      <c r="O612" t="str">
        <f t="shared" si="184"/>
        <v>Object</v>
      </c>
      <c r="P612" t="str">
        <f t="shared" si="185"/>
        <v>"Core"</v>
      </c>
      <c r="Q612" t="str">
        <f t="shared" si="186"/>
        <v>"_Insurance"</v>
      </c>
      <c r="R612" t="str">
        <f t="shared" si="187"/>
        <v>"_insuredShipments"</v>
      </c>
      <c r="S612" t="str">
        <f t="shared" si="188"/>
        <v>"_Shipment"</v>
      </c>
      <c r="T612">
        <f>IF($A612="Implicit","",COUNTIFS($C$8:C612,C612,$A$8:A612,"Explicit"))</f>
        <v>3</v>
      </c>
      <c r="U612" t="str">
        <f t="shared" si="189"/>
        <v>"Insurance details"</v>
      </c>
      <c r="V612" t="str">
        <f t="shared" si="190"/>
        <v>"Reference to the shipments insured"</v>
      </c>
      <c r="W612" t="str">
        <f t="shared" si="191"/>
        <v>"true"</v>
      </c>
      <c r="X612" t="str">
        <f t="shared" si="192"/>
        <v>"true"</v>
      </c>
      <c r="Y612" t="str">
        <f t="shared" si="193"/>
        <v>"Core","_Insurance","_insuredShipments","_Shipment",3,"Insurance details","Reference to the shipments insured","true","true"</v>
      </c>
      <c r="Z612" t="str">
        <f t="shared" si="194"/>
        <v>"Core._Insurance"</v>
      </c>
      <c r="AA612" t="str">
        <f t="shared" si="195"/>
        <v>"_insuredShipments"</v>
      </c>
      <c r="AB612" t="str">
        <f t="shared" si="196"/>
        <v>"Core._Shipment"</v>
      </c>
      <c r="AC612" t="str">
        <f t="shared" si="197"/>
        <v>"_insurance"</v>
      </c>
      <c r="AD612" t="str">
        <f t="shared" si="198"/>
        <v>"hasMany"</v>
      </c>
      <c r="AE612" t="str">
        <f t="shared" si="199"/>
        <v>"Core._Insurance","_insuredShipments","Core._Shipment","_insurance","hasMany"</v>
      </c>
    </row>
    <row r="613" spans="1:31" x14ac:dyDescent="0.2">
      <c r="A613" t="s">
        <v>1353</v>
      </c>
      <c r="B613" t="s">
        <v>20</v>
      </c>
      <c r="C613" t="s">
        <v>816</v>
      </c>
      <c r="D613" t="s">
        <v>38</v>
      </c>
      <c r="E613" t="s">
        <v>1303</v>
      </c>
      <c r="F613" t="s">
        <v>23</v>
      </c>
      <c r="H613" t="s">
        <v>434</v>
      </c>
      <c r="I613" s="5" t="s">
        <v>818</v>
      </c>
      <c r="J613" s="5" t="s">
        <v>39</v>
      </c>
      <c r="K613" t="str">
        <f t="shared" si="180"/>
        <v>_Insurance</v>
      </c>
      <c r="L613" t="str">
        <f t="shared" si="181"/>
        <v>_checks</v>
      </c>
      <c r="M613" t="str">
        <f t="shared" si="182"/>
        <v>_Check</v>
      </c>
      <c r="N613" t="str">
        <f t="shared" si="183"/>
        <v>_checkedObject</v>
      </c>
      <c r="O613" t="str">
        <f t="shared" si="184"/>
        <v>Object</v>
      </c>
      <c r="P613" t="str">
        <f t="shared" si="185"/>
        <v>"Core"</v>
      </c>
      <c r="Q613" t="str">
        <f t="shared" si="186"/>
        <v>"_Insurance"</v>
      </c>
      <c r="R613" t="str">
        <f t="shared" si="187"/>
        <v>"_checks"</v>
      </c>
      <c r="S613" t="str">
        <f t="shared" si="188"/>
        <v>"_Check"</v>
      </c>
      <c r="T613">
        <f>IF($A613="Implicit","",COUNTIFS($C$8:C613,C613,$A$8:A613,"Explicit"))</f>
        <v>4</v>
      </c>
      <c r="U613" t="str">
        <f t="shared" si="189"/>
        <v>"Insurance details"</v>
      </c>
      <c r="V613" t="str">
        <f t="shared" si="190"/>
        <v>"References to the CheckActions performed on the object"</v>
      </c>
      <c r="W613" t="str">
        <f t="shared" si="191"/>
        <v>"true"</v>
      </c>
      <c r="X613" t="str">
        <f t="shared" si="192"/>
        <v>"true"</v>
      </c>
      <c r="Y613" t="str">
        <f t="shared" si="193"/>
        <v>"Core","_Insurance","_checks","_Check",4,"Insurance details","References to the CheckActions performed on the object","true","true"</v>
      </c>
      <c r="Z613" t="str">
        <f t="shared" si="194"/>
        <v>"Core._Insurance"</v>
      </c>
      <c r="AA613" t="str">
        <f t="shared" si="195"/>
        <v>"_checks"</v>
      </c>
      <c r="AB613" t="str">
        <f t="shared" si="196"/>
        <v>"Action._Check"</v>
      </c>
      <c r="AC613" t="str">
        <f t="shared" si="197"/>
        <v>"_checkedObject"</v>
      </c>
      <c r="AD613" t="str">
        <f t="shared" si="198"/>
        <v>"hasMany"</v>
      </c>
      <c r="AE613" t="str">
        <f t="shared" si="199"/>
        <v>"Core._Insurance","_checks","Action._Check","_checkedObject","hasMany"</v>
      </c>
    </row>
    <row r="614" spans="1:31" x14ac:dyDescent="0.2">
      <c r="A614" t="s">
        <v>1353</v>
      </c>
      <c r="B614" t="s">
        <v>20</v>
      </c>
      <c r="C614" t="s">
        <v>816</v>
      </c>
      <c r="D614" t="s">
        <v>43</v>
      </c>
      <c r="E614" t="s">
        <v>1292</v>
      </c>
      <c r="F614" t="s">
        <v>44</v>
      </c>
      <c r="H614" t="s">
        <v>686</v>
      </c>
      <c r="I614" s="5" t="s">
        <v>818</v>
      </c>
      <c r="J614" s="5" t="s">
        <v>45</v>
      </c>
      <c r="K614" t="str">
        <f t="shared" si="180"/>
        <v>_Insurance</v>
      </c>
      <c r="L614" t="str">
        <f t="shared" si="181"/>
        <v>_externalReferences</v>
      </c>
      <c r="M614" t="str">
        <f t="shared" si="182"/>
        <v>_ExternalReference</v>
      </c>
      <c r="N614" t="str">
        <f t="shared" si="183"/>
        <v>_referenceForObjects</v>
      </c>
      <c r="O614" t="str">
        <f t="shared" si="184"/>
        <v>Object</v>
      </c>
      <c r="P614" t="str">
        <f t="shared" si="185"/>
        <v>"Core"</v>
      </c>
      <c r="Q614" t="str">
        <f t="shared" si="186"/>
        <v>"_Insurance"</v>
      </c>
      <c r="R614" t="str">
        <f t="shared" si="187"/>
        <v>"_externalReferences"</v>
      </c>
      <c r="S614" t="str">
        <f t="shared" si="188"/>
        <v>"_ExternalReference"</v>
      </c>
      <c r="T614">
        <f>IF($A614="Implicit","",COUNTIFS($C$8:C614,C614,$A$8:A614,"Explicit"))</f>
        <v>5</v>
      </c>
      <c r="U614" t="str">
        <f t="shared" si="189"/>
        <v>"Insurance details"</v>
      </c>
      <c r="V614" t="str">
        <f t="shared" si="190"/>
        <v>"References to all associated ExternalReferences"</v>
      </c>
      <c r="W614" t="str">
        <f t="shared" si="191"/>
        <v>"true"</v>
      </c>
      <c r="X614" t="str">
        <f t="shared" si="192"/>
        <v>"true"</v>
      </c>
      <c r="Y614" t="str">
        <f t="shared" si="193"/>
        <v>"Core","_Insurance","_externalReferences","_ExternalReference",5,"Insurance details","References to all associated ExternalReferences","true","true"</v>
      </c>
      <c r="Z614" t="str">
        <f t="shared" si="194"/>
        <v>"Core._Insurance"</v>
      </c>
      <c r="AA614" t="str">
        <f t="shared" si="195"/>
        <v>"_externalReferences"</v>
      </c>
      <c r="AB614" t="str">
        <f t="shared" si="196"/>
        <v>"Common._ExternalReference"</v>
      </c>
      <c r="AC614" t="str">
        <f t="shared" si="197"/>
        <v>"_referenceForObjects"</v>
      </c>
      <c r="AD614" t="str">
        <f t="shared" si="198"/>
        <v>"hasMany"</v>
      </c>
      <c r="AE614" t="str">
        <f t="shared" si="199"/>
        <v>"Core._Insurance","_externalReferences","Common._ExternalReference","_referenceForObjects","hasMany"</v>
      </c>
    </row>
    <row r="615" spans="1:31" x14ac:dyDescent="0.2">
      <c r="A615" t="s">
        <v>1354</v>
      </c>
      <c r="B615" t="s">
        <v>20</v>
      </c>
      <c r="C615" t="s">
        <v>816</v>
      </c>
      <c r="D615" t="s">
        <v>817</v>
      </c>
      <c r="E615" t="s">
        <v>1292</v>
      </c>
      <c r="F615" t="s">
        <v>309</v>
      </c>
      <c r="G615">
        <v>1</v>
      </c>
      <c r="I615" s="5" t="s">
        <v>818</v>
      </c>
      <c r="J615" s="5" t="s">
        <v>819</v>
      </c>
      <c r="K615" t="str">
        <f t="shared" si="180"/>
        <v>_Insurance</v>
      </c>
      <c r="L615" t="str">
        <f t="shared" si="181"/>
        <v>_coveringOrganization</v>
      </c>
      <c r="M615" t="str">
        <f t="shared" si="182"/>
        <v>_Carrier</v>
      </c>
      <c r="N615" t="str">
        <f t="shared" si="183"/>
        <v/>
      </c>
      <c r="O615" t="str">
        <f t="shared" si="184"/>
        <v>Object</v>
      </c>
      <c r="P615" t="str">
        <f t="shared" si="185"/>
        <v/>
      </c>
      <c r="Q615" t="str">
        <f t="shared" si="186"/>
        <v/>
      </c>
      <c r="R615" t="str">
        <f t="shared" si="187"/>
        <v/>
      </c>
      <c r="S615" t="str">
        <f t="shared" si="188"/>
        <v/>
      </c>
      <c r="T615" t="str">
        <f>IF($A615="Implicit","",COUNTIFS($C$8:C615,C615,$A$8:A615,"Explicit"))</f>
        <v/>
      </c>
      <c r="U615" t="str">
        <f t="shared" si="189"/>
        <v/>
      </c>
      <c r="V615" t="str">
        <f t="shared" si="190"/>
        <v/>
      </c>
      <c r="W615" t="str">
        <f t="shared" si="191"/>
        <v/>
      </c>
      <c r="X615" t="str">
        <f t="shared" si="192"/>
        <v/>
      </c>
      <c r="Y615" t="str">
        <f t="shared" si="193"/>
        <v/>
      </c>
      <c r="Z615" t="str">
        <f t="shared" si="194"/>
        <v>"Core._Insurance"</v>
      </c>
      <c r="AA615" t="str">
        <f t="shared" si="195"/>
        <v>"_coveringOrganization"</v>
      </c>
      <c r="AB615" t="str">
        <f t="shared" si="196"/>
        <v>"Common._Carrier"</v>
      </c>
      <c r="AC615" t="str">
        <f t="shared" si="197"/>
        <v>""</v>
      </c>
      <c r="AD615" t="str">
        <f t="shared" si="198"/>
        <v>"hasOne"</v>
      </c>
      <c r="AE615" t="str">
        <f t="shared" si="199"/>
        <v>"Core._Insurance","_coveringOrganization","Common._Carrier","","hasOne"</v>
      </c>
    </row>
    <row r="616" spans="1:31" x14ac:dyDescent="0.2">
      <c r="A616" t="s">
        <v>1354</v>
      </c>
      <c r="B616" t="s">
        <v>20</v>
      </c>
      <c r="C616" t="s">
        <v>816</v>
      </c>
      <c r="D616" t="s">
        <v>817</v>
      </c>
      <c r="E616" t="s">
        <v>1292</v>
      </c>
      <c r="F616" t="s">
        <v>238</v>
      </c>
      <c r="G616">
        <v>1</v>
      </c>
      <c r="I616" s="5" t="s">
        <v>818</v>
      </c>
      <c r="J616" s="5" t="s">
        <v>819</v>
      </c>
      <c r="K616" t="str">
        <f t="shared" si="180"/>
        <v>_Insurance</v>
      </c>
      <c r="L616" t="str">
        <f t="shared" si="181"/>
        <v>_coveringOrganization</v>
      </c>
      <c r="M616" t="str">
        <f t="shared" si="182"/>
        <v>_Company</v>
      </c>
      <c r="N616" t="str">
        <f t="shared" si="183"/>
        <v/>
      </c>
      <c r="O616" t="str">
        <f t="shared" si="184"/>
        <v>Object</v>
      </c>
      <c r="P616" t="str">
        <f t="shared" si="185"/>
        <v/>
      </c>
      <c r="Q616" t="str">
        <f t="shared" si="186"/>
        <v/>
      </c>
      <c r="R616" t="str">
        <f t="shared" si="187"/>
        <v/>
      </c>
      <c r="S616" t="str">
        <f t="shared" si="188"/>
        <v/>
      </c>
      <c r="T616" t="str">
        <f>IF($A616="Implicit","",COUNTIFS($C$8:C616,C616,$A$8:A616,"Explicit"))</f>
        <v/>
      </c>
      <c r="U616" t="str">
        <f t="shared" si="189"/>
        <v/>
      </c>
      <c r="V616" t="str">
        <f t="shared" si="190"/>
        <v/>
      </c>
      <c r="W616" t="str">
        <f t="shared" si="191"/>
        <v/>
      </c>
      <c r="X616" t="str">
        <f t="shared" si="192"/>
        <v/>
      </c>
      <c r="Y616" t="str">
        <f t="shared" si="193"/>
        <v/>
      </c>
      <c r="Z616" t="str">
        <f t="shared" si="194"/>
        <v>"Core._Insurance"</v>
      </c>
      <c r="AA616" t="str">
        <f t="shared" si="195"/>
        <v>"_coveringOrganization"</v>
      </c>
      <c r="AB616" t="str">
        <f t="shared" si="196"/>
        <v>"Common._Company"</v>
      </c>
      <c r="AC616" t="str">
        <f t="shared" si="197"/>
        <v>""</v>
      </c>
      <c r="AD616" t="str">
        <f t="shared" si="198"/>
        <v>"hasOne"</v>
      </c>
      <c r="AE616" t="str">
        <f t="shared" si="199"/>
        <v>"Core._Insurance","_coveringOrganization","Common._Company","","hasOne"</v>
      </c>
    </row>
    <row r="617" spans="1:31" x14ac:dyDescent="0.2">
      <c r="A617" t="s">
        <v>1354</v>
      </c>
      <c r="B617" t="s">
        <v>20</v>
      </c>
      <c r="C617" t="s">
        <v>816</v>
      </c>
      <c r="D617" t="s">
        <v>817</v>
      </c>
      <c r="E617" t="s">
        <v>1292</v>
      </c>
      <c r="F617" t="s">
        <v>1220</v>
      </c>
      <c r="G617">
        <v>1</v>
      </c>
      <c r="I617" s="5" t="s">
        <v>818</v>
      </c>
      <c r="J617" s="5" t="s">
        <v>819</v>
      </c>
      <c r="K617" t="str">
        <f t="shared" si="180"/>
        <v>_Insurance</v>
      </c>
      <c r="L617" t="str">
        <f t="shared" si="181"/>
        <v>_coveringOrganization</v>
      </c>
      <c r="M617" t="str">
        <f t="shared" si="182"/>
        <v>_PublicAuthority</v>
      </c>
      <c r="N617" t="str">
        <f t="shared" si="183"/>
        <v/>
      </c>
      <c r="O617" t="str">
        <f t="shared" si="184"/>
        <v>Object</v>
      </c>
      <c r="P617" t="str">
        <f t="shared" si="185"/>
        <v/>
      </c>
      <c r="Q617" t="str">
        <f t="shared" si="186"/>
        <v/>
      </c>
      <c r="R617" t="str">
        <f t="shared" si="187"/>
        <v/>
      </c>
      <c r="S617" t="str">
        <f t="shared" si="188"/>
        <v/>
      </c>
      <c r="T617" t="str">
        <f>IF($A617="Implicit","",COUNTIFS($C$8:C617,C617,$A$8:A617,"Explicit"))</f>
        <v/>
      </c>
      <c r="U617" t="str">
        <f t="shared" si="189"/>
        <v/>
      </c>
      <c r="V617" t="str">
        <f t="shared" si="190"/>
        <v/>
      </c>
      <c r="W617" t="str">
        <f t="shared" si="191"/>
        <v/>
      </c>
      <c r="X617" t="str">
        <f t="shared" si="192"/>
        <v/>
      </c>
      <c r="Y617" t="str">
        <f t="shared" si="193"/>
        <v/>
      </c>
      <c r="Z617" t="str">
        <f t="shared" si="194"/>
        <v>"Core._Insurance"</v>
      </c>
      <c r="AA617" t="str">
        <f t="shared" si="195"/>
        <v>"_coveringOrganization"</v>
      </c>
      <c r="AB617" t="str">
        <f t="shared" si="196"/>
        <v>"Common._PublicAuthority"</v>
      </c>
      <c r="AC617" t="str">
        <f t="shared" si="197"/>
        <v>""</v>
      </c>
      <c r="AD617" t="str">
        <f t="shared" si="198"/>
        <v>"hasOne"</v>
      </c>
      <c r="AE617" t="str">
        <f t="shared" si="199"/>
        <v>"Core._Insurance","_coveringOrganization","Common._PublicAuthority","","hasOne"</v>
      </c>
    </row>
    <row r="618" spans="1:31" x14ac:dyDescent="0.2">
      <c r="A618" t="s">
        <v>1353</v>
      </c>
      <c r="B618" t="s">
        <v>20</v>
      </c>
      <c r="C618" t="s">
        <v>816</v>
      </c>
      <c r="D618" t="s">
        <v>40</v>
      </c>
      <c r="E618" t="s">
        <v>1306</v>
      </c>
      <c r="F618" t="s">
        <v>41</v>
      </c>
      <c r="I618" s="5" t="s">
        <v>818</v>
      </c>
      <c r="J618" s="5" t="s">
        <v>42</v>
      </c>
      <c r="K618" t="str">
        <f t="shared" si="180"/>
        <v>_Insurance</v>
      </c>
      <c r="L618" t="str">
        <f t="shared" si="181"/>
        <v>_events</v>
      </c>
      <c r="M618" t="str">
        <f t="shared" si="182"/>
        <v>_LogisticsEvent</v>
      </c>
      <c r="N618" t="str">
        <f t="shared" si="183"/>
        <v/>
      </c>
      <c r="O618" t="str">
        <f t="shared" si="184"/>
        <v>Object</v>
      </c>
      <c r="P618" t="str">
        <f t="shared" si="185"/>
        <v>"Core"</v>
      </c>
      <c r="Q618" t="str">
        <f t="shared" si="186"/>
        <v>"_Insurance"</v>
      </c>
      <c r="R618" t="str">
        <f t="shared" si="187"/>
        <v>"_events"</v>
      </c>
      <c r="S618" t="str">
        <f t="shared" si="188"/>
        <v>"_LogisticsEvent"</v>
      </c>
      <c r="T618">
        <f>IF($A618="Implicit","",COUNTIFS($C$8:C618,C618,$A$8:A618,"Explicit"))</f>
        <v>6</v>
      </c>
      <c r="U618" t="str">
        <f t="shared" si="189"/>
        <v>"Insurance details"</v>
      </c>
      <c r="V618" t="str">
        <f t="shared" si="190"/>
        <v>"Events object"</v>
      </c>
      <c r="W618" t="str">
        <f t="shared" si="191"/>
        <v>"true"</v>
      </c>
      <c r="X618" t="str">
        <f t="shared" si="192"/>
        <v>"true"</v>
      </c>
      <c r="Y618" t="str">
        <f t="shared" si="193"/>
        <v>"Core","_Insurance","_events","_LogisticsEvent",6,"Insurance details","Events object","true","true"</v>
      </c>
      <c r="Z618" t="str">
        <f t="shared" si="194"/>
        <v>"Core._Insurance"</v>
      </c>
      <c r="AA618" t="str">
        <f t="shared" si="195"/>
        <v>"_events"</v>
      </c>
      <c r="AB618" t="str">
        <f t="shared" si="196"/>
        <v>"Event._LogisticsEvent"</v>
      </c>
      <c r="AC618" t="str">
        <f t="shared" si="197"/>
        <v>""</v>
      </c>
      <c r="AD618" t="str">
        <f t="shared" si="198"/>
        <v>"hasMany"</v>
      </c>
      <c r="AE618" t="str">
        <f t="shared" si="199"/>
        <v>"Core._Insurance","_events","Event._LogisticsEvent","","hasMany"</v>
      </c>
    </row>
    <row r="619" spans="1:31" x14ac:dyDescent="0.2">
      <c r="A619" t="s">
        <v>1353</v>
      </c>
      <c r="B619" t="s">
        <v>20</v>
      </c>
      <c r="C619" t="s">
        <v>816</v>
      </c>
      <c r="D619" t="s">
        <v>46</v>
      </c>
      <c r="F619" t="s">
        <v>47</v>
      </c>
      <c r="G619">
        <v>1</v>
      </c>
      <c r="I619" s="5" t="s">
        <v>818</v>
      </c>
      <c r="J619" s="5" t="s">
        <v>48</v>
      </c>
      <c r="K619" t="str">
        <f t="shared" si="180"/>
        <v>_Insurance</v>
      </c>
      <c r="L619" t="str">
        <f t="shared" si="181"/>
        <v>_skeletonIndicator</v>
      </c>
      <c r="M619" t="str">
        <f t="shared" si="182"/>
        <v>xsd_boolean</v>
      </c>
      <c r="N619" t="str">
        <f t="shared" si="183"/>
        <v/>
      </c>
      <c r="O619" t="str">
        <f t="shared" si="184"/>
        <v>Data</v>
      </c>
      <c r="P619" t="str">
        <f t="shared" si="185"/>
        <v>"Core"</v>
      </c>
      <c r="Q619" t="str">
        <f t="shared" si="186"/>
        <v>"_Insurance"</v>
      </c>
      <c r="R619" t="str">
        <f t="shared" si="187"/>
        <v>"_skeletonIndicator"</v>
      </c>
      <c r="S619" t="str">
        <f t="shared" si="188"/>
        <v>"xsd_boolean"</v>
      </c>
      <c r="T619">
        <f>IF($A619="Implicit","",COUNTIFS($C$8:C619,C619,$A$8:A619,"Explicit"))</f>
        <v>7</v>
      </c>
      <c r="U619" t="str">
        <f t="shared" si="189"/>
        <v>"Insurance details"</v>
      </c>
      <c r="V619" t="str">
        <f t="shared" si="190"/>
        <v>"Indicator whether a logistics object is a skeleton object"</v>
      </c>
      <c r="W619" t="str">
        <f t="shared" si="191"/>
        <v>"false"</v>
      </c>
      <c r="X619" t="str">
        <f t="shared" si="192"/>
        <v>"true"</v>
      </c>
      <c r="Y619" t="str">
        <f t="shared" si="193"/>
        <v>"Core","_Insurance","_skeletonIndicator","xsd_boolean",7,"Insurance details","Indicator whether a logistics object is a skeleton object","false","true"</v>
      </c>
      <c r="Z619" t="str">
        <f t="shared" si="194"/>
        <v/>
      </c>
      <c r="AA619" t="str">
        <f t="shared" si="195"/>
        <v/>
      </c>
      <c r="AB619" t="str">
        <f t="shared" si="196"/>
        <v/>
      </c>
      <c r="AC619" t="str">
        <f t="shared" si="197"/>
        <v/>
      </c>
      <c r="AD619" t="str">
        <f t="shared" si="198"/>
        <v/>
      </c>
      <c r="AE619" t="str">
        <f t="shared" si="199"/>
        <v/>
      </c>
    </row>
    <row r="620" spans="1:31" x14ac:dyDescent="0.2">
      <c r="A620" t="s">
        <v>1353</v>
      </c>
      <c r="B620" t="s">
        <v>1292</v>
      </c>
      <c r="C620" t="s">
        <v>114</v>
      </c>
      <c r="D620" t="s">
        <v>230</v>
      </c>
      <c r="E620" t="s">
        <v>1290</v>
      </c>
      <c r="F620" t="s">
        <v>231</v>
      </c>
      <c r="G620">
        <v>1</v>
      </c>
      <c r="H620" t="s">
        <v>113</v>
      </c>
      <c r="I620" s="5" t="s">
        <v>232</v>
      </c>
      <c r="J620" s="5" t="s">
        <v>233</v>
      </c>
      <c r="K620" t="str">
        <f t="shared" si="180"/>
        <v>_IotDevice</v>
      </c>
      <c r="L620" t="str">
        <f t="shared" si="181"/>
        <v>_attachedToObject</v>
      </c>
      <c r="M620" t="str">
        <f t="shared" si="182"/>
        <v>_PhysicalLogisticsObject</v>
      </c>
      <c r="N620" t="str">
        <f t="shared" si="183"/>
        <v>_attachedIotDevices</v>
      </c>
      <c r="O620" t="str">
        <f t="shared" si="184"/>
        <v>Object</v>
      </c>
      <c r="P620" t="str">
        <f t="shared" si="185"/>
        <v>"Common"</v>
      </c>
      <c r="Q620" t="str">
        <f t="shared" si="186"/>
        <v>"_IotDevice"</v>
      </c>
      <c r="R620" t="str">
        <f t="shared" si="187"/>
        <v>"_attachedToObject"</v>
      </c>
      <c r="S620" t="str">
        <f t="shared" si="188"/>
        <v>"_PhysicalLogisticsObject"</v>
      </c>
      <c r="T620">
        <f>IF($A620="Implicit","",COUNTIFS($C$8:C620,C620,$A$8:A620,"Explicit"))</f>
        <v>1</v>
      </c>
      <c r="U620" t="str">
        <f t="shared" si="189"/>
        <v>"IoT Device details"</v>
      </c>
      <c r="V620" t="str">
        <f t="shared" si="190"/>
        <v>"Reference to the PhysicalLogisticsObject the IotDevice is attached to"</v>
      </c>
      <c r="W620" t="str">
        <f t="shared" si="191"/>
        <v>"false"</v>
      </c>
      <c r="X620" t="str">
        <f t="shared" si="192"/>
        <v>"true"</v>
      </c>
      <c r="Y620" t="str">
        <f t="shared" si="193"/>
        <v>"Common","_IotDevice","_attachedToObject","_PhysicalLogisticsObject",1,"IoT Device details","Reference to the PhysicalLogisticsObject the IotDevice is attached to","false","true"</v>
      </c>
      <c r="Z620" t="str">
        <f t="shared" si="194"/>
        <v>"Common._IotDevice"</v>
      </c>
      <c r="AA620" t="str">
        <f t="shared" si="195"/>
        <v>"_attachedToObject"</v>
      </c>
      <c r="AB620" t="str">
        <f t="shared" si="196"/>
        <v>"Abstract._PhysicalLogisticsObject"</v>
      </c>
      <c r="AC620" t="str">
        <f t="shared" si="197"/>
        <v>"_attachedIotDevices"</v>
      </c>
      <c r="AD620" t="str">
        <f t="shared" si="198"/>
        <v>"hasOne"</v>
      </c>
      <c r="AE620" t="str">
        <f t="shared" si="199"/>
        <v>"Common._IotDevice","_attachedToObject","Abstract._PhysicalLogisticsObject","_attachedIotDevices","hasOne"</v>
      </c>
    </row>
    <row r="621" spans="1:31" x14ac:dyDescent="0.2">
      <c r="A621" t="s">
        <v>1354</v>
      </c>
      <c r="B621" t="s">
        <v>1292</v>
      </c>
      <c r="C621" t="s">
        <v>114</v>
      </c>
      <c r="D621" t="s">
        <v>230</v>
      </c>
      <c r="E621" t="s">
        <v>20</v>
      </c>
      <c r="F621" t="s">
        <v>111</v>
      </c>
      <c r="G621">
        <v>1</v>
      </c>
      <c r="H621" t="s">
        <v>113</v>
      </c>
      <c r="I621" s="5" t="s">
        <v>232</v>
      </c>
      <c r="J621" s="5" t="s">
        <v>233</v>
      </c>
      <c r="K621" t="str">
        <f t="shared" si="180"/>
        <v>_IotDevice</v>
      </c>
      <c r="L621" t="str">
        <f t="shared" si="181"/>
        <v>_attachedToObject</v>
      </c>
      <c r="M621" t="str">
        <f t="shared" si="182"/>
        <v>_Piece</v>
      </c>
      <c r="N621" t="str">
        <f t="shared" si="183"/>
        <v>_attachedIotDevices</v>
      </c>
      <c r="O621" t="str">
        <f t="shared" si="184"/>
        <v>Object</v>
      </c>
      <c r="P621" t="str">
        <f t="shared" si="185"/>
        <v/>
      </c>
      <c r="Q621" t="str">
        <f t="shared" si="186"/>
        <v/>
      </c>
      <c r="R621" t="str">
        <f t="shared" si="187"/>
        <v/>
      </c>
      <c r="S621" t="str">
        <f t="shared" si="188"/>
        <v/>
      </c>
      <c r="T621" t="str">
        <f>IF($A621="Implicit","",COUNTIFS($C$8:C621,C621,$A$8:A621,"Explicit"))</f>
        <v/>
      </c>
      <c r="U621" t="str">
        <f t="shared" si="189"/>
        <v/>
      </c>
      <c r="V621" t="str">
        <f t="shared" si="190"/>
        <v/>
      </c>
      <c r="W621" t="str">
        <f t="shared" si="191"/>
        <v/>
      </c>
      <c r="X621" t="str">
        <f t="shared" si="192"/>
        <v/>
      </c>
      <c r="Y621" t="str">
        <f t="shared" si="193"/>
        <v/>
      </c>
      <c r="Z621" t="str">
        <f t="shared" si="194"/>
        <v>"Common._IotDevice"</v>
      </c>
      <c r="AA621" t="str">
        <f t="shared" si="195"/>
        <v>"_attachedToObject"</v>
      </c>
      <c r="AB621" t="str">
        <f t="shared" si="196"/>
        <v>"Core._Piece"</v>
      </c>
      <c r="AC621" t="str">
        <f t="shared" si="197"/>
        <v>"_attachedIotDevices"</v>
      </c>
      <c r="AD621" t="str">
        <f t="shared" si="198"/>
        <v>"hasOne"</v>
      </c>
      <c r="AE621" t="str">
        <f t="shared" si="199"/>
        <v>"Common._IotDevice","_attachedToObject","Core._Piece","_attachedIotDevices","hasOne"</v>
      </c>
    </row>
    <row r="622" spans="1:31" x14ac:dyDescent="0.2">
      <c r="A622" t="s">
        <v>1354</v>
      </c>
      <c r="B622" t="s">
        <v>1292</v>
      </c>
      <c r="C622" t="s">
        <v>114</v>
      </c>
      <c r="D622" t="s">
        <v>230</v>
      </c>
      <c r="E622" t="s">
        <v>1292</v>
      </c>
      <c r="F622" t="s">
        <v>90</v>
      </c>
      <c r="G622">
        <v>1</v>
      </c>
      <c r="H622" t="s">
        <v>113</v>
      </c>
      <c r="I622" s="5" t="s">
        <v>232</v>
      </c>
      <c r="J622" s="5" t="s">
        <v>233</v>
      </c>
      <c r="K622" t="str">
        <f t="shared" si="180"/>
        <v>_IotDevice</v>
      </c>
      <c r="L622" t="str">
        <f t="shared" si="181"/>
        <v>_attachedToObject</v>
      </c>
      <c r="M622" t="str">
        <f t="shared" si="182"/>
        <v>_Location</v>
      </c>
      <c r="N622" t="str">
        <f t="shared" si="183"/>
        <v>_attachedIotDevices</v>
      </c>
      <c r="O622" t="str">
        <f t="shared" si="184"/>
        <v>Object</v>
      </c>
      <c r="P622" t="str">
        <f t="shared" si="185"/>
        <v/>
      </c>
      <c r="Q622" t="str">
        <f t="shared" si="186"/>
        <v/>
      </c>
      <c r="R622" t="str">
        <f t="shared" si="187"/>
        <v/>
      </c>
      <c r="S622" t="str">
        <f t="shared" si="188"/>
        <v/>
      </c>
      <c r="T622" t="str">
        <f>IF($A622="Implicit","",COUNTIFS($C$8:C622,C622,$A$8:A622,"Explicit"))</f>
        <v/>
      </c>
      <c r="U622" t="str">
        <f t="shared" si="189"/>
        <v/>
      </c>
      <c r="V622" t="str">
        <f t="shared" si="190"/>
        <v/>
      </c>
      <c r="W622" t="str">
        <f t="shared" si="191"/>
        <v/>
      </c>
      <c r="X622" t="str">
        <f t="shared" si="192"/>
        <v/>
      </c>
      <c r="Y622" t="str">
        <f t="shared" si="193"/>
        <v/>
      </c>
      <c r="Z622" t="str">
        <f t="shared" si="194"/>
        <v>"Common._IotDevice"</v>
      </c>
      <c r="AA622" t="str">
        <f t="shared" si="195"/>
        <v>"_attachedToObject"</v>
      </c>
      <c r="AB622" t="str">
        <f t="shared" si="196"/>
        <v>"Common._Location"</v>
      </c>
      <c r="AC622" t="str">
        <f t="shared" si="197"/>
        <v>"_attachedIotDevices"</v>
      </c>
      <c r="AD622" t="str">
        <f t="shared" si="198"/>
        <v>"hasOne"</v>
      </c>
      <c r="AE622" t="str">
        <f t="shared" si="199"/>
        <v>"Common._IotDevice","_attachedToObject","Common._Location","_attachedIotDevices","hasOne"</v>
      </c>
    </row>
    <row r="623" spans="1:31" x14ac:dyDescent="0.2">
      <c r="A623" t="s">
        <v>1354</v>
      </c>
      <c r="B623" t="s">
        <v>1292</v>
      </c>
      <c r="C623" t="s">
        <v>114</v>
      </c>
      <c r="D623" t="s">
        <v>230</v>
      </c>
      <c r="E623" t="s">
        <v>1292</v>
      </c>
      <c r="F623" t="s">
        <v>114</v>
      </c>
      <c r="G623">
        <v>1</v>
      </c>
      <c r="H623" t="s">
        <v>113</v>
      </c>
      <c r="I623" s="5" t="s">
        <v>232</v>
      </c>
      <c r="J623" s="5" t="s">
        <v>233</v>
      </c>
      <c r="K623" t="str">
        <f t="shared" si="180"/>
        <v>_IotDevice</v>
      </c>
      <c r="L623" t="str">
        <f t="shared" si="181"/>
        <v>_attachedToObject</v>
      </c>
      <c r="M623" t="str">
        <f t="shared" si="182"/>
        <v>_IotDevice</v>
      </c>
      <c r="N623" t="str">
        <f t="shared" si="183"/>
        <v>_attachedIotDevices</v>
      </c>
      <c r="O623" t="str">
        <f t="shared" si="184"/>
        <v>Object</v>
      </c>
      <c r="P623" t="str">
        <f t="shared" si="185"/>
        <v/>
      </c>
      <c r="Q623" t="str">
        <f t="shared" si="186"/>
        <v/>
      </c>
      <c r="R623" t="str">
        <f t="shared" si="187"/>
        <v/>
      </c>
      <c r="S623" t="str">
        <f t="shared" si="188"/>
        <v/>
      </c>
      <c r="T623" t="str">
        <f>IF($A623="Implicit","",COUNTIFS($C$8:C623,C623,$A$8:A623,"Explicit"))</f>
        <v/>
      </c>
      <c r="U623" t="str">
        <f t="shared" si="189"/>
        <v/>
      </c>
      <c r="V623" t="str">
        <f t="shared" si="190"/>
        <v/>
      </c>
      <c r="W623" t="str">
        <f t="shared" si="191"/>
        <v/>
      </c>
      <c r="X623" t="str">
        <f t="shared" si="192"/>
        <v/>
      </c>
      <c r="Y623" t="str">
        <f t="shared" si="193"/>
        <v/>
      </c>
      <c r="Z623" t="str">
        <f t="shared" si="194"/>
        <v>"Common._IotDevice"</v>
      </c>
      <c r="AA623" t="str">
        <f t="shared" si="195"/>
        <v>"_attachedToObject"</v>
      </c>
      <c r="AB623" t="str">
        <f t="shared" si="196"/>
        <v>"Common._IotDevice"</v>
      </c>
      <c r="AC623" t="str">
        <f t="shared" si="197"/>
        <v>"_attachedIotDevices"</v>
      </c>
      <c r="AD623" t="str">
        <f t="shared" si="198"/>
        <v>"hasOne"</v>
      </c>
      <c r="AE623" t="str">
        <f t="shared" si="199"/>
        <v>"Common._IotDevice","_attachedToObject","Common._IotDevice","_attachedIotDevices","hasOne"</v>
      </c>
    </row>
    <row r="624" spans="1:31" x14ac:dyDescent="0.2">
      <c r="A624" t="s">
        <v>1354</v>
      </c>
      <c r="B624" t="s">
        <v>1292</v>
      </c>
      <c r="C624" t="s">
        <v>114</v>
      </c>
      <c r="D624" t="s">
        <v>230</v>
      </c>
      <c r="E624" t="s">
        <v>1292</v>
      </c>
      <c r="F624" t="s">
        <v>452</v>
      </c>
      <c r="G624">
        <v>1</v>
      </c>
      <c r="H624" t="s">
        <v>113</v>
      </c>
      <c r="I624" s="5" t="s">
        <v>232</v>
      </c>
      <c r="J624" s="5" t="s">
        <v>233</v>
      </c>
      <c r="K624" t="str">
        <f t="shared" si="180"/>
        <v>_IotDevice</v>
      </c>
      <c r="L624" t="str">
        <f t="shared" si="181"/>
        <v>_attachedToObject</v>
      </c>
      <c r="M624" t="str">
        <f t="shared" si="182"/>
        <v>_LoadingMaterial</v>
      </c>
      <c r="N624" t="str">
        <f t="shared" si="183"/>
        <v>_attachedIotDevices</v>
      </c>
      <c r="O624" t="str">
        <f t="shared" si="184"/>
        <v>Object</v>
      </c>
      <c r="P624" t="str">
        <f t="shared" si="185"/>
        <v/>
      </c>
      <c r="Q624" t="str">
        <f t="shared" si="186"/>
        <v/>
      </c>
      <c r="R624" t="str">
        <f t="shared" si="187"/>
        <v/>
      </c>
      <c r="S624" t="str">
        <f t="shared" si="188"/>
        <v/>
      </c>
      <c r="T624" t="str">
        <f>IF($A624="Implicit","",COUNTIFS($C$8:C624,C624,$A$8:A624,"Explicit"))</f>
        <v/>
      </c>
      <c r="U624" t="str">
        <f t="shared" si="189"/>
        <v/>
      </c>
      <c r="V624" t="str">
        <f t="shared" si="190"/>
        <v/>
      </c>
      <c r="W624" t="str">
        <f t="shared" si="191"/>
        <v/>
      </c>
      <c r="X624" t="str">
        <f t="shared" si="192"/>
        <v/>
      </c>
      <c r="Y624" t="str">
        <f t="shared" si="193"/>
        <v/>
      </c>
      <c r="Z624" t="str">
        <f t="shared" si="194"/>
        <v>"Common._IotDevice"</v>
      </c>
      <c r="AA624" t="str">
        <f t="shared" si="195"/>
        <v>"_attachedToObject"</v>
      </c>
      <c r="AB624" t="str">
        <f t="shared" si="196"/>
        <v>"Common._LoadingMaterial"</v>
      </c>
      <c r="AC624" t="str">
        <f t="shared" si="197"/>
        <v>"_attachedIotDevices"</v>
      </c>
      <c r="AD624" t="str">
        <f t="shared" si="198"/>
        <v>"hasOne"</v>
      </c>
      <c r="AE624" t="str">
        <f t="shared" si="199"/>
        <v>"Common._IotDevice","_attachedToObject","Common._LoadingMaterial","_attachedIotDevices","hasOne"</v>
      </c>
    </row>
    <row r="625" spans="1:31" x14ac:dyDescent="0.2">
      <c r="A625" t="s">
        <v>1354</v>
      </c>
      <c r="B625" t="s">
        <v>1292</v>
      </c>
      <c r="C625" t="s">
        <v>114</v>
      </c>
      <c r="D625" t="s">
        <v>230</v>
      </c>
      <c r="E625" t="s">
        <v>1292</v>
      </c>
      <c r="F625" t="s">
        <v>235</v>
      </c>
      <c r="G625">
        <v>1</v>
      </c>
      <c r="H625" t="s">
        <v>113</v>
      </c>
      <c r="I625" s="5" t="s">
        <v>232</v>
      </c>
      <c r="J625" s="5" t="s">
        <v>233</v>
      </c>
      <c r="K625" t="str">
        <f t="shared" si="180"/>
        <v>_IotDevice</v>
      </c>
      <c r="L625" t="str">
        <f t="shared" si="181"/>
        <v>_attachedToObject</v>
      </c>
      <c r="M625" t="str">
        <f t="shared" si="182"/>
        <v>_Sensor</v>
      </c>
      <c r="N625" t="str">
        <f t="shared" si="183"/>
        <v>_attachedIotDevices</v>
      </c>
      <c r="O625" t="str">
        <f t="shared" si="184"/>
        <v>Object</v>
      </c>
      <c r="P625" t="str">
        <f t="shared" si="185"/>
        <v/>
      </c>
      <c r="Q625" t="str">
        <f t="shared" si="186"/>
        <v/>
      </c>
      <c r="R625" t="str">
        <f t="shared" si="187"/>
        <v/>
      </c>
      <c r="S625" t="str">
        <f t="shared" si="188"/>
        <v/>
      </c>
      <c r="T625" t="str">
        <f>IF($A625="Implicit","",COUNTIFS($C$8:C625,C625,$A$8:A625,"Explicit"))</f>
        <v/>
      </c>
      <c r="U625" t="str">
        <f t="shared" si="189"/>
        <v/>
      </c>
      <c r="V625" t="str">
        <f t="shared" si="190"/>
        <v/>
      </c>
      <c r="W625" t="str">
        <f t="shared" si="191"/>
        <v/>
      </c>
      <c r="X625" t="str">
        <f t="shared" si="192"/>
        <v/>
      </c>
      <c r="Y625" t="str">
        <f t="shared" si="193"/>
        <v/>
      </c>
      <c r="Z625" t="str">
        <f t="shared" si="194"/>
        <v>"Common._IotDevice"</v>
      </c>
      <c r="AA625" t="str">
        <f t="shared" si="195"/>
        <v>"_attachedToObject"</v>
      </c>
      <c r="AB625" t="str">
        <f t="shared" si="196"/>
        <v>"Common._Sensor"</v>
      </c>
      <c r="AC625" t="str">
        <f t="shared" si="197"/>
        <v>"_attachedIotDevices"</v>
      </c>
      <c r="AD625" t="str">
        <f t="shared" si="198"/>
        <v>"hasOne"</v>
      </c>
      <c r="AE625" t="str">
        <f t="shared" si="199"/>
        <v>"Common._IotDevice","_attachedToObject","Common._Sensor","_attachedIotDevices","hasOne"</v>
      </c>
    </row>
    <row r="626" spans="1:31" x14ac:dyDescent="0.2">
      <c r="A626" t="s">
        <v>1354</v>
      </c>
      <c r="B626" t="s">
        <v>1292</v>
      </c>
      <c r="C626" t="s">
        <v>114</v>
      </c>
      <c r="D626" t="s">
        <v>230</v>
      </c>
      <c r="E626" t="s">
        <v>1293</v>
      </c>
      <c r="F626" t="s">
        <v>209</v>
      </c>
      <c r="G626">
        <v>1</v>
      </c>
      <c r="H626" t="s">
        <v>113</v>
      </c>
      <c r="I626" s="5" t="s">
        <v>232</v>
      </c>
      <c r="J626" s="5" t="s">
        <v>233</v>
      </c>
      <c r="K626" t="str">
        <f t="shared" si="180"/>
        <v>_IotDevice</v>
      </c>
      <c r="L626" t="str">
        <f t="shared" si="181"/>
        <v>_attachedToObject</v>
      </c>
      <c r="M626" t="str">
        <f t="shared" si="182"/>
        <v>_PieceLiveAnimals</v>
      </c>
      <c r="N626" t="str">
        <f t="shared" si="183"/>
        <v>_attachedIotDevices</v>
      </c>
      <c r="O626" t="str">
        <f t="shared" si="184"/>
        <v>Object</v>
      </c>
      <c r="P626" t="str">
        <f t="shared" si="185"/>
        <v/>
      </c>
      <c r="Q626" t="str">
        <f t="shared" si="186"/>
        <v/>
      </c>
      <c r="R626" t="str">
        <f t="shared" si="187"/>
        <v/>
      </c>
      <c r="S626" t="str">
        <f t="shared" si="188"/>
        <v/>
      </c>
      <c r="T626" t="str">
        <f>IF($A626="Implicit","",COUNTIFS($C$8:C626,C626,$A$8:A626,"Explicit"))</f>
        <v/>
      </c>
      <c r="U626" t="str">
        <f t="shared" si="189"/>
        <v/>
      </c>
      <c r="V626" t="str">
        <f t="shared" si="190"/>
        <v/>
      </c>
      <c r="W626" t="str">
        <f t="shared" si="191"/>
        <v/>
      </c>
      <c r="X626" t="str">
        <f t="shared" si="192"/>
        <v/>
      </c>
      <c r="Y626" t="str">
        <f t="shared" si="193"/>
        <v/>
      </c>
      <c r="Z626" t="str">
        <f t="shared" si="194"/>
        <v>"Common._IotDevice"</v>
      </c>
      <c r="AA626" t="str">
        <f t="shared" si="195"/>
        <v>"_attachedToObject"</v>
      </c>
      <c r="AB626" t="str">
        <f t="shared" si="196"/>
        <v>"LiveAnimals._PieceLiveAnimals"</v>
      </c>
      <c r="AC626" t="str">
        <f t="shared" si="197"/>
        <v>"_attachedIotDevices"</v>
      </c>
      <c r="AD626" t="str">
        <f t="shared" si="198"/>
        <v>"hasOne"</v>
      </c>
      <c r="AE626" t="str">
        <f t="shared" si="199"/>
        <v>"Common._IotDevice","_attachedToObject","LiveAnimals._PieceLiveAnimals","_attachedIotDevices","hasOne"</v>
      </c>
    </row>
    <row r="627" spans="1:31" x14ac:dyDescent="0.2">
      <c r="A627" t="s">
        <v>1354</v>
      </c>
      <c r="B627" t="s">
        <v>1292</v>
      </c>
      <c r="C627" t="s">
        <v>114</v>
      </c>
      <c r="D627" t="s">
        <v>230</v>
      </c>
      <c r="E627" t="s">
        <v>20</v>
      </c>
      <c r="F627" t="s">
        <v>120</v>
      </c>
      <c r="G627">
        <v>1</v>
      </c>
      <c r="H627" t="s">
        <v>113</v>
      </c>
      <c r="I627" s="5" t="s">
        <v>232</v>
      </c>
      <c r="J627" s="5" t="s">
        <v>233</v>
      </c>
      <c r="K627" t="str">
        <f t="shared" si="180"/>
        <v>_IotDevice</v>
      </c>
      <c r="L627" t="str">
        <f t="shared" si="181"/>
        <v>_attachedToObject</v>
      </c>
      <c r="M627" t="str">
        <f t="shared" si="182"/>
        <v>_Item</v>
      </c>
      <c r="N627" t="str">
        <f t="shared" si="183"/>
        <v>_attachedIotDevices</v>
      </c>
      <c r="O627" t="str">
        <f t="shared" si="184"/>
        <v>Object</v>
      </c>
      <c r="P627" t="str">
        <f t="shared" si="185"/>
        <v/>
      </c>
      <c r="Q627" t="str">
        <f t="shared" si="186"/>
        <v/>
      </c>
      <c r="R627" t="str">
        <f t="shared" si="187"/>
        <v/>
      </c>
      <c r="S627" t="str">
        <f t="shared" si="188"/>
        <v/>
      </c>
      <c r="T627" t="str">
        <f>IF($A627="Implicit","",COUNTIFS($C$8:C627,C627,$A$8:A627,"Explicit"))</f>
        <v/>
      </c>
      <c r="U627" t="str">
        <f t="shared" si="189"/>
        <v/>
      </c>
      <c r="V627" t="str">
        <f t="shared" si="190"/>
        <v/>
      </c>
      <c r="W627" t="str">
        <f t="shared" si="191"/>
        <v/>
      </c>
      <c r="X627" t="str">
        <f t="shared" si="192"/>
        <v/>
      </c>
      <c r="Y627" t="str">
        <f t="shared" si="193"/>
        <v/>
      </c>
      <c r="Z627" t="str">
        <f t="shared" si="194"/>
        <v>"Common._IotDevice"</v>
      </c>
      <c r="AA627" t="str">
        <f t="shared" si="195"/>
        <v>"_attachedToObject"</v>
      </c>
      <c r="AB627" t="str">
        <f t="shared" si="196"/>
        <v>"Core._Item"</v>
      </c>
      <c r="AC627" t="str">
        <f t="shared" si="197"/>
        <v>"_attachedIotDevices"</v>
      </c>
      <c r="AD627" t="str">
        <f t="shared" si="198"/>
        <v>"hasOne"</v>
      </c>
      <c r="AE627" t="str">
        <f t="shared" si="199"/>
        <v>"Common._IotDevice","_attachedToObject","Core._Item","_attachedIotDevices","hasOne"</v>
      </c>
    </row>
    <row r="628" spans="1:31" x14ac:dyDescent="0.2">
      <c r="A628" t="s">
        <v>1354</v>
      </c>
      <c r="B628" t="s">
        <v>1292</v>
      </c>
      <c r="C628" t="s">
        <v>114</v>
      </c>
      <c r="D628" t="s">
        <v>230</v>
      </c>
      <c r="E628" t="s">
        <v>20</v>
      </c>
      <c r="F628" t="s">
        <v>468</v>
      </c>
      <c r="G628">
        <v>1</v>
      </c>
      <c r="H628" t="s">
        <v>113</v>
      </c>
      <c r="I628" s="5" t="s">
        <v>232</v>
      </c>
      <c r="J628" s="5" t="s">
        <v>233</v>
      </c>
      <c r="K628" t="str">
        <f t="shared" si="180"/>
        <v>_IotDevice</v>
      </c>
      <c r="L628" t="str">
        <f t="shared" si="181"/>
        <v>_attachedToObject</v>
      </c>
      <c r="M628" t="str">
        <f t="shared" si="182"/>
        <v>_LoadingUnit</v>
      </c>
      <c r="N628" t="str">
        <f t="shared" si="183"/>
        <v>_attachedIotDevices</v>
      </c>
      <c r="O628" t="str">
        <f t="shared" si="184"/>
        <v>Object</v>
      </c>
      <c r="P628" t="str">
        <f t="shared" si="185"/>
        <v/>
      </c>
      <c r="Q628" t="str">
        <f t="shared" si="186"/>
        <v/>
      </c>
      <c r="R628" t="str">
        <f t="shared" si="187"/>
        <v/>
      </c>
      <c r="S628" t="str">
        <f t="shared" si="188"/>
        <v/>
      </c>
      <c r="T628" t="str">
        <f>IF($A628="Implicit","",COUNTIFS($C$8:C628,C628,$A$8:A628,"Explicit"))</f>
        <v/>
      </c>
      <c r="U628" t="str">
        <f t="shared" si="189"/>
        <v/>
      </c>
      <c r="V628" t="str">
        <f t="shared" si="190"/>
        <v/>
      </c>
      <c r="W628" t="str">
        <f t="shared" si="191"/>
        <v/>
      </c>
      <c r="X628" t="str">
        <f t="shared" si="192"/>
        <v/>
      </c>
      <c r="Y628" t="str">
        <f t="shared" si="193"/>
        <v/>
      </c>
      <c r="Z628" t="str">
        <f t="shared" si="194"/>
        <v>"Common._IotDevice"</v>
      </c>
      <c r="AA628" t="str">
        <f t="shared" si="195"/>
        <v>"_attachedToObject"</v>
      </c>
      <c r="AB628" t="str">
        <f t="shared" si="196"/>
        <v>"Core._LoadingUnit"</v>
      </c>
      <c r="AC628" t="str">
        <f t="shared" si="197"/>
        <v>"_attachedIotDevices"</v>
      </c>
      <c r="AD628" t="str">
        <f t="shared" si="198"/>
        <v>"hasOne"</v>
      </c>
      <c r="AE628" t="str">
        <f t="shared" si="199"/>
        <v>"Common._IotDevice","_attachedToObject","Core._LoadingUnit","_attachedIotDevices","hasOne"</v>
      </c>
    </row>
    <row r="629" spans="1:31" x14ac:dyDescent="0.2">
      <c r="A629" t="s">
        <v>1354</v>
      </c>
      <c r="B629" t="s">
        <v>1292</v>
      </c>
      <c r="C629" t="s">
        <v>114</v>
      </c>
      <c r="D629" t="s">
        <v>230</v>
      </c>
      <c r="E629" t="s">
        <v>20</v>
      </c>
      <c r="F629" t="s">
        <v>883</v>
      </c>
      <c r="G629">
        <v>1</v>
      </c>
      <c r="H629" t="s">
        <v>113</v>
      </c>
      <c r="I629" s="5" t="s">
        <v>232</v>
      </c>
      <c r="J629" s="5" t="s">
        <v>233</v>
      </c>
      <c r="K629" t="str">
        <f t="shared" si="180"/>
        <v>_IotDevice</v>
      </c>
      <c r="L629" t="str">
        <f t="shared" si="181"/>
        <v>_attachedToObject</v>
      </c>
      <c r="M629" t="str">
        <f t="shared" si="182"/>
        <v>_TransportMeans</v>
      </c>
      <c r="N629" t="str">
        <f t="shared" si="183"/>
        <v>_attachedIotDevices</v>
      </c>
      <c r="O629" t="str">
        <f t="shared" si="184"/>
        <v>Object</v>
      </c>
      <c r="P629" t="str">
        <f t="shared" si="185"/>
        <v/>
      </c>
      <c r="Q629" t="str">
        <f t="shared" si="186"/>
        <v/>
      </c>
      <c r="R629" t="str">
        <f t="shared" si="187"/>
        <v/>
      </c>
      <c r="S629" t="str">
        <f t="shared" si="188"/>
        <v/>
      </c>
      <c r="T629" t="str">
        <f>IF($A629="Implicit","",COUNTIFS($C$8:C629,C629,$A$8:A629,"Explicit"))</f>
        <v/>
      </c>
      <c r="U629" t="str">
        <f t="shared" si="189"/>
        <v/>
      </c>
      <c r="V629" t="str">
        <f t="shared" si="190"/>
        <v/>
      </c>
      <c r="W629" t="str">
        <f t="shared" si="191"/>
        <v/>
      </c>
      <c r="X629" t="str">
        <f t="shared" si="192"/>
        <v/>
      </c>
      <c r="Y629" t="str">
        <f t="shared" si="193"/>
        <v/>
      </c>
      <c r="Z629" t="str">
        <f t="shared" si="194"/>
        <v>"Common._IotDevice"</v>
      </c>
      <c r="AA629" t="str">
        <f t="shared" si="195"/>
        <v>"_attachedToObject"</v>
      </c>
      <c r="AB629" t="str">
        <f t="shared" si="196"/>
        <v>"Core._TransportMeans"</v>
      </c>
      <c r="AC629" t="str">
        <f t="shared" si="197"/>
        <v>"_attachedIotDevices"</v>
      </c>
      <c r="AD629" t="str">
        <f t="shared" si="198"/>
        <v>"hasOne"</v>
      </c>
      <c r="AE629" t="str">
        <f t="shared" si="199"/>
        <v>"Common._IotDevice","_attachedToObject","Core._TransportMeans","_attachedIotDevices","hasOne"</v>
      </c>
    </row>
    <row r="630" spans="1:31" x14ac:dyDescent="0.2">
      <c r="A630" t="s">
        <v>1354</v>
      </c>
      <c r="B630" t="s">
        <v>1292</v>
      </c>
      <c r="C630" t="s">
        <v>114</v>
      </c>
      <c r="D630" t="s">
        <v>230</v>
      </c>
      <c r="E630" t="s">
        <v>1301</v>
      </c>
      <c r="F630" t="s">
        <v>657</v>
      </c>
      <c r="G630">
        <v>1</v>
      </c>
      <c r="H630" t="s">
        <v>113</v>
      </c>
      <c r="I630" s="5" t="s">
        <v>232</v>
      </c>
      <c r="J630" s="5" t="s">
        <v>233</v>
      </c>
      <c r="K630" t="str">
        <f t="shared" si="180"/>
        <v>_IotDevice</v>
      </c>
      <c r="L630" t="str">
        <f t="shared" si="181"/>
        <v>_attachedToObject</v>
      </c>
      <c r="M630" t="str">
        <f t="shared" si="182"/>
        <v>_PieceDg</v>
      </c>
      <c r="N630" t="str">
        <f t="shared" si="183"/>
        <v>_attachedIotDevices</v>
      </c>
      <c r="O630" t="str">
        <f t="shared" si="184"/>
        <v>Object</v>
      </c>
      <c r="P630" t="str">
        <f t="shared" si="185"/>
        <v/>
      </c>
      <c r="Q630" t="str">
        <f t="shared" si="186"/>
        <v/>
      </c>
      <c r="R630" t="str">
        <f t="shared" si="187"/>
        <v/>
      </c>
      <c r="S630" t="str">
        <f t="shared" si="188"/>
        <v/>
      </c>
      <c r="T630" t="str">
        <f>IF($A630="Implicit","",COUNTIFS($C$8:C630,C630,$A$8:A630,"Explicit"))</f>
        <v/>
      </c>
      <c r="U630" t="str">
        <f t="shared" si="189"/>
        <v/>
      </c>
      <c r="V630" t="str">
        <f t="shared" si="190"/>
        <v/>
      </c>
      <c r="W630" t="str">
        <f t="shared" si="191"/>
        <v/>
      </c>
      <c r="X630" t="str">
        <f t="shared" si="192"/>
        <v/>
      </c>
      <c r="Y630" t="str">
        <f t="shared" si="193"/>
        <v/>
      </c>
      <c r="Z630" t="str">
        <f t="shared" si="194"/>
        <v>"Common._IotDevice"</v>
      </c>
      <c r="AA630" t="str">
        <f t="shared" si="195"/>
        <v>"_attachedToObject"</v>
      </c>
      <c r="AB630" t="str">
        <f t="shared" si="196"/>
        <v>"DG._PieceDg"</v>
      </c>
      <c r="AC630" t="str">
        <f t="shared" si="197"/>
        <v>"_attachedIotDevices"</v>
      </c>
      <c r="AD630" t="str">
        <f t="shared" si="198"/>
        <v>"hasOne"</v>
      </c>
      <c r="AE630" t="str">
        <f t="shared" si="199"/>
        <v>"Common._IotDevice","_attachedToObject","DG._PieceDg","_attachedIotDevices","hasOne"</v>
      </c>
    </row>
    <row r="631" spans="1:31" x14ac:dyDescent="0.2">
      <c r="A631" t="s">
        <v>1354</v>
      </c>
      <c r="B631" t="s">
        <v>1292</v>
      </c>
      <c r="C631" t="s">
        <v>114</v>
      </c>
      <c r="D631" t="s">
        <v>230</v>
      </c>
      <c r="E631" t="s">
        <v>1301</v>
      </c>
      <c r="F631" t="s">
        <v>1196</v>
      </c>
      <c r="G631">
        <v>1</v>
      </c>
      <c r="H631" t="s">
        <v>113</v>
      </c>
      <c r="I631" s="5" t="s">
        <v>232</v>
      </c>
      <c r="J631" s="5" t="s">
        <v>233</v>
      </c>
      <c r="K631" t="str">
        <f t="shared" si="180"/>
        <v>_IotDevice</v>
      </c>
      <c r="L631" t="str">
        <f t="shared" si="181"/>
        <v>_attachedToObject</v>
      </c>
      <c r="M631" t="str">
        <f t="shared" si="182"/>
        <v>_ItemDg</v>
      </c>
      <c r="N631" t="str">
        <f t="shared" si="183"/>
        <v>_attachedIotDevices</v>
      </c>
      <c r="O631" t="str">
        <f t="shared" si="184"/>
        <v>Object</v>
      </c>
      <c r="P631" t="str">
        <f t="shared" si="185"/>
        <v/>
      </c>
      <c r="Q631" t="str">
        <f t="shared" si="186"/>
        <v/>
      </c>
      <c r="R631" t="str">
        <f t="shared" si="187"/>
        <v/>
      </c>
      <c r="S631" t="str">
        <f t="shared" si="188"/>
        <v/>
      </c>
      <c r="T631" t="str">
        <f>IF($A631="Implicit","",COUNTIFS($C$8:C631,C631,$A$8:A631,"Explicit"))</f>
        <v/>
      </c>
      <c r="U631" t="str">
        <f t="shared" si="189"/>
        <v/>
      </c>
      <c r="V631" t="str">
        <f t="shared" si="190"/>
        <v/>
      </c>
      <c r="W631" t="str">
        <f t="shared" si="191"/>
        <v/>
      </c>
      <c r="X631" t="str">
        <f t="shared" si="192"/>
        <v/>
      </c>
      <c r="Y631" t="str">
        <f t="shared" si="193"/>
        <v/>
      </c>
      <c r="Z631" t="str">
        <f t="shared" si="194"/>
        <v>"Common._IotDevice"</v>
      </c>
      <c r="AA631" t="str">
        <f t="shared" si="195"/>
        <v>"_attachedToObject"</v>
      </c>
      <c r="AB631" t="str">
        <f t="shared" si="196"/>
        <v>"DG._ItemDg"</v>
      </c>
      <c r="AC631" t="str">
        <f t="shared" si="197"/>
        <v>"_attachedIotDevices"</v>
      </c>
      <c r="AD631" t="str">
        <f t="shared" si="198"/>
        <v>"hasOne"</v>
      </c>
      <c r="AE631" t="str">
        <f t="shared" si="199"/>
        <v>"Common._IotDevice","_attachedToObject","DG._ItemDg","_attachedIotDevices","hasOne"</v>
      </c>
    </row>
    <row r="632" spans="1:31" x14ac:dyDescent="0.2">
      <c r="A632" t="s">
        <v>1354</v>
      </c>
      <c r="B632" t="s">
        <v>1292</v>
      </c>
      <c r="C632" t="s">
        <v>114</v>
      </c>
      <c r="D632" t="s">
        <v>230</v>
      </c>
      <c r="E632" t="s">
        <v>20</v>
      </c>
      <c r="F632" t="s">
        <v>1227</v>
      </c>
      <c r="G632">
        <v>1</v>
      </c>
      <c r="H632" t="s">
        <v>113</v>
      </c>
      <c r="I632" s="5" t="s">
        <v>232</v>
      </c>
      <c r="J632" s="5" t="s">
        <v>233</v>
      </c>
      <c r="K632" t="str">
        <f t="shared" si="180"/>
        <v>_IotDevice</v>
      </c>
      <c r="L632" t="str">
        <f t="shared" si="181"/>
        <v>_attachedToObject</v>
      </c>
      <c r="M632" t="str">
        <f t="shared" si="182"/>
        <v>_ULD</v>
      </c>
      <c r="N632" t="str">
        <f t="shared" si="183"/>
        <v>_attachedIotDevices</v>
      </c>
      <c r="O632" t="str">
        <f t="shared" si="184"/>
        <v>Object</v>
      </c>
      <c r="P632" t="str">
        <f t="shared" si="185"/>
        <v/>
      </c>
      <c r="Q632" t="str">
        <f t="shared" si="186"/>
        <v/>
      </c>
      <c r="R632" t="str">
        <f t="shared" si="187"/>
        <v/>
      </c>
      <c r="S632" t="str">
        <f t="shared" si="188"/>
        <v/>
      </c>
      <c r="T632" t="str">
        <f>IF($A632="Implicit","",COUNTIFS($C$8:C632,C632,$A$8:A632,"Explicit"))</f>
        <v/>
      </c>
      <c r="U632" t="str">
        <f t="shared" si="189"/>
        <v/>
      </c>
      <c r="V632" t="str">
        <f t="shared" si="190"/>
        <v/>
      </c>
      <c r="W632" t="str">
        <f t="shared" si="191"/>
        <v/>
      </c>
      <c r="X632" t="str">
        <f t="shared" si="192"/>
        <v/>
      </c>
      <c r="Y632" t="str">
        <f t="shared" si="193"/>
        <v/>
      </c>
      <c r="Z632" t="str">
        <f t="shared" si="194"/>
        <v>"Common._IotDevice"</v>
      </c>
      <c r="AA632" t="str">
        <f t="shared" si="195"/>
        <v>"_attachedToObject"</v>
      </c>
      <c r="AB632" t="str">
        <f t="shared" si="196"/>
        <v>"Core._ULD"</v>
      </c>
      <c r="AC632" t="str">
        <f t="shared" si="197"/>
        <v>"_attachedIotDevices"</v>
      </c>
      <c r="AD632" t="str">
        <f t="shared" si="198"/>
        <v>"hasOne"</v>
      </c>
      <c r="AE632" t="str">
        <f t="shared" si="199"/>
        <v>"Common._IotDevice","_attachedToObject","Core._ULD","_attachedIotDevices","hasOne"</v>
      </c>
    </row>
    <row r="633" spans="1:31" x14ac:dyDescent="0.2">
      <c r="A633" t="s">
        <v>1353</v>
      </c>
      <c r="B633" t="s">
        <v>1292</v>
      </c>
      <c r="C633" t="s">
        <v>114</v>
      </c>
      <c r="D633" t="s">
        <v>234</v>
      </c>
      <c r="E633" t="s">
        <v>1292</v>
      </c>
      <c r="F633" t="s">
        <v>235</v>
      </c>
      <c r="H633" t="s">
        <v>475</v>
      </c>
      <c r="I633" s="5" t="s">
        <v>232</v>
      </c>
      <c r="J633" s="5" t="s">
        <v>236</v>
      </c>
      <c r="K633" t="str">
        <f t="shared" si="180"/>
        <v>_IotDevice</v>
      </c>
      <c r="L633" t="str">
        <f t="shared" si="181"/>
        <v>_connectedSensors</v>
      </c>
      <c r="M633" t="str">
        <f t="shared" si="182"/>
        <v>_Sensor</v>
      </c>
      <c r="N633" t="str">
        <f t="shared" si="183"/>
        <v>_partOfIotDevice</v>
      </c>
      <c r="O633" t="str">
        <f t="shared" si="184"/>
        <v>Object</v>
      </c>
      <c r="P633" t="str">
        <f t="shared" si="185"/>
        <v>"Common"</v>
      </c>
      <c r="Q633" t="str">
        <f t="shared" si="186"/>
        <v>"_IotDevice"</v>
      </c>
      <c r="R633" t="str">
        <f t="shared" si="187"/>
        <v>"_connectedSensors"</v>
      </c>
      <c r="S633" t="str">
        <f t="shared" si="188"/>
        <v>"_Sensor"</v>
      </c>
      <c r="T633">
        <f>IF($A633="Implicit","",COUNTIFS($C$8:C633,C633,$A$8:A633,"Explicit"))</f>
        <v>2</v>
      </c>
      <c r="U633" t="str">
        <f t="shared" si="189"/>
        <v>"IoT Device details"</v>
      </c>
      <c r="V633" t="str">
        <f t="shared" si="190"/>
        <v>"Reference to the sensors linked to the device"</v>
      </c>
      <c r="W633" t="str">
        <f t="shared" si="191"/>
        <v>"true"</v>
      </c>
      <c r="X633" t="str">
        <f t="shared" si="192"/>
        <v>"true"</v>
      </c>
      <c r="Y633" t="str">
        <f t="shared" si="193"/>
        <v>"Common","_IotDevice","_connectedSensors","_Sensor",2,"IoT Device details","Reference to the sensors linked to the device","true","true"</v>
      </c>
      <c r="Z633" t="str">
        <f t="shared" si="194"/>
        <v>"Common._IotDevice"</v>
      </c>
      <c r="AA633" t="str">
        <f t="shared" si="195"/>
        <v>"_connectedSensors"</v>
      </c>
      <c r="AB633" t="str">
        <f t="shared" si="196"/>
        <v>"Common._Sensor"</v>
      </c>
      <c r="AC633" t="str">
        <f t="shared" si="197"/>
        <v>"_partOfIotDevice"</v>
      </c>
      <c r="AD633" t="str">
        <f t="shared" si="198"/>
        <v>"hasMany"</v>
      </c>
      <c r="AE633" t="str">
        <f t="shared" si="199"/>
        <v>"Common._IotDevice","_connectedSensors","Common._Sensor","_partOfIotDevice","hasMany"</v>
      </c>
    </row>
    <row r="634" spans="1:31" x14ac:dyDescent="0.2">
      <c r="A634" t="s">
        <v>1353</v>
      </c>
      <c r="B634" t="s">
        <v>1292</v>
      </c>
      <c r="C634" t="s">
        <v>114</v>
      </c>
      <c r="D634" t="s">
        <v>237</v>
      </c>
      <c r="E634" t="s">
        <v>1292</v>
      </c>
      <c r="F634" t="s">
        <v>238</v>
      </c>
      <c r="G634">
        <v>1</v>
      </c>
      <c r="I634" s="5" t="s">
        <v>232</v>
      </c>
      <c r="J634" s="5" t="s">
        <v>239</v>
      </c>
      <c r="K634" t="str">
        <f t="shared" si="180"/>
        <v>_IotDevice</v>
      </c>
      <c r="L634" t="str">
        <f t="shared" si="181"/>
        <v>_manufacturer</v>
      </c>
      <c r="M634" t="str">
        <f t="shared" si="182"/>
        <v>_Company</v>
      </c>
      <c r="N634" t="str">
        <f t="shared" si="183"/>
        <v/>
      </c>
      <c r="O634" t="str">
        <f t="shared" si="184"/>
        <v>Object</v>
      </c>
      <c r="P634" t="str">
        <f t="shared" si="185"/>
        <v>"Common"</v>
      </c>
      <c r="Q634" t="str">
        <f t="shared" si="186"/>
        <v>"_IotDevice"</v>
      </c>
      <c r="R634" t="str">
        <f t="shared" si="187"/>
        <v>"_manufacturer"</v>
      </c>
      <c r="S634" t="str">
        <f t="shared" si="188"/>
        <v>"_Company"</v>
      </c>
      <c r="T634">
        <f>IF($A634="Implicit","",COUNTIFS($C$8:C634,C634,$A$8:A634,"Explicit"))</f>
        <v>3</v>
      </c>
      <c r="U634" t="str">
        <f t="shared" si="189"/>
        <v>"IoT Device details"</v>
      </c>
      <c r="V634" t="str">
        <f t="shared" si="190"/>
        <v>"Manufacturing company details and contacts"</v>
      </c>
      <c r="W634" t="str">
        <f t="shared" si="191"/>
        <v>"false"</v>
      </c>
      <c r="X634" t="str">
        <f t="shared" si="192"/>
        <v>"true"</v>
      </c>
      <c r="Y634" t="str">
        <f t="shared" si="193"/>
        <v>"Common","_IotDevice","_manufacturer","_Company",3,"IoT Device details","Manufacturing company details and contacts","false","true"</v>
      </c>
      <c r="Z634" t="str">
        <f t="shared" si="194"/>
        <v>"Common._IotDevice"</v>
      </c>
      <c r="AA634" t="str">
        <f t="shared" si="195"/>
        <v>"_manufacturer"</v>
      </c>
      <c r="AB634" t="str">
        <f t="shared" si="196"/>
        <v>"Common._Company"</v>
      </c>
      <c r="AC634" t="str">
        <f t="shared" si="197"/>
        <v>""</v>
      </c>
      <c r="AD634" t="str">
        <f t="shared" si="198"/>
        <v>"hasOne"</v>
      </c>
      <c r="AE634" t="str">
        <f t="shared" si="199"/>
        <v>"Common._IotDevice","_manufacturer","Common._Company","","hasOne"</v>
      </c>
    </row>
    <row r="635" spans="1:31" x14ac:dyDescent="0.2">
      <c r="A635" t="s">
        <v>1353</v>
      </c>
      <c r="B635" t="s">
        <v>1292</v>
      </c>
      <c r="C635" t="s">
        <v>114</v>
      </c>
      <c r="D635" t="s">
        <v>38</v>
      </c>
      <c r="E635" t="s">
        <v>1303</v>
      </c>
      <c r="F635" t="s">
        <v>23</v>
      </c>
      <c r="H635" t="s">
        <v>434</v>
      </c>
      <c r="I635" s="5" t="s">
        <v>232</v>
      </c>
      <c r="J635" s="5" t="s">
        <v>39</v>
      </c>
      <c r="K635" t="str">
        <f t="shared" si="180"/>
        <v>_IotDevice</v>
      </c>
      <c r="L635" t="str">
        <f t="shared" si="181"/>
        <v>_checks</v>
      </c>
      <c r="M635" t="str">
        <f t="shared" si="182"/>
        <v>_Check</v>
      </c>
      <c r="N635" t="str">
        <f t="shared" si="183"/>
        <v>_checkedObject</v>
      </c>
      <c r="O635" t="str">
        <f t="shared" si="184"/>
        <v>Object</v>
      </c>
      <c r="P635" t="str">
        <f t="shared" si="185"/>
        <v>"Common"</v>
      </c>
      <c r="Q635" t="str">
        <f t="shared" si="186"/>
        <v>"_IotDevice"</v>
      </c>
      <c r="R635" t="str">
        <f t="shared" si="187"/>
        <v>"_checks"</v>
      </c>
      <c r="S635" t="str">
        <f t="shared" si="188"/>
        <v>"_Check"</v>
      </c>
      <c r="T635">
        <f>IF($A635="Implicit","",COUNTIFS($C$8:C635,C635,$A$8:A635,"Explicit"))</f>
        <v>4</v>
      </c>
      <c r="U635" t="str">
        <f t="shared" si="189"/>
        <v>"IoT Device details"</v>
      </c>
      <c r="V635" t="str">
        <f t="shared" si="190"/>
        <v>"References to the CheckActions performed on the object"</v>
      </c>
      <c r="W635" t="str">
        <f t="shared" si="191"/>
        <v>"true"</v>
      </c>
      <c r="X635" t="str">
        <f t="shared" si="192"/>
        <v>"true"</v>
      </c>
      <c r="Y635" t="str">
        <f t="shared" si="193"/>
        <v>"Common","_IotDevice","_checks","_Check",4,"IoT Device details","References to the CheckActions performed on the object","true","true"</v>
      </c>
      <c r="Z635" t="str">
        <f t="shared" si="194"/>
        <v>"Common._IotDevice"</v>
      </c>
      <c r="AA635" t="str">
        <f t="shared" si="195"/>
        <v>"_checks"</v>
      </c>
      <c r="AB635" t="str">
        <f t="shared" si="196"/>
        <v>"Action._Check"</v>
      </c>
      <c r="AC635" t="str">
        <f t="shared" si="197"/>
        <v>"_checkedObject"</v>
      </c>
      <c r="AD635" t="str">
        <f t="shared" si="198"/>
        <v>"hasMany"</v>
      </c>
      <c r="AE635" t="str">
        <f t="shared" si="199"/>
        <v>"Common._IotDevice","_checks","Action._Check","_checkedObject","hasMany"</v>
      </c>
    </row>
    <row r="636" spans="1:31" x14ac:dyDescent="0.2">
      <c r="A636" t="s">
        <v>1353</v>
      </c>
      <c r="B636" t="s">
        <v>1292</v>
      </c>
      <c r="C636" t="s">
        <v>114</v>
      </c>
      <c r="D636" t="s">
        <v>43</v>
      </c>
      <c r="E636" t="s">
        <v>1292</v>
      </c>
      <c r="F636" t="s">
        <v>44</v>
      </c>
      <c r="H636" t="s">
        <v>686</v>
      </c>
      <c r="I636" s="5" t="s">
        <v>232</v>
      </c>
      <c r="J636" s="5" t="s">
        <v>45</v>
      </c>
      <c r="K636" t="str">
        <f t="shared" si="180"/>
        <v>_IotDevice</v>
      </c>
      <c r="L636" t="str">
        <f t="shared" si="181"/>
        <v>_externalReferences</v>
      </c>
      <c r="M636" t="str">
        <f t="shared" si="182"/>
        <v>_ExternalReference</v>
      </c>
      <c r="N636" t="str">
        <f t="shared" si="183"/>
        <v>_referenceForObjects</v>
      </c>
      <c r="O636" t="str">
        <f t="shared" si="184"/>
        <v>Object</v>
      </c>
      <c r="P636" t="str">
        <f t="shared" si="185"/>
        <v>"Common"</v>
      </c>
      <c r="Q636" t="str">
        <f t="shared" si="186"/>
        <v>"_IotDevice"</v>
      </c>
      <c r="R636" t="str">
        <f t="shared" si="187"/>
        <v>"_externalReferences"</v>
      </c>
      <c r="S636" t="str">
        <f t="shared" si="188"/>
        <v>"_ExternalReference"</v>
      </c>
      <c r="T636">
        <f>IF($A636="Implicit","",COUNTIFS($C$8:C636,C636,$A$8:A636,"Explicit"))</f>
        <v>5</v>
      </c>
      <c r="U636" t="str">
        <f t="shared" si="189"/>
        <v>"IoT Device details"</v>
      </c>
      <c r="V636" t="str">
        <f t="shared" si="190"/>
        <v>"References to all associated ExternalReferences"</v>
      </c>
      <c r="W636" t="str">
        <f t="shared" si="191"/>
        <v>"true"</v>
      </c>
      <c r="X636" t="str">
        <f t="shared" si="192"/>
        <v>"true"</v>
      </c>
      <c r="Y636" t="str">
        <f t="shared" si="193"/>
        <v>"Common","_IotDevice","_externalReferences","_ExternalReference",5,"IoT Device details","References to all associated ExternalReferences","true","true"</v>
      </c>
      <c r="Z636" t="str">
        <f t="shared" si="194"/>
        <v>"Common._IotDevice"</v>
      </c>
      <c r="AA636" t="str">
        <f t="shared" si="195"/>
        <v>"_externalReferences"</v>
      </c>
      <c r="AB636" t="str">
        <f t="shared" si="196"/>
        <v>"Common._ExternalReference"</v>
      </c>
      <c r="AC636" t="str">
        <f t="shared" si="197"/>
        <v>"_referenceForObjects"</v>
      </c>
      <c r="AD636" t="str">
        <f t="shared" si="198"/>
        <v>"hasMany"</v>
      </c>
      <c r="AE636" t="str">
        <f t="shared" si="199"/>
        <v>"Common._IotDevice","_externalReferences","Common._ExternalReference","_referenceForObjects","hasMany"</v>
      </c>
    </row>
    <row r="637" spans="1:31" x14ac:dyDescent="0.2">
      <c r="A637" t="s">
        <v>1353</v>
      </c>
      <c r="B637" t="s">
        <v>1292</v>
      </c>
      <c r="C637" t="s">
        <v>114</v>
      </c>
      <c r="D637" t="s">
        <v>113</v>
      </c>
      <c r="E637" t="s">
        <v>1292</v>
      </c>
      <c r="F637" t="s">
        <v>114</v>
      </c>
      <c r="H637" t="s">
        <v>230</v>
      </c>
      <c r="I637" s="5" t="s">
        <v>232</v>
      </c>
      <c r="J637" s="5" t="s">
        <v>115</v>
      </c>
      <c r="K637" t="str">
        <f t="shared" si="180"/>
        <v>_IotDevice</v>
      </c>
      <c r="L637" t="str">
        <f t="shared" si="181"/>
        <v>_attachedIotDevices</v>
      </c>
      <c r="M637" t="str">
        <f t="shared" si="182"/>
        <v>_IotDevice</v>
      </c>
      <c r="N637" t="str">
        <f t="shared" si="183"/>
        <v>_attachedToObject</v>
      </c>
      <c r="O637" t="str">
        <f t="shared" si="184"/>
        <v>Object</v>
      </c>
      <c r="P637" t="str">
        <f t="shared" si="185"/>
        <v>"Common"</v>
      </c>
      <c r="Q637" t="str">
        <f t="shared" si="186"/>
        <v>"_IotDevice"</v>
      </c>
      <c r="R637" t="str">
        <f t="shared" si="187"/>
        <v>"_attachedIotDevices"</v>
      </c>
      <c r="S637" t="str">
        <f t="shared" si="188"/>
        <v>"_IotDevice"</v>
      </c>
      <c r="T637">
        <f>IF($A637="Implicit","",COUNTIFS($C$8:C637,C637,$A$8:A637,"Explicit"))</f>
        <v>6</v>
      </c>
      <c r="U637" t="str">
        <f t="shared" si="189"/>
        <v>"IoT Device details"</v>
      </c>
      <c r="V637" t="str">
        <f t="shared" si="190"/>
        <v>"References to all connected IotDevices"</v>
      </c>
      <c r="W637" t="str">
        <f t="shared" si="191"/>
        <v>"true"</v>
      </c>
      <c r="X637" t="str">
        <f t="shared" si="192"/>
        <v>"true"</v>
      </c>
      <c r="Y637" t="str">
        <f t="shared" si="193"/>
        <v>"Common","_IotDevice","_attachedIotDevices","_IotDevice",6,"IoT Device details","References to all connected IotDevices","true","true"</v>
      </c>
      <c r="Z637" t="str">
        <f t="shared" si="194"/>
        <v>"Common._IotDevice"</v>
      </c>
      <c r="AA637" t="str">
        <f t="shared" si="195"/>
        <v>"_attachedIotDevices"</v>
      </c>
      <c r="AB637" t="str">
        <f t="shared" si="196"/>
        <v>"Common._IotDevice"</v>
      </c>
      <c r="AC637" t="str">
        <f t="shared" si="197"/>
        <v>"_attachedToObject"</v>
      </c>
      <c r="AD637" t="str">
        <f t="shared" si="198"/>
        <v>"hasMany"</v>
      </c>
      <c r="AE637" t="str">
        <f t="shared" si="199"/>
        <v>"Common._IotDevice","_attachedIotDevices","Common._IotDevice","_attachedToObject","hasMany"</v>
      </c>
    </row>
    <row r="638" spans="1:31" x14ac:dyDescent="0.2">
      <c r="A638" t="s">
        <v>1354</v>
      </c>
      <c r="B638" t="s">
        <v>1292</v>
      </c>
      <c r="C638" t="s">
        <v>114</v>
      </c>
      <c r="D638" t="s">
        <v>116</v>
      </c>
      <c r="E638" t="s">
        <v>1303</v>
      </c>
      <c r="F638" t="s">
        <v>1100</v>
      </c>
      <c r="H638" t="s">
        <v>1102</v>
      </c>
      <c r="I638" s="5" t="s">
        <v>232</v>
      </c>
      <c r="J638" s="5" t="s">
        <v>118</v>
      </c>
      <c r="K638" t="str">
        <f t="shared" si="180"/>
        <v>_IotDevice</v>
      </c>
      <c r="L638" t="str">
        <f t="shared" si="181"/>
        <v>_involvedInActions</v>
      </c>
      <c r="M638" t="str">
        <f t="shared" si="182"/>
        <v>_Storing</v>
      </c>
      <c r="N638" t="str">
        <f t="shared" si="183"/>
        <v>_storedObjects</v>
      </c>
      <c r="O638" t="str">
        <f t="shared" si="184"/>
        <v>Object</v>
      </c>
      <c r="P638" t="str">
        <f t="shared" si="185"/>
        <v/>
      </c>
      <c r="Q638" t="str">
        <f t="shared" si="186"/>
        <v/>
      </c>
      <c r="R638" t="str">
        <f t="shared" si="187"/>
        <v/>
      </c>
      <c r="S638" t="str">
        <f t="shared" si="188"/>
        <v/>
      </c>
      <c r="T638" t="str">
        <f>IF($A638="Implicit","",COUNTIFS($C$8:C638,C638,$A$8:A638,"Explicit"))</f>
        <v/>
      </c>
      <c r="U638" t="str">
        <f t="shared" si="189"/>
        <v/>
      </c>
      <c r="V638" t="str">
        <f t="shared" si="190"/>
        <v/>
      </c>
      <c r="W638" t="str">
        <f t="shared" si="191"/>
        <v/>
      </c>
      <c r="X638" t="str">
        <f t="shared" si="192"/>
        <v/>
      </c>
      <c r="Y638" t="str">
        <f t="shared" si="193"/>
        <v/>
      </c>
      <c r="Z638" t="str">
        <f t="shared" si="194"/>
        <v>"Common._IotDevice"</v>
      </c>
      <c r="AA638" t="str">
        <f t="shared" si="195"/>
        <v>"_involvedInActions"</v>
      </c>
      <c r="AB638" t="str">
        <f t="shared" si="196"/>
        <v>"Action._Storing"</v>
      </c>
      <c r="AC638" t="str">
        <f t="shared" si="197"/>
        <v>"_storedObjects"</v>
      </c>
      <c r="AD638" t="str">
        <f t="shared" si="198"/>
        <v>"hasMany"</v>
      </c>
      <c r="AE638" t="str">
        <f t="shared" si="199"/>
        <v>"Common._IotDevice","_involvedInActions","Action._Storing","_storedObjects","hasMany"</v>
      </c>
    </row>
    <row r="639" spans="1:31" x14ac:dyDescent="0.2">
      <c r="A639" t="s">
        <v>1354</v>
      </c>
      <c r="B639" t="s">
        <v>1292</v>
      </c>
      <c r="C639" t="s">
        <v>114</v>
      </c>
      <c r="D639" t="s">
        <v>237</v>
      </c>
      <c r="E639" t="s">
        <v>1292</v>
      </c>
      <c r="F639" t="s">
        <v>309</v>
      </c>
      <c r="G639">
        <v>1</v>
      </c>
      <c r="I639" s="5" t="s">
        <v>232</v>
      </c>
      <c r="J639" s="5" t="s">
        <v>239</v>
      </c>
      <c r="K639" t="str">
        <f t="shared" si="180"/>
        <v>_IotDevice</v>
      </c>
      <c r="L639" t="str">
        <f t="shared" si="181"/>
        <v>_manufacturer</v>
      </c>
      <c r="M639" t="str">
        <f t="shared" si="182"/>
        <v>_Carrier</v>
      </c>
      <c r="N639" t="str">
        <f t="shared" si="183"/>
        <v/>
      </c>
      <c r="O639" t="str">
        <f t="shared" si="184"/>
        <v>Object</v>
      </c>
      <c r="P639" t="str">
        <f t="shared" si="185"/>
        <v/>
      </c>
      <c r="Q639" t="str">
        <f t="shared" si="186"/>
        <v/>
      </c>
      <c r="R639" t="str">
        <f t="shared" si="187"/>
        <v/>
      </c>
      <c r="S639" t="str">
        <f t="shared" si="188"/>
        <v/>
      </c>
      <c r="T639" t="str">
        <f>IF($A639="Implicit","",COUNTIFS($C$8:C639,C639,$A$8:A639,"Explicit"))</f>
        <v/>
      </c>
      <c r="U639" t="str">
        <f t="shared" si="189"/>
        <v/>
      </c>
      <c r="V639" t="str">
        <f t="shared" si="190"/>
        <v/>
      </c>
      <c r="W639" t="str">
        <f t="shared" si="191"/>
        <v/>
      </c>
      <c r="X639" t="str">
        <f t="shared" si="192"/>
        <v/>
      </c>
      <c r="Y639" t="str">
        <f t="shared" si="193"/>
        <v/>
      </c>
      <c r="Z639" t="str">
        <f t="shared" si="194"/>
        <v>"Common._IotDevice"</v>
      </c>
      <c r="AA639" t="str">
        <f t="shared" si="195"/>
        <v>"_manufacturer"</v>
      </c>
      <c r="AB639" t="str">
        <f t="shared" si="196"/>
        <v>"Common._Carrier"</v>
      </c>
      <c r="AC639" t="str">
        <f t="shared" si="197"/>
        <v>""</v>
      </c>
      <c r="AD639" t="str">
        <f t="shared" si="198"/>
        <v>"hasOne"</v>
      </c>
      <c r="AE639" t="str">
        <f t="shared" si="199"/>
        <v>"Common._IotDevice","_manufacturer","Common._Carrier","","hasOne"</v>
      </c>
    </row>
    <row r="640" spans="1:31" x14ac:dyDescent="0.2">
      <c r="A640" t="s">
        <v>1353</v>
      </c>
      <c r="B640" t="s">
        <v>1292</v>
      </c>
      <c r="C640" t="s">
        <v>114</v>
      </c>
      <c r="D640" t="s">
        <v>240</v>
      </c>
      <c r="F640" t="s">
        <v>6</v>
      </c>
      <c r="G640">
        <v>1</v>
      </c>
      <c r="I640" s="5" t="s">
        <v>232</v>
      </c>
      <c r="J640" s="5" t="s">
        <v>241</v>
      </c>
      <c r="K640" t="str">
        <f t="shared" si="180"/>
        <v>_IotDevice</v>
      </c>
      <c r="L640" t="str">
        <f t="shared" si="181"/>
        <v>_description</v>
      </c>
      <c r="M640" t="str">
        <f t="shared" si="182"/>
        <v>xsd_string</v>
      </c>
      <c r="N640" t="str">
        <f t="shared" si="183"/>
        <v/>
      </c>
      <c r="O640" t="str">
        <f t="shared" si="184"/>
        <v>Data</v>
      </c>
      <c r="P640" t="str">
        <f t="shared" si="185"/>
        <v>"Common"</v>
      </c>
      <c r="Q640" t="str">
        <f t="shared" si="186"/>
        <v>"_IotDevice"</v>
      </c>
      <c r="R640" t="str">
        <f t="shared" si="187"/>
        <v>"_description"</v>
      </c>
      <c r="S640" t="str">
        <f t="shared" si="188"/>
        <v>"xsd_string"</v>
      </c>
      <c r="T640">
        <f>IF($A640="Implicit","",COUNTIFS($C$8:C640,C640,$A$8:A640,"Explicit"))</f>
        <v>7</v>
      </c>
      <c r="U640" t="str">
        <f t="shared" si="189"/>
        <v>"IoT Device details"</v>
      </c>
      <c r="V640" t="str">
        <f t="shared" si="190"/>
        <v>"Natural language description if required"</v>
      </c>
      <c r="W640" t="str">
        <f t="shared" si="191"/>
        <v>"false"</v>
      </c>
      <c r="X640" t="str">
        <f t="shared" si="192"/>
        <v>"true"</v>
      </c>
      <c r="Y640" t="str">
        <f t="shared" si="193"/>
        <v>"Common","_IotDevice","_description","xsd_string",7,"IoT Device details","Natural language description if required","false","true"</v>
      </c>
      <c r="Z640" t="str">
        <f t="shared" si="194"/>
        <v/>
      </c>
      <c r="AA640" t="str">
        <f t="shared" si="195"/>
        <v/>
      </c>
      <c r="AB640" t="str">
        <f t="shared" si="196"/>
        <v/>
      </c>
      <c r="AC640" t="str">
        <f t="shared" si="197"/>
        <v/>
      </c>
      <c r="AD640" t="str">
        <f t="shared" si="198"/>
        <v/>
      </c>
      <c r="AE640" t="str">
        <f t="shared" si="199"/>
        <v/>
      </c>
    </row>
    <row r="641" spans="1:31" x14ac:dyDescent="0.2">
      <c r="A641" t="s">
        <v>1353</v>
      </c>
      <c r="B641" t="s">
        <v>1292</v>
      </c>
      <c r="C641" t="s">
        <v>114</v>
      </c>
      <c r="D641" t="s">
        <v>242</v>
      </c>
      <c r="F641" t="s">
        <v>6</v>
      </c>
      <c r="G641">
        <v>1</v>
      </c>
      <c r="I641" s="5" t="s">
        <v>232</v>
      </c>
      <c r="J641" s="5" t="s">
        <v>243</v>
      </c>
      <c r="K641" t="str">
        <f t="shared" si="180"/>
        <v>_IotDevice</v>
      </c>
      <c r="L641" t="str">
        <f t="shared" si="181"/>
        <v>_deviceModel</v>
      </c>
      <c r="M641" t="str">
        <f t="shared" si="182"/>
        <v>xsd_string</v>
      </c>
      <c r="N641" t="str">
        <f t="shared" si="183"/>
        <v/>
      </c>
      <c r="O641" t="str">
        <f t="shared" si="184"/>
        <v>Data</v>
      </c>
      <c r="P641" t="str">
        <f t="shared" si="185"/>
        <v>"Common"</v>
      </c>
      <c r="Q641" t="str">
        <f t="shared" si="186"/>
        <v>"_IotDevice"</v>
      </c>
      <c r="R641" t="str">
        <f t="shared" si="187"/>
        <v>"_deviceModel"</v>
      </c>
      <c r="S641" t="str">
        <f t="shared" si="188"/>
        <v>"xsd_string"</v>
      </c>
      <c r="T641">
        <f>IF($A641="Implicit","",COUNTIFS($C$8:C641,C641,$A$8:A641,"Explicit"))</f>
        <v>8</v>
      </c>
      <c r="U641" t="str">
        <f t="shared" si="189"/>
        <v>"IoT Device details"</v>
      </c>
      <c r="V641" t="str">
        <f t="shared" si="190"/>
        <v>"Commercial denomination of the device"</v>
      </c>
      <c r="W641" t="str">
        <f t="shared" si="191"/>
        <v>"false"</v>
      </c>
      <c r="X641" t="str">
        <f t="shared" si="192"/>
        <v>"true"</v>
      </c>
      <c r="Y641" t="str">
        <f t="shared" si="193"/>
        <v>"Common","_IotDevice","_deviceModel","xsd_string",8,"IoT Device details","Commercial denomination of the device","false","true"</v>
      </c>
      <c r="Z641" t="str">
        <f t="shared" si="194"/>
        <v/>
      </c>
      <c r="AA641" t="str">
        <f t="shared" si="195"/>
        <v/>
      </c>
      <c r="AB641" t="str">
        <f t="shared" si="196"/>
        <v/>
      </c>
      <c r="AC641" t="str">
        <f t="shared" si="197"/>
        <v/>
      </c>
      <c r="AD641" t="str">
        <f t="shared" si="198"/>
        <v/>
      </c>
      <c r="AE641" t="str">
        <f t="shared" si="199"/>
        <v/>
      </c>
    </row>
    <row r="642" spans="1:31" x14ac:dyDescent="0.2">
      <c r="A642" t="s">
        <v>1353</v>
      </c>
      <c r="B642" t="s">
        <v>1292</v>
      </c>
      <c r="C642" t="s">
        <v>114</v>
      </c>
      <c r="D642" t="s">
        <v>226</v>
      </c>
      <c r="F642" t="s">
        <v>6</v>
      </c>
      <c r="G642">
        <v>1</v>
      </c>
      <c r="I642" s="5" t="s">
        <v>232</v>
      </c>
      <c r="J642" s="5" t="s">
        <v>227</v>
      </c>
      <c r="K642" t="str">
        <f t="shared" si="180"/>
        <v>_IotDevice</v>
      </c>
      <c r="L642" t="str">
        <f t="shared" si="181"/>
        <v>_name</v>
      </c>
      <c r="M642" t="str">
        <f t="shared" si="182"/>
        <v>xsd_string</v>
      </c>
      <c r="N642" t="str">
        <f t="shared" si="183"/>
        <v/>
      </c>
      <c r="O642" t="str">
        <f t="shared" si="184"/>
        <v>Data</v>
      </c>
      <c r="P642" t="str">
        <f t="shared" si="185"/>
        <v>"Common"</v>
      </c>
      <c r="Q642" t="str">
        <f t="shared" si="186"/>
        <v>"_IotDevice"</v>
      </c>
      <c r="R642" t="str">
        <f t="shared" si="187"/>
        <v>"_name"</v>
      </c>
      <c r="S642" t="str">
        <f t="shared" si="188"/>
        <v>"xsd_string"</v>
      </c>
      <c r="T642">
        <f>IF($A642="Implicit","",COUNTIFS($C$8:C642,C642,$A$8:A642,"Explicit"))</f>
        <v>9</v>
      </c>
      <c r="U642" t="str">
        <f t="shared" si="189"/>
        <v>"IoT Device details"</v>
      </c>
      <c r="V642" t="str">
        <f t="shared" si="190"/>
        <v>"Human-understandable name of object depending on the context"</v>
      </c>
      <c r="W642" t="str">
        <f t="shared" si="191"/>
        <v>"false"</v>
      </c>
      <c r="X642" t="str">
        <f t="shared" si="192"/>
        <v>"true"</v>
      </c>
      <c r="Y642" t="str">
        <f t="shared" si="193"/>
        <v>"Common","_IotDevice","_name","xsd_string",9,"IoT Device details","Human-understandable name of object depending on the context","false","true"</v>
      </c>
      <c r="Z642" t="str">
        <f t="shared" si="194"/>
        <v/>
      </c>
      <c r="AA642" t="str">
        <f t="shared" si="195"/>
        <v/>
      </c>
      <c r="AB642" t="str">
        <f t="shared" si="196"/>
        <v/>
      </c>
      <c r="AC642" t="str">
        <f t="shared" si="197"/>
        <v/>
      </c>
      <c r="AD642" t="str">
        <f t="shared" si="198"/>
        <v/>
      </c>
      <c r="AE642" t="str">
        <f t="shared" si="199"/>
        <v/>
      </c>
    </row>
    <row r="643" spans="1:31" x14ac:dyDescent="0.2">
      <c r="A643" t="s">
        <v>1353</v>
      </c>
      <c r="B643" t="s">
        <v>1292</v>
      </c>
      <c r="C643" t="s">
        <v>114</v>
      </c>
      <c r="D643" t="s">
        <v>244</v>
      </c>
      <c r="F643" t="s">
        <v>6</v>
      </c>
      <c r="G643">
        <v>1</v>
      </c>
      <c r="I643" s="5" t="s">
        <v>232</v>
      </c>
      <c r="J643" s="5" t="s">
        <v>245</v>
      </c>
      <c r="K643" t="str">
        <f t="shared" si="180"/>
        <v>_IotDevice</v>
      </c>
      <c r="L643" t="str">
        <f t="shared" si="181"/>
        <v>_serialNumber</v>
      </c>
      <c r="M643" t="str">
        <f t="shared" si="182"/>
        <v>xsd_string</v>
      </c>
      <c r="N643" t="str">
        <f t="shared" si="183"/>
        <v/>
      </c>
      <c r="O643" t="str">
        <f t="shared" si="184"/>
        <v>Data</v>
      </c>
      <c r="P643" t="str">
        <f t="shared" si="185"/>
        <v>"Common"</v>
      </c>
      <c r="Q643" t="str">
        <f t="shared" si="186"/>
        <v>"_IotDevice"</v>
      </c>
      <c r="R643" t="str">
        <f t="shared" si="187"/>
        <v>"_serialNumber"</v>
      </c>
      <c r="S643" t="str">
        <f t="shared" si="188"/>
        <v>"xsd_string"</v>
      </c>
      <c r="T643">
        <f>IF($A643="Implicit","",COUNTIFS($C$8:C643,C643,$A$8:A643,"Explicit"))</f>
        <v>10</v>
      </c>
      <c r="U643" t="str">
        <f t="shared" si="189"/>
        <v>"IoT Device details"</v>
      </c>
      <c r="V643" t="str">
        <f t="shared" si="190"/>
        <v>"Serial number that allows to uniquely identify the object"</v>
      </c>
      <c r="W643" t="str">
        <f t="shared" si="191"/>
        <v>"false"</v>
      </c>
      <c r="X643" t="str">
        <f t="shared" si="192"/>
        <v>"true"</v>
      </c>
      <c r="Y643" t="str">
        <f t="shared" si="193"/>
        <v>"Common","_IotDevice","_serialNumber","xsd_string",10,"IoT Device details","Serial number that allows to uniquely identify the object","false","true"</v>
      </c>
      <c r="Z643" t="str">
        <f t="shared" si="194"/>
        <v/>
      </c>
      <c r="AA643" t="str">
        <f t="shared" si="195"/>
        <v/>
      </c>
      <c r="AB643" t="str">
        <f t="shared" si="196"/>
        <v/>
      </c>
      <c r="AC643" t="str">
        <f t="shared" si="197"/>
        <v/>
      </c>
      <c r="AD643" t="str">
        <f t="shared" si="198"/>
        <v/>
      </c>
      <c r="AE643" t="str">
        <f t="shared" si="199"/>
        <v/>
      </c>
    </row>
    <row r="644" spans="1:31" x14ac:dyDescent="0.2">
      <c r="A644" t="s">
        <v>1353</v>
      </c>
      <c r="B644" t="s">
        <v>1292</v>
      </c>
      <c r="C644" t="s">
        <v>114</v>
      </c>
      <c r="D644" t="s">
        <v>40</v>
      </c>
      <c r="E644" t="s">
        <v>1306</v>
      </c>
      <c r="F644" t="s">
        <v>41</v>
      </c>
      <c r="I644" s="5" t="s">
        <v>232</v>
      </c>
      <c r="J644" s="5" t="s">
        <v>42</v>
      </c>
      <c r="K644" t="str">
        <f t="shared" si="180"/>
        <v>_IotDevice</v>
      </c>
      <c r="L644" t="str">
        <f t="shared" si="181"/>
        <v>_events</v>
      </c>
      <c r="M644" t="str">
        <f t="shared" si="182"/>
        <v>_LogisticsEvent</v>
      </c>
      <c r="N644" t="str">
        <f t="shared" si="183"/>
        <v/>
      </c>
      <c r="O644" t="str">
        <f t="shared" si="184"/>
        <v>Object</v>
      </c>
      <c r="P644" t="str">
        <f t="shared" si="185"/>
        <v>"Common"</v>
      </c>
      <c r="Q644" t="str">
        <f t="shared" si="186"/>
        <v>"_IotDevice"</v>
      </c>
      <c r="R644" t="str">
        <f t="shared" si="187"/>
        <v>"_events"</v>
      </c>
      <c r="S644" t="str">
        <f t="shared" si="188"/>
        <v>"_LogisticsEvent"</v>
      </c>
      <c r="T644">
        <f>IF($A644="Implicit","",COUNTIFS($C$8:C644,C644,$A$8:A644,"Explicit"))</f>
        <v>11</v>
      </c>
      <c r="U644" t="str">
        <f t="shared" si="189"/>
        <v>"IoT Device details"</v>
      </c>
      <c r="V644" t="str">
        <f t="shared" si="190"/>
        <v>"Events object"</v>
      </c>
      <c r="W644" t="str">
        <f t="shared" si="191"/>
        <v>"true"</v>
      </c>
      <c r="X644" t="str">
        <f t="shared" si="192"/>
        <v>"true"</v>
      </c>
      <c r="Y644" t="str">
        <f t="shared" si="193"/>
        <v>"Common","_IotDevice","_events","_LogisticsEvent",11,"IoT Device details","Events object","true","true"</v>
      </c>
      <c r="Z644" t="str">
        <f t="shared" si="194"/>
        <v>"Common._IotDevice"</v>
      </c>
      <c r="AA644" t="str">
        <f t="shared" si="195"/>
        <v>"_events"</v>
      </c>
      <c r="AB644" t="str">
        <f t="shared" si="196"/>
        <v>"Event._LogisticsEvent"</v>
      </c>
      <c r="AC644" t="str">
        <f t="shared" si="197"/>
        <v>""</v>
      </c>
      <c r="AD644" t="str">
        <f t="shared" si="198"/>
        <v>"hasMany"</v>
      </c>
      <c r="AE644" t="str">
        <f t="shared" si="199"/>
        <v>"Common._IotDevice","_events","Event._LogisticsEvent","","hasMany"</v>
      </c>
    </row>
    <row r="645" spans="1:31" x14ac:dyDescent="0.2">
      <c r="A645" t="s">
        <v>1353</v>
      </c>
      <c r="B645" t="s">
        <v>1292</v>
      </c>
      <c r="C645" t="s">
        <v>114</v>
      </c>
      <c r="D645" t="s">
        <v>46</v>
      </c>
      <c r="F645" t="s">
        <v>47</v>
      </c>
      <c r="G645">
        <v>1</v>
      </c>
      <c r="I645" s="5" t="s">
        <v>232</v>
      </c>
      <c r="J645" s="5" t="s">
        <v>48</v>
      </c>
      <c r="K645" t="str">
        <f t="shared" si="180"/>
        <v>_IotDevice</v>
      </c>
      <c r="L645" t="str">
        <f t="shared" si="181"/>
        <v>_skeletonIndicator</v>
      </c>
      <c r="M645" t="str">
        <f t="shared" si="182"/>
        <v>xsd_boolean</v>
      </c>
      <c r="N645" t="str">
        <f t="shared" si="183"/>
        <v/>
      </c>
      <c r="O645" t="str">
        <f t="shared" si="184"/>
        <v>Data</v>
      </c>
      <c r="P645" t="str">
        <f t="shared" si="185"/>
        <v>"Common"</v>
      </c>
      <c r="Q645" t="str">
        <f t="shared" si="186"/>
        <v>"_IotDevice"</v>
      </c>
      <c r="R645" t="str">
        <f t="shared" si="187"/>
        <v>"_skeletonIndicator"</v>
      </c>
      <c r="S645" t="str">
        <f t="shared" si="188"/>
        <v>"xsd_boolean"</v>
      </c>
      <c r="T645">
        <f>IF($A645="Implicit","",COUNTIFS($C$8:C645,C645,$A$8:A645,"Explicit"))</f>
        <v>12</v>
      </c>
      <c r="U645" t="str">
        <f t="shared" si="189"/>
        <v>"IoT Device details"</v>
      </c>
      <c r="V645" t="str">
        <f t="shared" si="190"/>
        <v>"Indicator whether a logistics object is a skeleton object"</v>
      </c>
      <c r="W645" t="str">
        <f t="shared" si="191"/>
        <v>"false"</v>
      </c>
      <c r="X645" t="str">
        <f t="shared" si="192"/>
        <v>"true"</v>
      </c>
      <c r="Y645" t="str">
        <f t="shared" si="193"/>
        <v>"Common","_IotDevice","_skeletonIndicator","xsd_boolean",12,"IoT Device details","Indicator whether a logistics object is a skeleton object","false","true"</v>
      </c>
      <c r="Z645" t="str">
        <f t="shared" si="194"/>
        <v/>
      </c>
      <c r="AA645" t="str">
        <f t="shared" si="195"/>
        <v/>
      </c>
      <c r="AB645" t="str">
        <f t="shared" si="196"/>
        <v/>
      </c>
      <c r="AC645" t="str">
        <f t="shared" si="197"/>
        <v/>
      </c>
      <c r="AD645" t="str">
        <f t="shared" si="198"/>
        <v/>
      </c>
      <c r="AE645" t="str">
        <f t="shared" si="199"/>
        <v/>
      </c>
    </row>
    <row r="646" spans="1:31" x14ac:dyDescent="0.2">
      <c r="A646" t="s">
        <v>1353</v>
      </c>
      <c r="B646" t="s">
        <v>1292</v>
      </c>
      <c r="C646" t="s">
        <v>114</v>
      </c>
      <c r="D646" t="s">
        <v>116</v>
      </c>
      <c r="E646" t="s">
        <v>1290</v>
      </c>
      <c r="F646" t="s">
        <v>117</v>
      </c>
      <c r="I646" s="5" t="s">
        <v>232</v>
      </c>
      <c r="J646" s="5" t="s">
        <v>118</v>
      </c>
      <c r="K646" t="str">
        <f t="shared" si="180"/>
        <v>_IotDevice</v>
      </c>
      <c r="L646" t="str">
        <f t="shared" si="181"/>
        <v>_involvedInActions</v>
      </c>
      <c r="M646" t="str">
        <f t="shared" si="182"/>
        <v>_LogisticsAction</v>
      </c>
      <c r="N646" t="str">
        <f t="shared" si="183"/>
        <v/>
      </c>
      <c r="O646" t="str">
        <f t="shared" si="184"/>
        <v>Object</v>
      </c>
      <c r="P646" t="str">
        <f t="shared" si="185"/>
        <v>"Common"</v>
      </c>
      <c r="Q646" t="str">
        <f t="shared" si="186"/>
        <v>"_IotDevice"</v>
      </c>
      <c r="R646" t="str">
        <f t="shared" si="187"/>
        <v>"_involvedInActions"</v>
      </c>
      <c r="S646" t="str">
        <f t="shared" si="188"/>
        <v>"_LogisticsAction"</v>
      </c>
      <c r="T646">
        <f>IF($A646="Implicit","",COUNTIFS($C$8:C646,C646,$A$8:A646,"Explicit"))</f>
        <v>13</v>
      </c>
      <c r="U646" t="str">
        <f t="shared" si="189"/>
        <v>"IoT Device details"</v>
      </c>
      <c r="V646" t="str">
        <f t="shared" si="190"/>
        <v>"References to the Actions the object is involved in"</v>
      </c>
      <c r="W646" t="str">
        <f t="shared" si="191"/>
        <v>"true"</v>
      </c>
      <c r="X646" t="str">
        <f t="shared" si="192"/>
        <v>"true"</v>
      </c>
      <c r="Y646" t="str">
        <f t="shared" si="193"/>
        <v>"Common","_IotDevice","_involvedInActions","_LogisticsAction",13,"IoT Device details","References to the Actions the object is involved in","true","true"</v>
      </c>
      <c r="Z646" t="str">
        <f t="shared" si="194"/>
        <v>"Common._IotDevice"</v>
      </c>
      <c r="AA646" t="str">
        <f t="shared" si="195"/>
        <v>"_involvedInActions"</v>
      </c>
      <c r="AB646" t="str">
        <f t="shared" si="196"/>
        <v>"Abstract._LogisticsAction"</v>
      </c>
      <c r="AC646" t="str">
        <f t="shared" si="197"/>
        <v>""</v>
      </c>
      <c r="AD646" t="str">
        <f t="shared" si="198"/>
        <v>"hasMany"</v>
      </c>
      <c r="AE646" t="str">
        <f t="shared" si="199"/>
        <v>"Common._IotDevice","_involvedInActions","Abstract._LogisticsAction","","hasMany"</v>
      </c>
    </row>
    <row r="647" spans="1:31" x14ac:dyDescent="0.2">
      <c r="A647" t="s">
        <v>1354</v>
      </c>
      <c r="B647" t="s">
        <v>1292</v>
      </c>
      <c r="C647" t="s">
        <v>114</v>
      </c>
      <c r="D647" t="s">
        <v>116</v>
      </c>
      <c r="E647" t="s">
        <v>1303</v>
      </c>
      <c r="F647" t="s">
        <v>23</v>
      </c>
      <c r="I647" s="5" t="s">
        <v>232</v>
      </c>
      <c r="J647" s="5" t="s">
        <v>118</v>
      </c>
      <c r="K647" t="str">
        <f t="shared" si="180"/>
        <v>_IotDevice</v>
      </c>
      <c r="L647" t="str">
        <f t="shared" si="181"/>
        <v>_involvedInActions</v>
      </c>
      <c r="M647" t="str">
        <f t="shared" si="182"/>
        <v>_Check</v>
      </c>
      <c r="N647" t="str">
        <f t="shared" si="183"/>
        <v/>
      </c>
      <c r="O647" t="str">
        <f t="shared" si="184"/>
        <v>Object</v>
      </c>
      <c r="P647" t="str">
        <f t="shared" si="185"/>
        <v/>
      </c>
      <c r="Q647" t="str">
        <f t="shared" si="186"/>
        <v/>
      </c>
      <c r="R647" t="str">
        <f t="shared" si="187"/>
        <v/>
      </c>
      <c r="S647" t="str">
        <f t="shared" si="188"/>
        <v/>
      </c>
      <c r="T647" t="str">
        <f>IF($A647="Implicit","",COUNTIFS($C$8:C647,C647,$A$8:A647,"Explicit"))</f>
        <v/>
      </c>
      <c r="U647" t="str">
        <f t="shared" si="189"/>
        <v/>
      </c>
      <c r="V647" t="str">
        <f t="shared" si="190"/>
        <v/>
      </c>
      <c r="W647" t="str">
        <f t="shared" si="191"/>
        <v/>
      </c>
      <c r="X647" t="str">
        <f t="shared" si="192"/>
        <v/>
      </c>
      <c r="Y647" t="str">
        <f t="shared" si="193"/>
        <v/>
      </c>
      <c r="Z647" t="str">
        <f t="shared" si="194"/>
        <v>"Common._IotDevice"</v>
      </c>
      <c r="AA647" t="str">
        <f t="shared" si="195"/>
        <v>"_involvedInActions"</v>
      </c>
      <c r="AB647" t="str">
        <f t="shared" si="196"/>
        <v>"Action._Check"</v>
      </c>
      <c r="AC647" t="str">
        <f t="shared" si="197"/>
        <v>""</v>
      </c>
      <c r="AD647" t="str">
        <f t="shared" si="198"/>
        <v>"hasMany"</v>
      </c>
      <c r="AE647" t="str">
        <f t="shared" si="199"/>
        <v>"Common._IotDevice","_involvedInActions","Action._Check","","hasMany"</v>
      </c>
    </row>
    <row r="648" spans="1:31" x14ac:dyDescent="0.2">
      <c r="A648" t="s">
        <v>1354</v>
      </c>
      <c r="B648" t="s">
        <v>1292</v>
      </c>
      <c r="C648" t="s">
        <v>114</v>
      </c>
      <c r="D648" t="s">
        <v>116</v>
      </c>
      <c r="E648" t="s">
        <v>1304</v>
      </c>
      <c r="F648" t="s">
        <v>458</v>
      </c>
      <c r="I648" s="5" t="s">
        <v>232</v>
      </c>
      <c r="J648" s="5" t="s">
        <v>118</v>
      </c>
      <c r="K648" t="str">
        <f t="shared" si="180"/>
        <v>_IotDevice</v>
      </c>
      <c r="L648" t="str">
        <f t="shared" si="181"/>
        <v>_involvedInActions</v>
      </c>
      <c r="M648" t="str">
        <f t="shared" si="182"/>
        <v>_Composing</v>
      </c>
      <c r="N648" t="str">
        <f t="shared" si="183"/>
        <v/>
      </c>
      <c r="O648" t="str">
        <f t="shared" si="184"/>
        <v>Object</v>
      </c>
      <c r="P648" t="str">
        <f t="shared" si="185"/>
        <v/>
      </c>
      <c r="Q648" t="str">
        <f t="shared" si="186"/>
        <v/>
      </c>
      <c r="R648" t="str">
        <f t="shared" si="187"/>
        <v/>
      </c>
      <c r="S648" t="str">
        <f t="shared" si="188"/>
        <v/>
      </c>
      <c r="T648" t="str">
        <f>IF($A648="Implicit","",COUNTIFS($C$8:C648,C648,$A$8:A648,"Explicit"))</f>
        <v/>
      </c>
      <c r="U648" t="str">
        <f t="shared" si="189"/>
        <v/>
      </c>
      <c r="V648" t="str">
        <f t="shared" si="190"/>
        <v/>
      </c>
      <c r="W648" t="str">
        <f t="shared" si="191"/>
        <v/>
      </c>
      <c r="X648" t="str">
        <f t="shared" si="192"/>
        <v/>
      </c>
      <c r="Y648" t="str">
        <f t="shared" si="193"/>
        <v/>
      </c>
      <c r="Z648" t="str">
        <f t="shared" si="194"/>
        <v>"Common._IotDevice"</v>
      </c>
      <c r="AA648" t="str">
        <f t="shared" si="195"/>
        <v>"_involvedInActions"</v>
      </c>
      <c r="AB648" t="str">
        <f t="shared" si="196"/>
        <v>"Activity._Composing"</v>
      </c>
      <c r="AC648" t="str">
        <f t="shared" si="197"/>
        <v>""</v>
      </c>
      <c r="AD648" t="str">
        <f t="shared" si="198"/>
        <v>"hasMany"</v>
      </c>
      <c r="AE648" t="str">
        <f t="shared" si="199"/>
        <v>"Common._IotDevice","_involvedInActions","Activity._Composing","","hasMany"</v>
      </c>
    </row>
    <row r="649" spans="1:31" x14ac:dyDescent="0.2">
      <c r="A649" t="s">
        <v>1354</v>
      </c>
      <c r="B649" t="s">
        <v>1292</v>
      </c>
      <c r="C649" t="s">
        <v>114</v>
      </c>
      <c r="D649" t="s">
        <v>116</v>
      </c>
      <c r="E649" t="s">
        <v>1303</v>
      </c>
      <c r="F649" t="s">
        <v>871</v>
      </c>
      <c r="I649" s="5" t="s">
        <v>232</v>
      </c>
      <c r="J649" s="5" t="s">
        <v>118</v>
      </c>
      <c r="K649" t="str">
        <f t="shared" ref="K649:K712" si="200">SUBSTITUTE(SUBSTITUTE(SUBSTITUTE(C649,$B$2,$A$2),$B$3,$A$3),$B$4,$A$4)</f>
        <v>_IotDevice</v>
      </c>
      <c r="L649" t="str">
        <f t="shared" ref="L649:L712" si="201">SUBSTITUTE(SUBSTITUTE(SUBSTITUTE(D649,$B$2,$A$2),$B$3,$A$3),$A$4,$B$4)</f>
        <v>_involvedInActions</v>
      </c>
      <c r="M649" t="str">
        <f t="shared" ref="M649:M712" si="202">SUBSTITUTE(SUBSTITUTE(SUBSTITUTE(F649,$B$2,$A$2),$B$3,$A$3),$B$4,$A$4)</f>
        <v>_Loading</v>
      </c>
      <c r="N649" t="str">
        <f t="shared" ref="N649:N712" si="203">SUBSTITUTE(SUBSTITUTE(SUBSTITUTE(H649,$B$2,$A$2),$B$3,$A$3),$B$4,$A$4)</f>
        <v/>
      </c>
      <c r="O649" t="str">
        <f t="shared" ref="O649:O712" si="204">IF(LEFT(M649,3)="xsd","Data","Object")</f>
        <v>Object</v>
      </c>
      <c r="P649" t="str">
        <f t="shared" ref="P649:P712" si="205">IF($A649="Implicit","",$F$1&amp;B649&amp;$F$1)</f>
        <v/>
      </c>
      <c r="Q649" t="str">
        <f t="shared" ref="Q649:Q712" si="206">IF($A649="Implicit","",$F$1&amp;K649&amp;$F$1)</f>
        <v/>
      </c>
      <c r="R649" t="str">
        <f t="shared" ref="R649:R712" si="207">IF($A649="Implicit","",$F$1&amp;L649&amp;$F$1)</f>
        <v/>
      </c>
      <c r="S649" t="str">
        <f t="shared" ref="S649:S712" si="208">IF($A649="Implicit","",$F$1&amp;M649&amp;$F$1)</f>
        <v/>
      </c>
      <c r="T649" t="str">
        <f>IF($A649="Implicit","",COUNTIFS($C$8:C649,C649,$A$8:A649,"Explicit"))</f>
        <v/>
      </c>
      <c r="U649" t="str">
        <f t="shared" ref="U649:U712" si="209">IF($A649="Implicit","",$F$1&amp;SUBSTITUTE(IF(I649=0,"",I649),",",";")&amp;$F$1)</f>
        <v/>
      </c>
      <c r="V649" t="str">
        <f t="shared" ref="V649:V712" si="210">IF($A649="Implicit","",$F$1&amp;SUBSTITUTE(IF(J649=0,"",J649),",",";")&amp;$F$1)</f>
        <v/>
      </c>
      <c r="W649" t="str">
        <f t="shared" ref="W649:W712" si="211">IF($A649="Implicit","",$F$1&amp;IF(G649=1,"false","true")&amp;$F$1)</f>
        <v/>
      </c>
      <c r="X649" t="str">
        <f t="shared" ref="X649:X712" si="212">IF($A649="Implicit","",$F$1&amp;IF(OR(B649="Enum",B649="CodeList"),"false","true")&amp;$F$1)</f>
        <v/>
      </c>
      <c r="Y649" t="str">
        <f t="shared" ref="Y649:Y712" si="213">IF(A649="Implicit","",P649&amp;","&amp;Q649&amp;","&amp;R649&amp;","&amp;S649&amp;","&amp;T649&amp;","&amp;U649&amp;","&amp;V649&amp;","&amp;W649&amp;","&amp;X649)</f>
        <v/>
      </c>
      <c r="Z649" t="str">
        <f t="shared" ref="Z649:Z712" si="214">IF(O649="Data","",$F$1&amp;B649&amp;"."&amp;K649&amp;$F$1)</f>
        <v>"Common._IotDevice"</v>
      </c>
      <c r="AA649" t="str">
        <f t="shared" ref="AA649:AA712" si="215">IF(O649="Data","",$F$1&amp;L649&amp;$F$1)</f>
        <v>"_involvedInActions"</v>
      </c>
      <c r="AB649" t="str">
        <f t="shared" ref="AB649:AB712" si="216">IF(O649="Data","",$F$1&amp;E649&amp;"."&amp;M649&amp;$F$1)</f>
        <v>"Action._Loading"</v>
      </c>
      <c r="AC649" t="str">
        <f t="shared" ref="AC649:AC712" si="217">IF(O649="Data","",$F$1&amp;N649&amp;$F$1)</f>
        <v>""</v>
      </c>
      <c r="AD649" t="str">
        <f t="shared" ref="AD649:AD712" si="218">IF(O649="Data","",$F$1&amp;IF(G649=1,"hasOne","hasMany")&amp;$F$1)</f>
        <v>"hasMany"</v>
      </c>
      <c r="AE649" t="str">
        <f t="shared" ref="AE649:AE712" si="219">IF(O649="Data","",Z649&amp;","&amp;AA649&amp;","&amp;AB649&amp;","&amp;AC649&amp;","&amp;AD649)</f>
        <v>"Common._IotDevice","_involvedInActions","Action._Loading","","hasMany"</v>
      </c>
    </row>
    <row r="650" spans="1:31" x14ac:dyDescent="0.2">
      <c r="A650" t="s">
        <v>1353</v>
      </c>
      <c r="B650" t="s">
        <v>20</v>
      </c>
      <c r="C650" t="s">
        <v>120</v>
      </c>
      <c r="D650" t="s">
        <v>139</v>
      </c>
      <c r="E650" t="s">
        <v>20</v>
      </c>
      <c r="F650" t="s">
        <v>111</v>
      </c>
      <c r="G650">
        <v>1</v>
      </c>
      <c r="H650" t="s">
        <v>119</v>
      </c>
      <c r="I650" s="5" t="s">
        <v>521</v>
      </c>
      <c r="J650" s="5" t="s">
        <v>140</v>
      </c>
      <c r="K650" t="str">
        <f t="shared" si="200"/>
        <v>_Item</v>
      </c>
      <c r="L650" t="str">
        <f t="shared" si="201"/>
        <v>_inPiece</v>
      </c>
      <c r="M650" t="str">
        <f t="shared" si="202"/>
        <v>_Piece</v>
      </c>
      <c r="N650" t="str">
        <f t="shared" si="203"/>
        <v>_containedItems</v>
      </c>
      <c r="O650" t="str">
        <f t="shared" si="204"/>
        <v>Object</v>
      </c>
      <c r="P650" t="str">
        <f t="shared" si="205"/>
        <v>"Core"</v>
      </c>
      <c r="Q650" t="str">
        <f t="shared" si="206"/>
        <v>"_Item"</v>
      </c>
      <c r="R650" t="str">
        <f t="shared" si="207"/>
        <v>"_inPiece"</v>
      </c>
      <c r="S650" t="str">
        <f t="shared" si="208"/>
        <v>"_Piece"</v>
      </c>
      <c r="T650">
        <f>IF($A650="Implicit","",COUNTIFS($C$8:C650,C650,$A$8:A650,"Explicit"))</f>
        <v>1</v>
      </c>
      <c r="U650" t="str">
        <f t="shared" si="209"/>
        <v>"Item details"</v>
      </c>
      <c r="V650" t="str">
        <f t="shared" si="210"/>
        <v>"Reference to the Piece this Item or Piece is contained in"</v>
      </c>
      <c r="W650" t="str">
        <f t="shared" si="211"/>
        <v>"false"</v>
      </c>
      <c r="X650" t="str">
        <f t="shared" si="212"/>
        <v>"true"</v>
      </c>
      <c r="Y650" t="str">
        <f t="shared" si="213"/>
        <v>"Core","_Item","_inPiece","_Piece",1,"Item details","Reference to the Piece this Item or Piece is contained in","false","true"</v>
      </c>
      <c r="Z650" t="str">
        <f t="shared" si="214"/>
        <v>"Core._Item"</v>
      </c>
      <c r="AA650" t="str">
        <f t="shared" si="215"/>
        <v>"_inPiece"</v>
      </c>
      <c r="AB650" t="str">
        <f t="shared" si="216"/>
        <v>"Core._Piece"</v>
      </c>
      <c r="AC650" t="str">
        <f t="shared" si="217"/>
        <v>"_containedItems"</v>
      </c>
      <c r="AD650" t="str">
        <f t="shared" si="218"/>
        <v>"hasOne"</v>
      </c>
      <c r="AE650" t="str">
        <f t="shared" si="219"/>
        <v>"Core._Item","_inPiece","Core._Piece","_containedItems","hasOne"</v>
      </c>
    </row>
    <row r="651" spans="1:31" x14ac:dyDescent="0.2">
      <c r="A651" t="s">
        <v>1353</v>
      </c>
      <c r="B651" t="s">
        <v>20</v>
      </c>
      <c r="C651" t="s">
        <v>120</v>
      </c>
      <c r="D651" t="s">
        <v>524</v>
      </c>
      <c r="E651" t="s">
        <v>20</v>
      </c>
      <c r="F651" t="s">
        <v>127</v>
      </c>
      <c r="G651">
        <v>1</v>
      </c>
      <c r="H651" t="s">
        <v>562</v>
      </c>
      <c r="I651" s="5" t="s">
        <v>521</v>
      </c>
      <c r="J651" s="5" t="s">
        <v>525</v>
      </c>
      <c r="K651" t="str">
        <f t="shared" si="200"/>
        <v>_Item</v>
      </c>
      <c r="L651" t="str">
        <f t="shared" si="201"/>
        <v>_ofProduct</v>
      </c>
      <c r="M651" t="str">
        <f t="shared" si="202"/>
        <v>_Product</v>
      </c>
      <c r="N651" t="str">
        <f t="shared" si="203"/>
        <v>_describedObjects</v>
      </c>
      <c r="O651" t="str">
        <f t="shared" si="204"/>
        <v>Object</v>
      </c>
      <c r="P651" t="str">
        <f t="shared" si="205"/>
        <v>"Core"</v>
      </c>
      <c r="Q651" t="str">
        <f t="shared" si="206"/>
        <v>"_Item"</v>
      </c>
      <c r="R651" t="str">
        <f t="shared" si="207"/>
        <v>"_ofProduct"</v>
      </c>
      <c r="S651" t="str">
        <f t="shared" si="208"/>
        <v>"_Product"</v>
      </c>
      <c r="T651">
        <f>IF($A651="Implicit","",COUNTIFS($C$8:C651,C651,$A$8:A651,"Explicit"))</f>
        <v>2</v>
      </c>
      <c r="U651" t="str">
        <f t="shared" si="209"/>
        <v>"Item details"</v>
      </c>
      <c r="V651" t="str">
        <f t="shared" si="210"/>
        <v>"Reference to the Product describing the Item"</v>
      </c>
      <c r="W651" t="str">
        <f t="shared" si="211"/>
        <v>"false"</v>
      </c>
      <c r="X651" t="str">
        <f t="shared" si="212"/>
        <v>"true"</v>
      </c>
      <c r="Y651" t="str">
        <f t="shared" si="213"/>
        <v>"Core","_Item","_ofProduct","_Product",2,"Item details","Reference to the Product describing the Item","false","true"</v>
      </c>
      <c r="Z651" t="str">
        <f t="shared" si="214"/>
        <v>"Core._Item"</v>
      </c>
      <c r="AA651" t="str">
        <f t="shared" si="215"/>
        <v>"_ofProduct"</v>
      </c>
      <c r="AB651" t="str">
        <f t="shared" si="216"/>
        <v>"Core._Product"</v>
      </c>
      <c r="AC651" t="str">
        <f t="shared" si="217"/>
        <v>"_describedObjects"</v>
      </c>
      <c r="AD651" t="str">
        <f t="shared" si="218"/>
        <v>"hasOne"</v>
      </c>
      <c r="AE651" t="str">
        <f t="shared" si="219"/>
        <v>"Core._Item","_ofProduct","Core._Product","_describedObjects","hasOne"</v>
      </c>
    </row>
    <row r="652" spans="1:31" x14ac:dyDescent="0.2">
      <c r="A652" t="s">
        <v>1354</v>
      </c>
      <c r="B652" t="s">
        <v>20</v>
      </c>
      <c r="C652" t="s">
        <v>120</v>
      </c>
      <c r="D652" t="s">
        <v>139</v>
      </c>
      <c r="E652" t="s">
        <v>1293</v>
      </c>
      <c r="F652" t="s">
        <v>209</v>
      </c>
      <c r="G652">
        <v>1</v>
      </c>
      <c r="H652" t="s">
        <v>119</v>
      </c>
      <c r="I652" s="5" t="s">
        <v>521</v>
      </c>
      <c r="J652" s="5" t="s">
        <v>140</v>
      </c>
      <c r="K652" t="str">
        <f t="shared" si="200"/>
        <v>_Item</v>
      </c>
      <c r="L652" t="str">
        <f t="shared" si="201"/>
        <v>_inPiece</v>
      </c>
      <c r="M652" t="str">
        <f t="shared" si="202"/>
        <v>_PieceLiveAnimals</v>
      </c>
      <c r="N652" t="str">
        <f t="shared" si="203"/>
        <v>_containedItems</v>
      </c>
      <c r="O652" t="str">
        <f t="shared" si="204"/>
        <v>Object</v>
      </c>
      <c r="P652" t="str">
        <f t="shared" si="205"/>
        <v/>
      </c>
      <c r="Q652" t="str">
        <f t="shared" si="206"/>
        <v/>
      </c>
      <c r="R652" t="str">
        <f t="shared" si="207"/>
        <v/>
      </c>
      <c r="S652" t="str">
        <f t="shared" si="208"/>
        <v/>
      </c>
      <c r="T652" t="str">
        <f>IF($A652="Implicit","",COUNTIFS($C$8:C652,C652,$A$8:A652,"Explicit"))</f>
        <v/>
      </c>
      <c r="U652" t="str">
        <f t="shared" si="209"/>
        <v/>
      </c>
      <c r="V652" t="str">
        <f t="shared" si="210"/>
        <v/>
      </c>
      <c r="W652" t="str">
        <f t="shared" si="211"/>
        <v/>
      </c>
      <c r="X652" t="str">
        <f t="shared" si="212"/>
        <v/>
      </c>
      <c r="Y652" t="str">
        <f t="shared" si="213"/>
        <v/>
      </c>
      <c r="Z652" t="str">
        <f t="shared" si="214"/>
        <v>"Core._Item"</v>
      </c>
      <c r="AA652" t="str">
        <f t="shared" si="215"/>
        <v>"_inPiece"</v>
      </c>
      <c r="AB652" t="str">
        <f t="shared" si="216"/>
        <v>"LiveAnimals._PieceLiveAnimals"</v>
      </c>
      <c r="AC652" t="str">
        <f t="shared" si="217"/>
        <v>"_containedItems"</v>
      </c>
      <c r="AD652" t="str">
        <f t="shared" si="218"/>
        <v>"hasOne"</v>
      </c>
      <c r="AE652" t="str">
        <f t="shared" si="219"/>
        <v>"Core._Item","_inPiece","LiveAnimals._PieceLiveAnimals","_containedItems","hasOne"</v>
      </c>
    </row>
    <row r="653" spans="1:31" x14ac:dyDescent="0.2">
      <c r="A653" t="s">
        <v>1354</v>
      </c>
      <c r="B653" t="s">
        <v>20</v>
      </c>
      <c r="C653" t="s">
        <v>120</v>
      </c>
      <c r="D653" t="s">
        <v>139</v>
      </c>
      <c r="E653" t="s">
        <v>1301</v>
      </c>
      <c r="F653" t="s">
        <v>657</v>
      </c>
      <c r="G653">
        <v>1</v>
      </c>
      <c r="H653" t="s">
        <v>119</v>
      </c>
      <c r="I653" s="5" t="s">
        <v>521</v>
      </c>
      <c r="J653" s="5" t="s">
        <v>140</v>
      </c>
      <c r="K653" t="str">
        <f t="shared" si="200"/>
        <v>_Item</v>
      </c>
      <c r="L653" t="str">
        <f t="shared" si="201"/>
        <v>_inPiece</v>
      </c>
      <c r="M653" t="str">
        <f t="shared" si="202"/>
        <v>_PieceDg</v>
      </c>
      <c r="N653" t="str">
        <f t="shared" si="203"/>
        <v>_containedItems</v>
      </c>
      <c r="O653" t="str">
        <f t="shared" si="204"/>
        <v>Object</v>
      </c>
      <c r="P653" t="str">
        <f t="shared" si="205"/>
        <v/>
      </c>
      <c r="Q653" t="str">
        <f t="shared" si="206"/>
        <v/>
      </c>
      <c r="R653" t="str">
        <f t="shared" si="207"/>
        <v/>
      </c>
      <c r="S653" t="str">
        <f t="shared" si="208"/>
        <v/>
      </c>
      <c r="T653" t="str">
        <f>IF($A653="Implicit","",COUNTIFS($C$8:C653,C653,$A$8:A653,"Explicit"))</f>
        <v/>
      </c>
      <c r="U653" t="str">
        <f t="shared" si="209"/>
        <v/>
      </c>
      <c r="V653" t="str">
        <f t="shared" si="210"/>
        <v/>
      </c>
      <c r="W653" t="str">
        <f t="shared" si="211"/>
        <v/>
      </c>
      <c r="X653" t="str">
        <f t="shared" si="212"/>
        <v/>
      </c>
      <c r="Y653" t="str">
        <f t="shared" si="213"/>
        <v/>
      </c>
      <c r="Z653" t="str">
        <f t="shared" si="214"/>
        <v>"Core._Item"</v>
      </c>
      <c r="AA653" t="str">
        <f t="shared" si="215"/>
        <v>"_inPiece"</v>
      </c>
      <c r="AB653" t="str">
        <f t="shared" si="216"/>
        <v>"DG._PieceDg"</v>
      </c>
      <c r="AC653" t="str">
        <f t="shared" si="217"/>
        <v>"_containedItems"</v>
      </c>
      <c r="AD653" t="str">
        <f t="shared" si="218"/>
        <v>"hasOne"</v>
      </c>
      <c r="AE653" t="str">
        <f t="shared" si="219"/>
        <v>"Core._Item","_inPiece","DG._PieceDg","_containedItems","hasOne"</v>
      </c>
    </row>
    <row r="654" spans="1:31" x14ac:dyDescent="0.2">
      <c r="A654" t="s">
        <v>1354</v>
      </c>
      <c r="B654" t="s">
        <v>20</v>
      </c>
      <c r="C654" t="s">
        <v>120</v>
      </c>
      <c r="D654" t="s">
        <v>524</v>
      </c>
      <c r="E654" t="s">
        <v>1301</v>
      </c>
      <c r="F654" t="s">
        <v>550</v>
      </c>
      <c r="G654">
        <v>1</v>
      </c>
      <c r="H654" t="s">
        <v>562</v>
      </c>
      <c r="I654" s="5" t="s">
        <v>521</v>
      </c>
      <c r="J654" s="5" t="s">
        <v>525</v>
      </c>
      <c r="K654" t="str">
        <f t="shared" si="200"/>
        <v>_Item</v>
      </c>
      <c r="L654" t="str">
        <f t="shared" si="201"/>
        <v>_ofProduct</v>
      </c>
      <c r="M654" t="str">
        <f t="shared" si="202"/>
        <v>_ProductDg</v>
      </c>
      <c r="N654" t="str">
        <f t="shared" si="203"/>
        <v>_describedObjects</v>
      </c>
      <c r="O654" t="str">
        <f t="shared" si="204"/>
        <v>Object</v>
      </c>
      <c r="P654" t="str">
        <f t="shared" si="205"/>
        <v/>
      </c>
      <c r="Q654" t="str">
        <f t="shared" si="206"/>
        <v/>
      </c>
      <c r="R654" t="str">
        <f t="shared" si="207"/>
        <v/>
      </c>
      <c r="S654" t="str">
        <f t="shared" si="208"/>
        <v/>
      </c>
      <c r="T654" t="str">
        <f>IF($A654="Implicit","",COUNTIFS($C$8:C654,C654,$A$8:A654,"Explicit"))</f>
        <v/>
      </c>
      <c r="U654" t="str">
        <f t="shared" si="209"/>
        <v/>
      </c>
      <c r="V654" t="str">
        <f t="shared" si="210"/>
        <v/>
      </c>
      <c r="W654" t="str">
        <f t="shared" si="211"/>
        <v/>
      </c>
      <c r="X654" t="str">
        <f t="shared" si="212"/>
        <v/>
      </c>
      <c r="Y654" t="str">
        <f t="shared" si="213"/>
        <v/>
      </c>
      <c r="Z654" t="str">
        <f t="shared" si="214"/>
        <v>"Core._Item"</v>
      </c>
      <c r="AA654" t="str">
        <f t="shared" si="215"/>
        <v>"_ofProduct"</v>
      </c>
      <c r="AB654" t="str">
        <f t="shared" si="216"/>
        <v>"DG._ProductDg"</v>
      </c>
      <c r="AC654" t="str">
        <f t="shared" si="217"/>
        <v>"_describedObjects"</v>
      </c>
      <c r="AD654" t="str">
        <f t="shared" si="218"/>
        <v>"hasOne"</v>
      </c>
      <c r="AE654" t="str">
        <f t="shared" si="219"/>
        <v>"Core._Item","_ofProduct","DG._ProductDg","_describedObjects","hasOne"</v>
      </c>
    </row>
    <row r="655" spans="1:31" x14ac:dyDescent="0.2">
      <c r="A655" t="s">
        <v>1353</v>
      </c>
      <c r="B655" t="s">
        <v>20</v>
      </c>
      <c r="C655" t="s">
        <v>120</v>
      </c>
      <c r="D655" t="s">
        <v>132</v>
      </c>
      <c r="E655" t="s">
        <v>49</v>
      </c>
      <c r="F655" t="s">
        <v>133</v>
      </c>
      <c r="G655">
        <v>1</v>
      </c>
      <c r="I655" s="5" t="s">
        <v>521</v>
      </c>
      <c r="J655" s="5" t="s">
        <v>134</v>
      </c>
      <c r="K655" t="str">
        <f t="shared" si="200"/>
        <v>_Item</v>
      </c>
      <c r="L655" t="str">
        <f t="shared" si="201"/>
        <v>_dimensions</v>
      </c>
      <c r="M655" t="str">
        <f t="shared" si="202"/>
        <v>_Dimensions</v>
      </c>
      <c r="N655" t="str">
        <f t="shared" si="203"/>
        <v/>
      </c>
      <c r="O655" t="str">
        <f t="shared" si="204"/>
        <v>Object</v>
      </c>
      <c r="P655" t="str">
        <f t="shared" si="205"/>
        <v>"Core"</v>
      </c>
      <c r="Q655" t="str">
        <f t="shared" si="206"/>
        <v>"_Item"</v>
      </c>
      <c r="R655" t="str">
        <f t="shared" si="207"/>
        <v>"_dimensions"</v>
      </c>
      <c r="S655" t="str">
        <f t="shared" si="208"/>
        <v>"_Dimensions"</v>
      </c>
      <c r="T655">
        <f>IF($A655="Implicit","",COUNTIFS($C$8:C655,C655,$A$8:A655,"Explicit"))</f>
        <v>3</v>
      </c>
      <c r="U655" t="str">
        <f t="shared" si="209"/>
        <v>"Item details"</v>
      </c>
      <c r="V655" t="str">
        <f t="shared" si="210"/>
        <v>"Dimensions details"</v>
      </c>
      <c r="W655" t="str">
        <f t="shared" si="211"/>
        <v>"false"</v>
      </c>
      <c r="X655" t="str">
        <f t="shared" si="212"/>
        <v>"true"</v>
      </c>
      <c r="Y655" t="str">
        <f t="shared" si="213"/>
        <v>"Core","_Item","_dimensions","_Dimensions",3,"Item details","Dimensions details","false","true"</v>
      </c>
      <c r="Z655" t="str">
        <f t="shared" si="214"/>
        <v>"Core._Item"</v>
      </c>
      <c r="AA655" t="str">
        <f t="shared" si="215"/>
        <v>"_dimensions"</v>
      </c>
      <c r="AB655" t="str">
        <f t="shared" si="216"/>
        <v>"Embedded._Dimensions"</v>
      </c>
      <c r="AC655" t="str">
        <f t="shared" si="217"/>
        <v>""</v>
      </c>
      <c r="AD655" t="str">
        <f t="shared" si="218"/>
        <v>"hasOne"</v>
      </c>
      <c r="AE655" t="str">
        <f t="shared" si="219"/>
        <v>"Core._Item","_dimensions","Embedded._Dimensions","","hasOne"</v>
      </c>
    </row>
    <row r="656" spans="1:31" x14ac:dyDescent="0.2">
      <c r="A656" t="s">
        <v>1353</v>
      </c>
      <c r="B656" t="s">
        <v>20</v>
      </c>
      <c r="C656" t="s">
        <v>120</v>
      </c>
      <c r="D656" t="s">
        <v>522</v>
      </c>
      <c r="E656" t="s">
        <v>49</v>
      </c>
      <c r="F656" t="s">
        <v>87</v>
      </c>
      <c r="G656">
        <v>1</v>
      </c>
      <c r="I656" s="5" t="s">
        <v>521</v>
      </c>
      <c r="J656" s="5" t="s">
        <v>523</v>
      </c>
      <c r="K656" t="str">
        <f t="shared" si="200"/>
        <v>_Item</v>
      </c>
      <c r="L656" t="str">
        <f t="shared" si="201"/>
        <v>_itemQuantity</v>
      </c>
      <c r="M656" t="str">
        <f t="shared" si="202"/>
        <v>_Value</v>
      </c>
      <c r="N656" t="str">
        <f t="shared" si="203"/>
        <v/>
      </c>
      <c r="O656" t="str">
        <f t="shared" si="204"/>
        <v>Object</v>
      </c>
      <c r="P656" t="str">
        <f t="shared" si="205"/>
        <v>"Core"</v>
      </c>
      <c r="Q656" t="str">
        <f t="shared" si="206"/>
        <v>"_Item"</v>
      </c>
      <c r="R656" t="str">
        <f t="shared" si="207"/>
        <v>"_itemQuantity"</v>
      </c>
      <c r="S656" t="str">
        <f t="shared" si="208"/>
        <v>"_Value"</v>
      </c>
      <c r="T656">
        <f>IF($A656="Implicit","",COUNTIFS($C$8:C656,C656,$A$8:A656,"Explicit"))</f>
        <v>4</v>
      </c>
      <c r="U656" t="str">
        <f t="shared" si="209"/>
        <v>"Item details"</v>
      </c>
      <c r="V656" t="str">
        <f t="shared" si="210"/>
        <v>"Quantity of the item when applicable; with associated units of measure"</v>
      </c>
      <c r="W656" t="str">
        <f t="shared" si="211"/>
        <v>"false"</v>
      </c>
      <c r="X656" t="str">
        <f t="shared" si="212"/>
        <v>"true"</v>
      </c>
      <c r="Y656" t="str">
        <f t="shared" si="213"/>
        <v>"Core","_Item","_itemQuantity","_Value",4,"Item details","Quantity of the item when applicable; with associated units of measure","false","true"</v>
      </c>
      <c r="Z656" t="str">
        <f t="shared" si="214"/>
        <v>"Core._Item"</v>
      </c>
      <c r="AA656" t="str">
        <f t="shared" si="215"/>
        <v>"_itemQuantity"</v>
      </c>
      <c r="AB656" t="str">
        <f t="shared" si="216"/>
        <v>"Embedded._Value"</v>
      </c>
      <c r="AC656" t="str">
        <f t="shared" si="217"/>
        <v>""</v>
      </c>
      <c r="AD656" t="str">
        <f t="shared" si="218"/>
        <v>"hasOne"</v>
      </c>
      <c r="AE656" t="str">
        <f t="shared" si="219"/>
        <v>"Core._Item","_itemQuantity","Embedded._Value","","hasOne"</v>
      </c>
    </row>
    <row r="657" spans="1:31" x14ac:dyDescent="0.2">
      <c r="A657" t="s">
        <v>1353</v>
      </c>
      <c r="B657" t="s">
        <v>20</v>
      </c>
      <c r="C657" t="s">
        <v>120</v>
      </c>
      <c r="D657" t="s">
        <v>526</v>
      </c>
      <c r="E657" t="s">
        <v>49</v>
      </c>
      <c r="F657" t="s">
        <v>58</v>
      </c>
      <c r="G657">
        <v>1</v>
      </c>
      <c r="I657" s="5" t="s">
        <v>521</v>
      </c>
      <c r="J657" s="5" t="s">
        <v>527</v>
      </c>
      <c r="K657" t="str">
        <f t="shared" si="200"/>
        <v>_Item</v>
      </c>
      <c r="L657" t="str">
        <f t="shared" si="201"/>
        <v>_productionCountry</v>
      </c>
      <c r="M657" t="str">
        <f t="shared" si="202"/>
        <v>_CodeListElement</v>
      </c>
      <c r="N657" t="str">
        <f t="shared" si="203"/>
        <v/>
      </c>
      <c r="O657" t="str">
        <f t="shared" si="204"/>
        <v>Object</v>
      </c>
      <c r="P657" t="str">
        <f t="shared" si="205"/>
        <v>"Core"</v>
      </c>
      <c r="Q657" t="str">
        <f t="shared" si="206"/>
        <v>"_Item"</v>
      </c>
      <c r="R657" t="str">
        <f t="shared" si="207"/>
        <v>"_productionCountry"</v>
      </c>
      <c r="S657" t="str">
        <f t="shared" si="208"/>
        <v>"_CodeListElement"</v>
      </c>
      <c r="T657">
        <f>IF($A657="Implicit","",COUNTIFS($C$8:C657,C657,$A$8:A657,"Explicit"))</f>
        <v>5</v>
      </c>
      <c r="U657" t="str">
        <f t="shared" si="209"/>
        <v>"Item details"</v>
      </c>
      <c r="V657" t="str">
        <f t="shared" si="210"/>
        <v>"Production country details. Refer ISO 3166-2"</v>
      </c>
      <c r="W657" t="str">
        <f t="shared" si="211"/>
        <v>"false"</v>
      </c>
      <c r="X657" t="str">
        <f t="shared" si="212"/>
        <v>"true"</v>
      </c>
      <c r="Y657" t="str">
        <f t="shared" si="213"/>
        <v>"Core","_Item","_productionCountry","_CodeListElement",5,"Item details","Production country details. Refer ISO 3166-2","false","true"</v>
      </c>
      <c r="Z657" t="str">
        <f t="shared" si="214"/>
        <v>"Core._Item"</v>
      </c>
      <c r="AA657" t="str">
        <f t="shared" si="215"/>
        <v>"_productionCountry"</v>
      </c>
      <c r="AB657" t="str">
        <f t="shared" si="216"/>
        <v>"Embedded._CodeListElement"</v>
      </c>
      <c r="AC657" t="str">
        <f t="shared" si="217"/>
        <v>""</v>
      </c>
      <c r="AD657" t="str">
        <f t="shared" si="218"/>
        <v>"hasOne"</v>
      </c>
      <c r="AE657" t="str">
        <f t="shared" si="219"/>
        <v>"Core._Item","_productionCountry","Embedded._CodeListElement","","hasOne"</v>
      </c>
    </row>
    <row r="658" spans="1:31" x14ac:dyDescent="0.2">
      <c r="A658" t="s">
        <v>1353</v>
      </c>
      <c r="B658" t="s">
        <v>20</v>
      </c>
      <c r="C658" t="s">
        <v>120</v>
      </c>
      <c r="D658" t="s">
        <v>528</v>
      </c>
      <c r="E658" t="s">
        <v>49</v>
      </c>
      <c r="F658" t="s">
        <v>58</v>
      </c>
      <c r="G658">
        <v>1</v>
      </c>
      <c r="I658" s="5" t="s">
        <v>521</v>
      </c>
      <c r="J658" s="5" t="s">
        <v>529</v>
      </c>
      <c r="K658" t="str">
        <f t="shared" si="200"/>
        <v>_Item</v>
      </c>
      <c r="L658" t="str">
        <f t="shared" si="201"/>
        <v>_targetCountry</v>
      </c>
      <c r="M658" t="str">
        <f t="shared" si="202"/>
        <v>_CodeListElement</v>
      </c>
      <c r="N658" t="str">
        <f t="shared" si="203"/>
        <v/>
      </c>
      <c r="O658" t="str">
        <f t="shared" si="204"/>
        <v>Object</v>
      </c>
      <c r="P658" t="str">
        <f t="shared" si="205"/>
        <v>"Core"</v>
      </c>
      <c r="Q658" t="str">
        <f t="shared" si="206"/>
        <v>"_Item"</v>
      </c>
      <c r="R658" t="str">
        <f t="shared" si="207"/>
        <v>"_targetCountry"</v>
      </c>
      <c r="S658" t="str">
        <f t="shared" si="208"/>
        <v>"_CodeListElement"</v>
      </c>
      <c r="T658">
        <f>IF($A658="Implicit","",COUNTIFS($C$8:C658,C658,$A$8:A658,"Explicit"))</f>
        <v>6</v>
      </c>
      <c r="U658" t="str">
        <f t="shared" si="209"/>
        <v>"Item details"</v>
      </c>
      <c r="V658" t="str">
        <f t="shared" si="210"/>
        <v>"Item target country. Refer ISO 3166-2"</v>
      </c>
      <c r="W658" t="str">
        <f t="shared" si="211"/>
        <v>"false"</v>
      </c>
      <c r="X658" t="str">
        <f t="shared" si="212"/>
        <v>"true"</v>
      </c>
      <c r="Y658" t="str">
        <f t="shared" si="213"/>
        <v>"Core","_Item","_targetCountry","_CodeListElement",6,"Item details","Item target country. Refer ISO 3166-2","false","true"</v>
      </c>
      <c r="Z658" t="str">
        <f t="shared" si="214"/>
        <v>"Core._Item"</v>
      </c>
      <c r="AA658" t="str">
        <f t="shared" si="215"/>
        <v>"_targetCountry"</v>
      </c>
      <c r="AB658" t="str">
        <f t="shared" si="216"/>
        <v>"Embedded._CodeListElement"</v>
      </c>
      <c r="AC658" t="str">
        <f t="shared" si="217"/>
        <v>""</v>
      </c>
      <c r="AD658" t="str">
        <f t="shared" si="218"/>
        <v>"hasOne"</v>
      </c>
      <c r="AE658" t="str">
        <f t="shared" si="219"/>
        <v>"Core._Item","_targetCountry","Embedded._CodeListElement","","hasOne"</v>
      </c>
    </row>
    <row r="659" spans="1:31" x14ac:dyDescent="0.2">
      <c r="A659" t="s">
        <v>1353</v>
      </c>
      <c r="B659" t="s">
        <v>20</v>
      </c>
      <c r="C659" t="s">
        <v>120</v>
      </c>
      <c r="D659" t="s">
        <v>530</v>
      </c>
      <c r="E659" t="s">
        <v>49</v>
      </c>
      <c r="F659" t="s">
        <v>259</v>
      </c>
      <c r="G659">
        <v>1</v>
      </c>
      <c r="I659" s="5" t="s">
        <v>521</v>
      </c>
      <c r="J659" s="5" t="s">
        <v>531</v>
      </c>
      <c r="K659" t="str">
        <f t="shared" si="200"/>
        <v>_Item</v>
      </c>
      <c r="L659" t="str">
        <f t="shared" si="201"/>
        <v>_unitPrice</v>
      </c>
      <c r="M659" t="str">
        <f t="shared" si="202"/>
        <v>_CurrencyValue</v>
      </c>
      <c r="N659" t="str">
        <f t="shared" si="203"/>
        <v/>
      </c>
      <c r="O659" t="str">
        <f t="shared" si="204"/>
        <v>Object</v>
      </c>
      <c r="P659" t="str">
        <f t="shared" si="205"/>
        <v>"Core"</v>
      </c>
      <c r="Q659" t="str">
        <f t="shared" si="206"/>
        <v>"_Item"</v>
      </c>
      <c r="R659" t="str">
        <f t="shared" si="207"/>
        <v>"_unitPrice"</v>
      </c>
      <c r="S659" t="str">
        <f t="shared" si="208"/>
        <v>"_CurrencyValue"</v>
      </c>
      <c r="T659">
        <f>IF($A659="Implicit","",COUNTIFS($C$8:C659,C659,$A$8:A659,"Explicit"))</f>
        <v>7</v>
      </c>
      <c r="U659" t="str">
        <f t="shared" si="209"/>
        <v>"Item details"</v>
      </c>
      <c r="V659" t="str">
        <f t="shared" si="210"/>
        <v>"Product price per unit in the base"</v>
      </c>
      <c r="W659" t="str">
        <f t="shared" si="211"/>
        <v>"false"</v>
      </c>
      <c r="X659" t="str">
        <f t="shared" si="212"/>
        <v>"true"</v>
      </c>
      <c r="Y659" t="str">
        <f t="shared" si="213"/>
        <v>"Core","_Item","_unitPrice","_CurrencyValue",7,"Item details","Product price per unit in the base","false","true"</v>
      </c>
      <c r="Z659" t="str">
        <f t="shared" si="214"/>
        <v>"Core._Item"</v>
      </c>
      <c r="AA659" t="str">
        <f t="shared" si="215"/>
        <v>"_unitPrice"</v>
      </c>
      <c r="AB659" t="str">
        <f t="shared" si="216"/>
        <v>"Embedded._CurrencyValue"</v>
      </c>
      <c r="AC659" t="str">
        <f t="shared" si="217"/>
        <v>""</v>
      </c>
      <c r="AD659" t="str">
        <f t="shared" si="218"/>
        <v>"hasOne"</v>
      </c>
      <c r="AE659" t="str">
        <f t="shared" si="219"/>
        <v>"Core._Item","_unitPrice","Embedded._CurrencyValue","","hasOne"</v>
      </c>
    </row>
    <row r="660" spans="1:31" x14ac:dyDescent="0.2">
      <c r="A660" t="s">
        <v>1353</v>
      </c>
      <c r="B660" t="s">
        <v>20</v>
      </c>
      <c r="C660" t="s">
        <v>120</v>
      </c>
      <c r="D660" t="s">
        <v>532</v>
      </c>
      <c r="E660" t="s">
        <v>49</v>
      </c>
      <c r="F660" t="s">
        <v>87</v>
      </c>
      <c r="G660">
        <v>1</v>
      </c>
      <c r="I660" s="5" t="s">
        <v>521</v>
      </c>
      <c r="J660" s="5" t="s">
        <v>533</v>
      </c>
      <c r="K660" t="str">
        <f t="shared" si="200"/>
        <v>_Item</v>
      </c>
      <c r="L660" t="str">
        <f t="shared" si="201"/>
        <v>_weight</v>
      </c>
      <c r="M660" t="str">
        <f t="shared" si="202"/>
        <v>_Value</v>
      </c>
      <c r="N660" t="str">
        <f t="shared" si="203"/>
        <v/>
      </c>
      <c r="O660" t="str">
        <f t="shared" si="204"/>
        <v>Object</v>
      </c>
      <c r="P660" t="str">
        <f t="shared" si="205"/>
        <v>"Core"</v>
      </c>
      <c r="Q660" t="str">
        <f t="shared" si="206"/>
        <v>"_Item"</v>
      </c>
      <c r="R660" t="str">
        <f t="shared" si="207"/>
        <v>"_weight"</v>
      </c>
      <c r="S660" t="str">
        <f t="shared" si="208"/>
        <v>"_Value"</v>
      </c>
      <c r="T660">
        <f>IF($A660="Implicit","",COUNTIFS($C$8:C660,C660,$A$8:A660,"Explicit"))</f>
        <v>8</v>
      </c>
      <c r="U660" t="str">
        <f t="shared" si="209"/>
        <v>"Item details"</v>
      </c>
      <c r="V660" t="str">
        <f t="shared" si="210"/>
        <v>"Weight of the item"</v>
      </c>
      <c r="W660" t="str">
        <f t="shared" si="211"/>
        <v>"false"</v>
      </c>
      <c r="X660" t="str">
        <f t="shared" si="212"/>
        <v>"true"</v>
      </c>
      <c r="Y660" t="str">
        <f t="shared" si="213"/>
        <v>"Core","_Item","_weight","_Value",8,"Item details","Weight of the item","false","true"</v>
      </c>
      <c r="Z660" t="str">
        <f t="shared" si="214"/>
        <v>"Core._Item"</v>
      </c>
      <c r="AA660" t="str">
        <f t="shared" si="215"/>
        <v>"_weight"</v>
      </c>
      <c r="AB660" t="str">
        <f t="shared" si="216"/>
        <v>"Embedded._Value"</v>
      </c>
      <c r="AC660" t="str">
        <f t="shared" si="217"/>
        <v>""</v>
      </c>
      <c r="AD660" t="str">
        <f t="shared" si="218"/>
        <v>"hasOne"</v>
      </c>
      <c r="AE660" t="str">
        <f t="shared" si="219"/>
        <v>"Core._Item","_weight","Embedded._Value","","hasOne"</v>
      </c>
    </row>
    <row r="661" spans="1:31" x14ac:dyDescent="0.2">
      <c r="A661" t="s">
        <v>1353</v>
      </c>
      <c r="B661" t="s">
        <v>20</v>
      </c>
      <c r="C661" t="s">
        <v>120</v>
      </c>
      <c r="D661" t="s">
        <v>38</v>
      </c>
      <c r="E661" t="s">
        <v>1303</v>
      </c>
      <c r="F661" t="s">
        <v>23</v>
      </c>
      <c r="H661" t="s">
        <v>434</v>
      </c>
      <c r="I661" s="5" t="s">
        <v>521</v>
      </c>
      <c r="J661" s="5" t="s">
        <v>39</v>
      </c>
      <c r="K661" t="str">
        <f t="shared" si="200"/>
        <v>_Item</v>
      </c>
      <c r="L661" t="str">
        <f t="shared" si="201"/>
        <v>_checks</v>
      </c>
      <c r="M661" t="str">
        <f t="shared" si="202"/>
        <v>_Check</v>
      </c>
      <c r="N661" t="str">
        <f t="shared" si="203"/>
        <v>_checkedObject</v>
      </c>
      <c r="O661" t="str">
        <f t="shared" si="204"/>
        <v>Object</v>
      </c>
      <c r="P661" t="str">
        <f t="shared" si="205"/>
        <v>"Core"</v>
      </c>
      <c r="Q661" t="str">
        <f t="shared" si="206"/>
        <v>"_Item"</v>
      </c>
      <c r="R661" t="str">
        <f t="shared" si="207"/>
        <v>"_checks"</v>
      </c>
      <c r="S661" t="str">
        <f t="shared" si="208"/>
        <v>"_Check"</v>
      </c>
      <c r="T661">
        <f>IF($A661="Implicit","",COUNTIFS($C$8:C661,C661,$A$8:A661,"Explicit"))</f>
        <v>9</v>
      </c>
      <c r="U661" t="str">
        <f t="shared" si="209"/>
        <v>"Item details"</v>
      </c>
      <c r="V661" t="str">
        <f t="shared" si="210"/>
        <v>"References to the CheckActions performed on the object"</v>
      </c>
      <c r="W661" t="str">
        <f t="shared" si="211"/>
        <v>"true"</v>
      </c>
      <c r="X661" t="str">
        <f t="shared" si="212"/>
        <v>"true"</v>
      </c>
      <c r="Y661" t="str">
        <f t="shared" si="213"/>
        <v>"Core","_Item","_checks","_Check",9,"Item details","References to the CheckActions performed on the object","true","true"</v>
      </c>
      <c r="Z661" t="str">
        <f t="shared" si="214"/>
        <v>"Core._Item"</v>
      </c>
      <c r="AA661" t="str">
        <f t="shared" si="215"/>
        <v>"_checks"</v>
      </c>
      <c r="AB661" t="str">
        <f t="shared" si="216"/>
        <v>"Action._Check"</v>
      </c>
      <c r="AC661" t="str">
        <f t="shared" si="217"/>
        <v>"_checkedObject"</v>
      </c>
      <c r="AD661" t="str">
        <f t="shared" si="218"/>
        <v>"hasMany"</v>
      </c>
      <c r="AE661" t="str">
        <f t="shared" si="219"/>
        <v>"Core._Item","_checks","Action._Check","_checkedObject","hasMany"</v>
      </c>
    </row>
    <row r="662" spans="1:31" x14ac:dyDescent="0.2">
      <c r="A662" t="s">
        <v>1353</v>
      </c>
      <c r="B662" t="s">
        <v>20</v>
      </c>
      <c r="C662" t="s">
        <v>120</v>
      </c>
      <c r="D662" t="s">
        <v>43</v>
      </c>
      <c r="E662" t="s">
        <v>1292</v>
      </c>
      <c r="F662" t="s">
        <v>44</v>
      </c>
      <c r="H662" t="s">
        <v>686</v>
      </c>
      <c r="I662" s="5" t="s">
        <v>521</v>
      </c>
      <c r="J662" s="5" t="s">
        <v>45</v>
      </c>
      <c r="K662" t="str">
        <f t="shared" si="200"/>
        <v>_Item</v>
      </c>
      <c r="L662" t="str">
        <f t="shared" si="201"/>
        <v>_externalReferences</v>
      </c>
      <c r="M662" t="str">
        <f t="shared" si="202"/>
        <v>_ExternalReference</v>
      </c>
      <c r="N662" t="str">
        <f t="shared" si="203"/>
        <v>_referenceForObjects</v>
      </c>
      <c r="O662" t="str">
        <f t="shared" si="204"/>
        <v>Object</v>
      </c>
      <c r="P662" t="str">
        <f t="shared" si="205"/>
        <v>"Core"</v>
      </c>
      <c r="Q662" t="str">
        <f t="shared" si="206"/>
        <v>"_Item"</v>
      </c>
      <c r="R662" t="str">
        <f t="shared" si="207"/>
        <v>"_externalReferences"</v>
      </c>
      <c r="S662" t="str">
        <f t="shared" si="208"/>
        <v>"_ExternalReference"</v>
      </c>
      <c r="T662">
        <f>IF($A662="Implicit","",COUNTIFS($C$8:C662,C662,$A$8:A662,"Explicit"))</f>
        <v>10</v>
      </c>
      <c r="U662" t="str">
        <f t="shared" si="209"/>
        <v>"Item details"</v>
      </c>
      <c r="V662" t="str">
        <f t="shared" si="210"/>
        <v>"References to all associated ExternalReferences"</v>
      </c>
      <c r="W662" t="str">
        <f t="shared" si="211"/>
        <v>"true"</v>
      </c>
      <c r="X662" t="str">
        <f t="shared" si="212"/>
        <v>"true"</v>
      </c>
      <c r="Y662" t="str">
        <f t="shared" si="213"/>
        <v>"Core","_Item","_externalReferences","_ExternalReference",10,"Item details","References to all associated ExternalReferences","true","true"</v>
      </c>
      <c r="Z662" t="str">
        <f t="shared" si="214"/>
        <v>"Core._Item"</v>
      </c>
      <c r="AA662" t="str">
        <f t="shared" si="215"/>
        <v>"_externalReferences"</v>
      </c>
      <c r="AB662" t="str">
        <f t="shared" si="216"/>
        <v>"Common._ExternalReference"</v>
      </c>
      <c r="AC662" t="str">
        <f t="shared" si="217"/>
        <v>"_referenceForObjects"</v>
      </c>
      <c r="AD662" t="str">
        <f t="shared" si="218"/>
        <v>"hasMany"</v>
      </c>
      <c r="AE662" t="str">
        <f t="shared" si="219"/>
        <v>"Core._Item","_externalReferences","Common._ExternalReference","_referenceForObjects","hasMany"</v>
      </c>
    </row>
    <row r="663" spans="1:31" x14ac:dyDescent="0.2">
      <c r="A663" t="s">
        <v>1353</v>
      </c>
      <c r="B663" t="s">
        <v>20</v>
      </c>
      <c r="C663" t="s">
        <v>120</v>
      </c>
      <c r="D663" t="s">
        <v>113</v>
      </c>
      <c r="E663" t="s">
        <v>1292</v>
      </c>
      <c r="F663" t="s">
        <v>114</v>
      </c>
      <c r="H663" t="s">
        <v>230</v>
      </c>
      <c r="I663" s="5" t="s">
        <v>521</v>
      </c>
      <c r="J663" s="5" t="s">
        <v>115</v>
      </c>
      <c r="K663" t="str">
        <f t="shared" si="200"/>
        <v>_Item</v>
      </c>
      <c r="L663" t="str">
        <f t="shared" si="201"/>
        <v>_attachedIotDevices</v>
      </c>
      <c r="M663" t="str">
        <f t="shared" si="202"/>
        <v>_IotDevice</v>
      </c>
      <c r="N663" t="str">
        <f t="shared" si="203"/>
        <v>_attachedToObject</v>
      </c>
      <c r="O663" t="str">
        <f t="shared" si="204"/>
        <v>Object</v>
      </c>
      <c r="P663" t="str">
        <f t="shared" si="205"/>
        <v>"Core"</v>
      </c>
      <c r="Q663" t="str">
        <f t="shared" si="206"/>
        <v>"_Item"</v>
      </c>
      <c r="R663" t="str">
        <f t="shared" si="207"/>
        <v>"_attachedIotDevices"</v>
      </c>
      <c r="S663" t="str">
        <f t="shared" si="208"/>
        <v>"_IotDevice"</v>
      </c>
      <c r="T663">
        <f>IF($A663="Implicit","",COUNTIFS($C$8:C663,C663,$A$8:A663,"Explicit"))</f>
        <v>11</v>
      </c>
      <c r="U663" t="str">
        <f t="shared" si="209"/>
        <v>"Item details"</v>
      </c>
      <c r="V663" t="str">
        <f t="shared" si="210"/>
        <v>"References to all connected IotDevices"</v>
      </c>
      <c r="W663" t="str">
        <f t="shared" si="211"/>
        <v>"true"</v>
      </c>
      <c r="X663" t="str">
        <f t="shared" si="212"/>
        <v>"true"</v>
      </c>
      <c r="Y663" t="str">
        <f t="shared" si="213"/>
        <v>"Core","_Item","_attachedIotDevices","_IotDevice",11,"Item details","References to all connected IotDevices","true","true"</v>
      </c>
      <c r="Z663" t="str">
        <f t="shared" si="214"/>
        <v>"Core._Item"</v>
      </c>
      <c r="AA663" t="str">
        <f t="shared" si="215"/>
        <v>"_attachedIotDevices"</v>
      </c>
      <c r="AB663" t="str">
        <f t="shared" si="216"/>
        <v>"Common._IotDevice"</v>
      </c>
      <c r="AC663" t="str">
        <f t="shared" si="217"/>
        <v>"_attachedToObject"</v>
      </c>
      <c r="AD663" t="str">
        <f t="shared" si="218"/>
        <v>"hasMany"</v>
      </c>
      <c r="AE663" t="str">
        <f t="shared" si="219"/>
        <v>"Core._Item","_attachedIotDevices","Common._IotDevice","_attachedToObject","hasMany"</v>
      </c>
    </row>
    <row r="664" spans="1:31" x14ac:dyDescent="0.2">
      <c r="A664" t="s">
        <v>1354</v>
      </c>
      <c r="B664" t="s">
        <v>20</v>
      </c>
      <c r="C664" t="s">
        <v>120</v>
      </c>
      <c r="D664" t="s">
        <v>116</v>
      </c>
      <c r="E664" t="s">
        <v>1303</v>
      </c>
      <c r="F664" t="s">
        <v>1100</v>
      </c>
      <c r="H664" t="s">
        <v>1102</v>
      </c>
      <c r="I664" s="5" t="s">
        <v>521</v>
      </c>
      <c r="J664" s="5" t="s">
        <v>118</v>
      </c>
      <c r="K664" t="str">
        <f t="shared" si="200"/>
        <v>_Item</v>
      </c>
      <c r="L664" t="str">
        <f t="shared" si="201"/>
        <v>_involvedInActions</v>
      </c>
      <c r="M664" t="str">
        <f t="shared" si="202"/>
        <v>_Storing</v>
      </c>
      <c r="N664" t="str">
        <f t="shared" si="203"/>
        <v>_storedObjects</v>
      </c>
      <c r="O664" t="str">
        <f t="shared" si="204"/>
        <v>Object</v>
      </c>
      <c r="P664" t="str">
        <f t="shared" si="205"/>
        <v/>
      </c>
      <c r="Q664" t="str">
        <f t="shared" si="206"/>
        <v/>
      </c>
      <c r="R664" t="str">
        <f t="shared" si="207"/>
        <v/>
      </c>
      <c r="S664" t="str">
        <f t="shared" si="208"/>
        <v/>
      </c>
      <c r="T664" t="str">
        <f>IF($A664="Implicit","",COUNTIFS($C$8:C664,C664,$A$8:A664,"Explicit"))</f>
        <v/>
      </c>
      <c r="U664" t="str">
        <f t="shared" si="209"/>
        <v/>
      </c>
      <c r="V664" t="str">
        <f t="shared" si="210"/>
        <v/>
      </c>
      <c r="W664" t="str">
        <f t="shared" si="211"/>
        <v/>
      </c>
      <c r="X664" t="str">
        <f t="shared" si="212"/>
        <v/>
      </c>
      <c r="Y664" t="str">
        <f t="shared" si="213"/>
        <v/>
      </c>
      <c r="Z664" t="str">
        <f t="shared" si="214"/>
        <v>"Core._Item"</v>
      </c>
      <c r="AA664" t="str">
        <f t="shared" si="215"/>
        <v>"_involvedInActions"</v>
      </c>
      <c r="AB664" t="str">
        <f t="shared" si="216"/>
        <v>"Action._Storing"</v>
      </c>
      <c r="AC664" t="str">
        <f t="shared" si="217"/>
        <v>"_storedObjects"</v>
      </c>
      <c r="AD664" t="str">
        <f t="shared" si="218"/>
        <v>"hasMany"</v>
      </c>
      <c r="AE664" t="str">
        <f t="shared" si="219"/>
        <v>"Core._Item","_involvedInActions","Action._Storing","_storedObjects","hasMany"</v>
      </c>
    </row>
    <row r="665" spans="1:31" x14ac:dyDescent="0.2">
      <c r="A665" t="s">
        <v>1353</v>
      </c>
      <c r="B665" t="s">
        <v>20</v>
      </c>
      <c r="C665" t="s">
        <v>120</v>
      </c>
      <c r="D665" t="s">
        <v>147</v>
      </c>
      <c r="E665" t="s">
        <v>49</v>
      </c>
      <c r="F665" t="s">
        <v>148</v>
      </c>
      <c r="I665" s="5" t="s">
        <v>521</v>
      </c>
      <c r="J665" s="5" t="s">
        <v>149</v>
      </c>
      <c r="K665" t="str">
        <f t="shared" si="200"/>
        <v>_Item</v>
      </c>
      <c r="L665" t="str">
        <f t="shared" si="201"/>
        <v>_otherIdentifiers</v>
      </c>
      <c r="M665" t="str">
        <f t="shared" si="202"/>
        <v>_OtherIdentifier</v>
      </c>
      <c r="N665" t="str">
        <f t="shared" si="203"/>
        <v/>
      </c>
      <c r="O665" t="str">
        <f t="shared" si="204"/>
        <v>Object</v>
      </c>
      <c r="P665" t="str">
        <f t="shared" si="205"/>
        <v>"Core"</v>
      </c>
      <c r="Q665" t="str">
        <f t="shared" si="206"/>
        <v>"_Item"</v>
      </c>
      <c r="R665" t="str">
        <f t="shared" si="207"/>
        <v>"_otherIdentifiers"</v>
      </c>
      <c r="S665" t="str">
        <f t="shared" si="208"/>
        <v>"_OtherIdentifier"</v>
      </c>
      <c r="T665">
        <f>IF($A665="Implicit","",COUNTIFS($C$8:C665,C665,$A$8:A665,"Explicit"))</f>
        <v>12</v>
      </c>
      <c r="U665" t="str">
        <f t="shared" si="209"/>
        <v>"Item details"</v>
      </c>
      <c r="V665" t="str">
        <f t="shared" si="210"/>
        <v>"Details about any other identifier; depending on the context of use"</v>
      </c>
      <c r="W665" t="str">
        <f t="shared" si="211"/>
        <v>"true"</v>
      </c>
      <c r="X665" t="str">
        <f t="shared" si="212"/>
        <v>"true"</v>
      </c>
      <c r="Y665" t="str">
        <f t="shared" si="213"/>
        <v>"Core","_Item","_otherIdentifiers","_OtherIdentifier",12,"Item details","Details about any other identifier; depending on the context of use","true","true"</v>
      </c>
      <c r="Z665" t="str">
        <f t="shared" si="214"/>
        <v>"Core._Item"</v>
      </c>
      <c r="AA665" t="str">
        <f t="shared" si="215"/>
        <v>"_otherIdentifiers"</v>
      </c>
      <c r="AB665" t="str">
        <f t="shared" si="216"/>
        <v>"Embedded._OtherIdentifier"</v>
      </c>
      <c r="AC665" t="str">
        <f t="shared" si="217"/>
        <v>""</v>
      </c>
      <c r="AD665" t="str">
        <f t="shared" si="218"/>
        <v>"hasMany"</v>
      </c>
      <c r="AE665" t="str">
        <f t="shared" si="219"/>
        <v>"Core._Item","_otherIdentifiers","Embedded._OtherIdentifier","","hasMany"</v>
      </c>
    </row>
    <row r="666" spans="1:31" x14ac:dyDescent="0.2">
      <c r="A666" t="s">
        <v>1353</v>
      </c>
      <c r="B666" t="s">
        <v>20</v>
      </c>
      <c r="C666" t="s">
        <v>120</v>
      </c>
      <c r="D666" t="s">
        <v>534</v>
      </c>
      <c r="F666" t="s">
        <v>6</v>
      </c>
      <c r="G666">
        <v>1</v>
      </c>
      <c r="I666" s="5" t="s">
        <v>521</v>
      </c>
      <c r="J666" s="5" t="s">
        <v>535</v>
      </c>
      <c r="K666" t="str">
        <f t="shared" si="200"/>
        <v>_Item</v>
      </c>
      <c r="L666" t="str">
        <f t="shared" si="201"/>
        <v>_batchNumber</v>
      </c>
      <c r="M666" t="str">
        <f t="shared" si="202"/>
        <v>xsd_string</v>
      </c>
      <c r="N666" t="str">
        <f t="shared" si="203"/>
        <v/>
      </c>
      <c r="O666" t="str">
        <f t="shared" si="204"/>
        <v>Data</v>
      </c>
      <c r="P666" t="str">
        <f t="shared" si="205"/>
        <v>"Core"</v>
      </c>
      <c r="Q666" t="str">
        <f t="shared" si="206"/>
        <v>"_Item"</v>
      </c>
      <c r="R666" t="str">
        <f t="shared" si="207"/>
        <v>"_batchNumber"</v>
      </c>
      <c r="S666" t="str">
        <f t="shared" si="208"/>
        <v>"xsd_string"</v>
      </c>
      <c r="T666">
        <f>IF($A666="Implicit","",COUNTIFS($C$8:C666,C666,$A$8:A666,"Explicit"))</f>
        <v>13</v>
      </c>
      <c r="U666" t="str">
        <f t="shared" si="209"/>
        <v>"Item details"</v>
      </c>
      <c r="V666" t="str">
        <f t="shared" si="210"/>
        <v>"Production batch number / reference"</v>
      </c>
      <c r="W666" t="str">
        <f t="shared" si="211"/>
        <v>"false"</v>
      </c>
      <c r="X666" t="str">
        <f t="shared" si="212"/>
        <v>"true"</v>
      </c>
      <c r="Y666" t="str">
        <f t="shared" si="213"/>
        <v>"Core","_Item","_batchNumber","xsd_string",13,"Item details","Production batch number / reference","false","true"</v>
      </c>
      <c r="Z666" t="str">
        <f t="shared" si="214"/>
        <v/>
      </c>
      <c r="AA666" t="str">
        <f t="shared" si="215"/>
        <v/>
      </c>
      <c r="AB666" t="str">
        <f t="shared" si="216"/>
        <v/>
      </c>
      <c r="AC666" t="str">
        <f t="shared" si="217"/>
        <v/>
      </c>
      <c r="AD666" t="str">
        <f t="shared" si="218"/>
        <v/>
      </c>
      <c r="AE666" t="str">
        <f t="shared" si="219"/>
        <v/>
      </c>
    </row>
    <row r="667" spans="1:31" x14ac:dyDescent="0.2">
      <c r="A667" t="s">
        <v>1353</v>
      </c>
      <c r="B667" t="s">
        <v>20</v>
      </c>
      <c r="C667" t="s">
        <v>120</v>
      </c>
      <c r="D667" t="s">
        <v>536</v>
      </c>
      <c r="F667" t="s">
        <v>264</v>
      </c>
      <c r="G667">
        <v>1</v>
      </c>
      <c r="I667" s="5" t="s">
        <v>521</v>
      </c>
      <c r="J667" s="5" t="s">
        <v>537</v>
      </c>
      <c r="K667" t="str">
        <f t="shared" si="200"/>
        <v>_Item</v>
      </c>
      <c r="L667" t="str">
        <f t="shared" si="201"/>
        <v>_expiryDate</v>
      </c>
      <c r="M667" t="str">
        <f t="shared" si="202"/>
        <v>xsd_dateTime</v>
      </c>
      <c r="N667" t="str">
        <f t="shared" si="203"/>
        <v/>
      </c>
      <c r="O667" t="str">
        <f t="shared" si="204"/>
        <v>Data</v>
      </c>
      <c r="P667" t="str">
        <f t="shared" si="205"/>
        <v>"Core"</v>
      </c>
      <c r="Q667" t="str">
        <f t="shared" si="206"/>
        <v>"_Item"</v>
      </c>
      <c r="R667" t="str">
        <f t="shared" si="207"/>
        <v>"_expiryDate"</v>
      </c>
      <c r="S667" t="str">
        <f t="shared" si="208"/>
        <v>"xsd_dateTime"</v>
      </c>
      <c r="T667">
        <f>IF($A667="Implicit","",COUNTIFS($C$8:C667,C667,$A$8:A667,"Explicit"))</f>
        <v>14</v>
      </c>
      <c r="U667" t="str">
        <f t="shared" si="209"/>
        <v>"Item details"</v>
      </c>
      <c r="V667" t="str">
        <f t="shared" si="210"/>
        <v>"Product expiry date - e.g. for perishables goods or goods with programmed obsolescence"</v>
      </c>
      <c r="W667" t="str">
        <f t="shared" si="211"/>
        <v>"false"</v>
      </c>
      <c r="X667" t="str">
        <f t="shared" si="212"/>
        <v>"true"</v>
      </c>
      <c r="Y667" t="str">
        <f t="shared" si="213"/>
        <v>"Core","_Item","_expiryDate","xsd_dateTime",14,"Item details","Product expiry date - e.g. for perishables goods or goods with programmed obsolescence","false","true"</v>
      </c>
      <c r="Z667" t="str">
        <f t="shared" si="214"/>
        <v/>
      </c>
      <c r="AA667" t="str">
        <f t="shared" si="215"/>
        <v/>
      </c>
      <c r="AB667" t="str">
        <f t="shared" si="216"/>
        <v/>
      </c>
      <c r="AC667" t="str">
        <f t="shared" si="217"/>
        <v/>
      </c>
      <c r="AD667" t="str">
        <f t="shared" si="218"/>
        <v/>
      </c>
      <c r="AE667" t="str">
        <f t="shared" si="219"/>
        <v/>
      </c>
    </row>
    <row r="668" spans="1:31" x14ac:dyDescent="0.2">
      <c r="A668" t="s">
        <v>1353</v>
      </c>
      <c r="B668" t="s">
        <v>20</v>
      </c>
      <c r="C668" t="s">
        <v>120</v>
      </c>
      <c r="D668" t="s">
        <v>538</v>
      </c>
      <c r="F668" t="s">
        <v>6</v>
      </c>
      <c r="G668">
        <v>1</v>
      </c>
      <c r="I668" s="5" t="s">
        <v>521</v>
      </c>
      <c r="J668" s="5" t="s">
        <v>539</v>
      </c>
      <c r="K668" t="str">
        <f t="shared" si="200"/>
        <v>_Item</v>
      </c>
      <c r="L668" t="str">
        <f t="shared" si="201"/>
        <v>_lotNumber</v>
      </c>
      <c r="M668" t="str">
        <f t="shared" si="202"/>
        <v>xsd_string</v>
      </c>
      <c r="N668" t="str">
        <f t="shared" si="203"/>
        <v/>
      </c>
      <c r="O668" t="str">
        <f t="shared" si="204"/>
        <v>Data</v>
      </c>
      <c r="P668" t="str">
        <f t="shared" si="205"/>
        <v>"Core"</v>
      </c>
      <c r="Q668" t="str">
        <f t="shared" si="206"/>
        <v>"_Item"</v>
      </c>
      <c r="R668" t="str">
        <f t="shared" si="207"/>
        <v>"_lotNumber"</v>
      </c>
      <c r="S668" t="str">
        <f t="shared" si="208"/>
        <v>"xsd_string"</v>
      </c>
      <c r="T668">
        <f>IF($A668="Implicit","",COUNTIFS($C$8:C668,C668,$A$8:A668,"Explicit"))</f>
        <v>15</v>
      </c>
      <c r="U668" t="str">
        <f t="shared" si="209"/>
        <v>"Item details"</v>
      </c>
      <c r="V668" t="str">
        <f t="shared" si="210"/>
        <v>"Production lot number / reference"</v>
      </c>
      <c r="W668" t="str">
        <f t="shared" si="211"/>
        <v>"false"</v>
      </c>
      <c r="X668" t="str">
        <f t="shared" si="212"/>
        <v>"true"</v>
      </c>
      <c r="Y668" t="str">
        <f t="shared" si="213"/>
        <v>"Core","_Item","_lotNumber","xsd_string",15,"Item details","Production lot number / reference","false","true"</v>
      </c>
      <c r="Z668" t="str">
        <f t="shared" si="214"/>
        <v/>
      </c>
      <c r="AA668" t="str">
        <f t="shared" si="215"/>
        <v/>
      </c>
      <c r="AB668" t="str">
        <f t="shared" si="216"/>
        <v/>
      </c>
      <c r="AC668" t="str">
        <f t="shared" si="217"/>
        <v/>
      </c>
      <c r="AD668" t="str">
        <f t="shared" si="218"/>
        <v/>
      </c>
      <c r="AE668" t="str">
        <f t="shared" si="219"/>
        <v/>
      </c>
    </row>
    <row r="669" spans="1:31" x14ac:dyDescent="0.2">
      <c r="A669" t="s">
        <v>1353</v>
      </c>
      <c r="B669" t="s">
        <v>20</v>
      </c>
      <c r="C669" t="s">
        <v>120</v>
      </c>
      <c r="D669" t="s">
        <v>540</v>
      </c>
      <c r="F669" t="s">
        <v>264</v>
      </c>
      <c r="G669">
        <v>1</v>
      </c>
      <c r="I669" s="5" t="s">
        <v>521</v>
      </c>
      <c r="J669" s="5" t="s">
        <v>541</v>
      </c>
      <c r="K669" t="str">
        <f t="shared" si="200"/>
        <v>_Item</v>
      </c>
      <c r="L669" t="str">
        <f t="shared" si="201"/>
        <v>_productionDate</v>
      </c>
      <c r="M669" t="str">
        <f t="shared" si="202"/>
        <v>xsd_dateTime</v>
      </c>
      <c r="N669" t="str">
        <f t="shared" si="203"/>
        <v/>
      </c>
      <c r="O669" t="str">
        <f t="shared" si="204"/>
        <v>Data</v>
      </c>
      <c r="P669" t="str">
        <f t="shared" si="205"/>
        <v>"Core"</v>
      </c>
      <c r="Q669" t="str">
        <f t="shared" si="206"/>
        <v>"_Item"</v>
      </c>
      <c r="R669" t="str">
        <f t="shared" si="207"/>
        <v>"_productionDate"</v>
      </c>
      <c r="S669" t="str">
        <f t="shared" si="208"/>
        <v>"xsd_dateTime"</v>
      </c>
      <c r="T669">
        <f>IF($A669="Implicit","",COUNTIFS($C$8:C669,C669,$A$8:A669,"Explicit"))</f>
        <v>16</v>
      </c>
      <c r="U669" t="str">
        <f t="shared" si="209"/>
        <v>"Item details"</v>
      </c>
      <c r="V669" t="str">
        <f t="shared" si="210"/>
        <v>"Production date"</v>
      </c>
      <c r="W669" t="str">
        <f t="shared" si="211"/>
        <v>"false"</v>
      </c>
      <c r="X669" t="str">
        <f t="shared" si="212"/>
        <v>"true"</v>
      </c>
      <c r="Y669" t="str">
        <f t="shared" si="213"/>
        <v>"Core","_Item","_productionDate","xsd_dateTime",16,"Item details","Production date","false","true"</v>
      </c>
      <c r="Z669" t="str">
        <f t="shared" si="214"/>
        <v/>
      </c>
      <c r="AA669" t="str">
        <f t="shared" si="215"/>
        <v/>
      </c>
      <c r="AB669" t="str">
        <f t="shared" si="216"/>
        <v/>
      </c>
      <c r="AC669" t="str">
        <f t="shared" si="217"/>
        <v/>
      </c>
      <c r="AD669" t="str">
        <f t="shared" si="218"/>
        <v/>
      </c>
      <c r="AE669" t="str">
        <f t="shared" si="219"/>
        <v/>
      </c>
    </row>
    <row r="670" spans="1:31" x14ac:dyDescent="0.2">
      <c r="A670" t="s">
        <v>1353</v>
      </c>
      <c r="B670" t="s">
        <v>20</v>
      </c>
      <c r="C670" t="s">
        <v>120</v>
      </c>
      <c r="D670" t="s">
        <v>542</v>
      </c>
      <c r="F670" t="s">
        <v>109</v>
      </c>
      <c r="G670">
        <v>1</v>
      </c>
      <c r="I670" s="5" t="s">
        <v>521</v>
      </c>
      <c r="J670" s="5" t="s">
        <v>543</v>
      </c>
      <c r="K670" t="str">
        <f t="shared" si="200"/>
        <v>_Item</v>
      </c>
      <c r="L670" t="str">
        <f t="shared" si="201"/>
        <v>_quantityForUnitPrice</v>
      </c>
      <c r="M670" t="str">
        <f t="shared" si="202"/>
        <v>xsd_double</v>
      </c>
      <c r="N670" t="str">
        <f t="shared" si="203"/>
        <v/>
      </c>
      <c r="O670" t="str">
        <f t="shared" si="204"/>
        <v>Data</v>
      </c>
      <c r="P670" t="str">
        <f t="shared" si="205"/>
        <v>"Core"</v>
      </c>
      <c r="Q670" t="str">
        <f t="shared" si="206"/>
        <v>"_Item"</v>
      </c>
      <c r="R670" t="str">
        <f t="shared" si="207"/>
        <v>"_quantityForUnitPrice"</v>
      </c>
      <c r="S670" t="str">
        <f t="shared" si="208"/>
        <v>"xsd_double"</v>
      </c>
      <c r="T670">
        <f>IF($A670="Implicit","",COUNTIFS($C$8:C670,C670,$A$8:A670,"Explicit"))</f>
        <v>17</v>
      </c>
      <c r="U670" t="str">
        <f t="shared" si="209"/>
        <v>"Item details"</v>
      </c>
      <c r="V670" t="str">
        <f t="shared" si="210"/>
        <v>"Product quantity for unit price - e.g. 12 (eggs for one USD 1)"</v>
      </c>
      <c r="W670" t="str">
        <f t="shared" si="211"/>
        <v>"false"</v>
      </c>
      <c r="X670" t="str">
        <f t="shared" si="212"/>
        <v>"true"</v>
      </c>
      <c r="Y670" t="str">
        <f t="shared" si="213"/>
        <v>"Core","_Item","_quantityForUnitPrice","xsd_double",17,"Item details","Product quantity for unit price - e.g. 12 (eggs for one USD 1)","false","true"</v>
      </c>
      <c r="Z670" t="str">
        <f t="shared" si="214"/>
        <v/>
      </c>
      <c r="AA670" t="str">
        <f t="shared" si="215"/>
        <v/>
      </c>
      <c r="AB670" t="str">
        <f t="shared" si="216"/>
        <v/>
      </c>
      <c r="AC670" t="str">
        <f t="shared" si="217"/>
        <v/>
      </c>
      <c r="AD670" t="str">
        <f t="shared" si="218"/>
        <v/>
      </c>
      <c r="AE670" t="str">
        <f t="shared" si="219"/>
        <v/>
      </c>
    </row>
    <row r="671" spans="1:31" x14ac:dyDescent="0.2">
      <c r="A671" t="s">
        <v>1353</v>
      </c>
      <c r="B671" t="s">
        <v>20</v>
      </c>
      <c r="C671" t="s">
        <v>120</v>
      </c>
      <c r="D671" t="s">
        <v>40</v>
      </c>
      <c r="E671" t="s">
        <v>1306</v>
      </c>
      <c r="F671" t="s">
        <v>41</v>
      </c>
      <c r="I671" s="5" t="s">
        <v>521</v>
      </c>
      <c r="J671" s="5" t="s">
        <v>42</v>
      </c>
      <c r="K671" t="str">
        <f t="shared" si="200"/>
        <v>_Item</v>
      </c>
      <c r="L671" t="str">
        <f t="shared" si="201"/>
        <v>_events</v>
      </c>
      <c r="M671" t="str">
        <f t="shared" si="202"/>
        <v>_LogisticsEvent</v>
      </c>
      <c r="N671" t="str">
        <f t="shared" si="203"/>
        <v/>
      </c>
      <c r="O671" t="str">
        <f t="shared" si="204"/>
        <v>Object</v>
      </c>
      <c r="P671" t="str">
        <f t="shared" si="205"/>
        <v>"Core"</v>
      </c>
      <c r="Q671" t="str">
        <f t="shared" si="206"/>
        <v>"_Item"</v>
      </c>
      <c r="R671" t="str">
        <f t="shared" si="207"/>
        <v>"_events"</v>
      </c>
      <c r="S671" t="str">
        <f t="shared" si="208"/>
        <v>"_LogisticsEvent"</v>
      </c>
      <c r="T671">
        <f>IF($A671="Implicit","",COUNTIFS($C$8:C671,C671,$A$8:A671,"Explicit"))</f>
        <v>18</v>
      </c>
      <c r="U671" t="str">
        <f t="shared" si="209"/>
        <v>"Item details"</v>
      </c>
      <c r="V671" t="str">
        <f t="shared" si="210"/>
        <v>"Events object"</v>
      </c>
      <c r="W671" t="str">
        <f t="shared" si="211"/>
        <v>"true"</v>
      </c>
      <c r="X671" t="str">
        <f t="shared" si="212"/>
        <v>"true"</v>
      </c>
      <c r="Y671" t="str">
        <f t="shared" si="213"/>
        <v>"Core","_Item","_events","_LogisticsEvent",18,"Item details","Events object","true","true"</v>
      </c>
      <c r="Z671" t="str">
        <f t="shared" si="214"/>
        <v>"Core._Item"</v>
      </c>
      <c r="AA671" t="str">
        <f t="shared" si="215"/>
        <v>"_events"</v>
      </c>
      <c r="AB671" t="str">
        <f t="shared" si="216"/>
        <v>"Event._LogisticsEvent"</v>
      </c>
      <c r="AC671" t="str">
        <f t="shared" si="217"/>
        <v>""</v>
      </c>
      <c r="AD671" t="str">
        <f t="shared" si="218"/>
        <v>"hasMany"</v>
      </c>
      <c r="AE671" t="str">
        <f t="shared" si="219"/>
        <v>"Core._Item","_events","Event._LogisticsEvent","","hasMany"</v>
      </c>
    </row>
    <row r="672" spans="1:31" x14ac:dyDescent="0.2">
      <c r="A672" t="s">
        <v>1353</v>
      </c>
      <c r="B672" t="s">
        <v>20</v>
      </c>
      <c r="C672" t="s">
        <v>120</v>
      </c>
      <c r="D672" t="s">
        <v>46</v>
      </c>
      <c r="F672" t="s">
        <v>47</v>
      </c>
      <c r="G672">
        <v>1</v>
      </c>
      <c r="I672" s="5" t="s">
        <v>521</v>
      </c>
      <c r="J672" s="5" t="s">
        <v>48</v>
      </c>
      <c r="K672" t="str">
        <f t="shared" si="200"/>
        <v>_Item</v>
      </c>
      <c r="L672" t="str">
        <f t="shared" si="201"/>
        <v>_skeletonIndicator</v>
      </c>
      <c r="M672" t="str">
        <f t="shared" si="202"/>
        <v>xsd_boolean</v>
      </c>
      <c r="N672" t="str">
        <f t="shared" si="203"/>
        <v/>
      </c>
      <c r="O672" t="str">
        <f t="shared" si="204"/>
        <v>Data</v>
      </c>
      <c r="P672" t="str">
        <f t="shared" si="205"/>
        <v>"Core"</v>
      </c>
      <c r="Q672" t="str">
        <f t="shared" si="206"/>
        <v>"_Item"</v>
      </c>
      <c r="R672" t="str">
        <f t="shared" si="207"/>
        <v>"_skeletonIndicator"</v>
      </c>
      <c r="S672" t="str">
        <f t="shared" si="208"/>
        <v>"xsd_boolean"</v>
      </c>
      <c r="T672">
        <f>IF($A672="Implicit","",COUNTIFS($C$8:C672,C672,$A$8:A672,"Explicit"))</f>
        <v>19</v>
      </c>
      <c r="U672" t="str">
        <f t="shared" si="209"/>
        <v>"Item details"</v>
      </c>
      <c r="V672" t="str">
        <f t="shared" si="210"/>
        <v>"Indicator whether a logistics object is a skeleton object"</v>
      </c>
      <c r="W672" t="str">
        <f t="shared" si="211"/>
        <v>"false"</v>
      </c>
      <c r="X672" t="str">
        <f t="shared" si="212"/>
        <v>"true"</v>
      </c>
      <c r="Y672" t="str">
        <f t="shared" si="213"/>
        <v>"Core","_Item","_skeletonIndicator","xsd_boolean",19,"Item details","Indicator whether a logistics object is a skeleton object","false","true"</v>
      </c>
      <c r="Z672" t="str">
        <f t="shared" si="214"/>
        <v/>
      </c>
      <c r="AA672" t="str">
        <f t="shared" si="215"/>
        <v/>
      </c>
      <c r="AB672" t="str">
        <f t="shared" si="216"/>
        <v/>
      </c>
      <c r="AC672" t="str">
        <f t="shared" si="217"/>
        <v/>
      </c>
      <c r="AD672" t="str">
        <f t="shared" si="218"/>
        <v/>
      </c>
      <c r="AE672" t="str">
        <f t="shared" si="219"/>
        <v/>
      </c>
    </row>
    <row r="673" spans="1:31" x14ac:dyDescent="0.2">
      <c r="A673" t="s">
        <v>1353</v>
      </c>
      <c r="B673" t="s">
        <v>20</v>
      </c>
      <c r="C673" t="s">
        <v>120</v>
      </c>
      <c r="D673" t="s">
        <v>116</v>
      </c>
      <c r="E673" t="s">
        <v>1290</v>
      </c>
      <c r="F673" t="s">
        <v>117</v>
      </c>
      <c r="I673" s="5" t="s">
        <v>521</v>
      </c>
      <c r="J673" s="5" t="s">
        <v>118</v>
      </c>
      <c r="K673" t="str">
        <f t="shared" si="200"/>
        <v>_Item</v>
      </c>
      <c r="L673" t="str">
        <f t="shared" si="201"/>
        <v>_involvedInActions</v>
      </c>
      <c r="M673" t="str">
        <f t="shared" si="202"/>
        <v>_LogisticsAction</v>
      </c>
      <c r="N673" t="str">
        <f t="shared" si="203"/>
        <v/>
      </c>
      <c r="O673" t="str">
        <f t="shared" si="204"/>
        <v>Object</v>
      </c>
      <c r="P673" t="str">
        <f t="shared" si="205"/>
        <v>"Core"</v>
      </c>
      <c r="Q673" t="str">
        <f t="shared" si="206"/>
        <v>"_Item"</v>
      </c>
      <c r="R673" t="str">
        <f t="shared" si="207"/>
        <v>"_involvedInActions"</v>
      </c>
      <c r="S673" t="str">
        <f t="shared" si="208"/>
        <v>"_LogisticsAction"</v>
      </c>
      <c r="T673">
        <f>IF($A673="Implicit","",COUNTIFS($C$8:C673,C673,$A$8:A673,"Explicit"))</f>
        <v>20</v>
      </c>
      <c r="U673" t="str">
        <f t="shared" si="209"/>
        <v>"Item details"</v>
      </c>
      <c r="V673" t="str">
        <f t="shared" si="210"/>
        <v>"References to the Actions the object is involved in"</v>
      </c>
      <c r="W673" t="str">
        <f t="shared" si="211"/>
        <v>"true"</v>
      </c>
      <c r="X673" t="str">
        <f t="shared" si="212"/>
        <v>"true"</v>
      </c>
      <c r="Y673" t="str">
        <f t="shared" si="213"/>
        <v>"Core","_Item","_involvedInActions","_LogisticsAction",20,"Item details","References to the Actions the object is involved in","true","true"</v>
      </c>
      <c r="Z673" t="str">
        <f t="shared" si="214"/>
        <v>"Core._Item"</v>
      </c>
      <c r="AA673" t="str">
        <f t="shared" si="215"/>
        <v>"_involvedInActions"</v>
      </c>
      <c r="AB673" t="str">
        <f t="shared" si="216"/>
        <v>"Abstract._LogisticsAction"</v>
      </c>
      <c r="AC673" t="str">
        <f t="shared" si="217"/>
        <v>""</v>
      </c>
      <c r="AD673" t="str">
        <f t="shared" si="218"/>
        <v>"hasMany"</v>
      </c>
      <c r="AE673" t="str">
        <f t="shared" si="219"/>
        <v>"Core._Item","_involvedInActions","Abstract._LogisticsAction","","hasMany"</v>
      </c>
    </row>
    <row r="674" spans="1:31" x14ac:dyDescent="0.2">
      <c r="A674" t="s">
        <v>1354</v>
      </c>
      <c r="B674" t="s">
        <v>20</v>
      </c>
      <c r="C674" t="s">
        <v>120</v>
      </c>
      <c r="D674" t="s">
        <v>116</v>
      </c>
      <c r="E674" t="s">
        <v>1303</v>
      </c>
      <c r="F674" t="s">
        <v>23</v>
      </c>
      <c r="I674" s="5" t="s">
        <v>521</v>
      </c>
      <c r="J674" s="5" t="s">
        <v>118</v>
      </c>
      <c r="K674" t="str">
        <f t="shared" si="200"/>
        <v>_Item</v>
      </c>
      <c r="L674" t="str">
        <f t="shared" si="201"/>
        <v>_involvedInActions</v>
      </c>
      <c r="M674" t="str">
        <f t="shared" si="202"/>
        <v>_Check</v>
      </c>
      <c r="N674" t="str">
        <f t="shared" si="203"/>
        <v/>
      </c>
      <c r="O674" t="str">
        <f t="shared" si="204"/>
        <v>Object</v>
      </c>
      <c r="P674" t="str">
        <f t="shared" si="205"/>
        <v/>
      </c>
      <c r="Q674" t="str">
        <f t="shared" si="206"/>
        <v/>
      </c>
      <c r="R674" t="str">
        <f t="shared" si="207"/>
        <v/>
      </c>
      <c r="S674" t="str">
        <f t="shared" si="208"/>
        <v/>
      </c>
      <c r="T674" t="str">
        <f>IF($A674="Implicit","",COUNTIFS($C$8:C674,C674,$A$8:A674,"Explicit"))</f>
        <v/>
      </c>
      <c r="U674" t="str">
        <f t="shared" si="209"/>
        <v/>
      </c>
      <c r="V674" t="str">
        <f t="shared" si="210"/>
        <v/>
      </c>
      <c r="W674" t="str">
        <f t="shared" si="211"/>
        <v/>
      </c>
      <c r="X674" t="str">
        <f t="shared" si="212"/>
        <v/>
      </c>
      <c r="Y674" t="str">
        <f t="shared" si="213"/>
        <v/>
      </c>
      <c r="Z674" t="str">
        <f t="shared" si="214"/>
        <v>"Core._Item"</v>
      </c>
      <c r="AA674" t="str">
        <f t="shared" si="215"/>
        <v>"_involvedInActions"</v>
      </c>
      <c r="AB674" t="str">
        <f t="shared" si="216"/>
        <v>"Action._Check"</v>
      </c>
      <c r="AC674" t="str">
        <f t="shared" si="217"/>
        <v>""</v>
      </c>
      <c r="AD674" t="str">
        <f t="shared" si="218"/>
        <v>"hasMany"</v>
      </c>
      <c r="AE674" t="str">
        <f t="shared" si="219"/>
        <v>"Core._Item","_involvedInActions","Action._Check","","hasMany"</v>
      </c>
    </row>
    <row r="675" spans="1:31" x14ac:dyDescent="0.2">
      <c r="A675" t="s">
        <v>1354</v>
      </c>
      <c r="B675" t="s">
        <v>20</v>
      </c>
      <c r="C675" t="s">
        <v>120</v>
      </c>
      <c r="D675" t="s">
        <v>116</v>
      </c>
      <c r="E675" t="s">
        <v>1304</v>
      </c>
      <c r="F675" t="s">
        <v>458</v>
      </c>
      <c r="I675" s="5" t="s">
        <v>521</v>
      </c>
      <c r="J675" s="5" t="s">
        <v>118</v>
      </c>
      <c r="K675" t="str">
        <f t="shared" si="200"/>
        <v>_Item</v>
      </c>
      <c r="L675" t="str">
        <f t="shared" si="201"/>
        <v>_involvedInActions</v>
      </c>
      <c r="M675" t="str">
        <f t="shared" si="202"/>
        <v>_Composing</v>
      </c>
      <c r="N675" t="str">
        <f t="shared" si="203"/>
        <v/>
      </c>
      <c r="O675" t="str">
        <f t="shared" si="204"/>
        <v>Object</v>
      </c>
      <c r="P675" t="str">
        <f t="shared" si="205"/>
        <v/>
      </c>
      <c r="Q675" t="str">
        <f t="shared" si="206"/>
        <v/>
      </c>
      <c r="R675" t="str">
        <f t="shared" si="207"/>
        <v/>
      </c>
      <c r="S675" t="str">
        <f t="shared" si="208"/>
        <v/>
      </c>
      <c r="T675" t="str">
        <f>IF($A675="Implicit","",COUNTIFS($C$8:C675,C675,$A$8:A675,"Explicit"))</f>
        <v/>
      </c>
      <c r="U675" t="str">
        <f t="shared" si="209"/>
        <v/>
      </c>
      <c r="V675" t="str">
        <f t="shared" si="210"/>
        <v/>
      </c>
      <c r="W675" t="str">
        <f t="shared" si="211"/>
        <v/>
      </c>
      <c r="X675" t="str">
        <f t="shared" si="212"/>
        <v/>
      </c>
      <c r="Y675" t="str">
        <f t="shared" si="213"/>
        <v/>
      </c>
      <c r="Z675" t="str">
        <f t="shared" si="214"/>
        <v>"Core._Item"</v>
      </c>
      <c r="AA675" t="str">
        <f t="shared" si="215"/>
        <v>"_involvedInActions"</v>
      </c>
      <c r="AB675" t="str">
        <f t="shared" si="216"/>
        <v>"Activity._Composing"</v>
      </c>
      <c r="AC675" t="str">
        <f t="shared" si="217"/>
        <v>""</v>
      </c>
      <c r="AD675" t="str">
        <f t="shared" si="218"/>
        <v>"hasMany"</v>
      </c>
      <c r="AE675" t="str">
        <f t="shared" si="219"/>
        <v>"Core._Item","_involvedInActions","Activity._Composing","","hasMany"</v>
      </c>
    </row>
    <row r="676" spans="1:31" x14ac:dyDescent="0.2">
      <c r="A676" t="s">
        <v>1354</v>
      </c>
      <c r="B676" t="s">
        <v>20</v>
      </c>
      <c r="C676" t="s">
        <v>120</v>
      </c>
      <c r="D676" t="s">
        <v>116</v>
      </c>
      <c r="E676" t="s">
        <v>1303</v>
      </c>
      <c r="F676" t="s">
        <v>871</v>
      </c>
      <c r="I676" s="5" t="s">
        <v>521</v>
      </c>
      <c r="J676" s="5" t="s">
        <v>118</v>
      </c>
      <c r="K676" t="str">
        <f t="shared" si="200"/>
        <v>_Item</v>
      </c>
      <c r="L676" t="str">
        <f t="shared" si="201"/>
        <v>_involvedInActions</v>
      </c>
      <c r="M676" t="str">
        <f t="shared" si="202"/>
        <v>_Loading</v>
      </c>
      <c r="N676" t="str">
        <f t="shared" si="203"/>
        <v/>
      </c>
      <c r="O676" t="str">
        <f t="shared" si="204"/>
        <v>Object</v>
      </c>
      <c r="P676" t="str">
        <f t="shared" si="205"/>
        <v/>
      </c>
      <c r="Q676" t="str">
        <f t="shared" si="206"/>
        <v/>
      </c>
      <c r="R676" t="str">
        <f t="shared" si="207"/>
        <v/>
      </c>
      <c r="S676" t="str">
        <f t="shared" si="208"/>
        <v/>
      </c>
      <c r="T676" t="str">
        <f>IF($A676="Implicit","",COUNTIFS($C$8:C676,C676,$A$8:A676,"Explicit"))</f>
        <v/>
      </c>
      <c r="U676" t="str">
        <f t="shared" si="209"/>
        <v/>
      </c>
      <c r="V676" t="str">
        <f t="shared" si="210"/>
        <v/>
      </c>
      <c r="W676" t="str">
        <f t="shared" si="211"/>
        <v/>
      </c>
      <c r="X676" t="str">
        <f t="shared" si="212"/>
        <v/>
      </c>
      <c r="Y676" t="str">
        <f t="shared" si="213"/>
        <v/>
      </c>
      <c r="Z676" t="str">
        <f t="shared" si="214"/>
        <v>"Core._Item"</v>
      </c>
      <c r="AA676" t="str">
        <f t="shared" si="215"/>
        <v>"_involvedInActions"</v>
      </c>
      <c r="AB676" t="str">
        <f t="shared" si="216"/>
        <v>"Action._Loading"</v>
      </c>
      <c r="AC676" t="str">
        <f t="shared" si="217"/>
        <v>""</v>
      </c>
      <c r="AD676" t="str">
        <f t="shared" si="218"/>
        <v>"hasMany"</v>
      </c>
      <c r="AE676" t="str">
        <f t="shared" si="219"/>
        <v>"Core._Item","_involvedInActions","Action._Loading","","hasMany"</v>
      </c>
    </row>
    <row r="677" spans="1:31" x14ac:dyDescent="0.2">
      <c r="A677" t="s">
        <v>1353</v>
      </c>
      <c r="B677" t="s">
        <v>1301</v>
      </c>
      <c r="C677" t="s">
        <v>1196</v>
      </c>
      <c r="D677" t="s">
        <v>139</v>
      </c>
      <c r="E677" t="s">
        <v>20</v>
      </c>
      <c r="F677" t="s">
        <v>111</v>
      </c>
      <c r="G677">
        <v>1</v>
      </c>
      <c r="H677" t="s">
        <v>119</v>
      </c>
      <c r="I677" s="5" t="s">
        <v>1197</v>
      </c>
      <c r="J677" s="5" t="s">
        <v>140</v>
      </c>
      <c r="K677" t="str">
        <f t="shared" si="200"/>
        <v>_ItemDg</v>
      </c>
      <c r="L677" t="str">
        <f t="shared" si="201"/>
        <v>_inPiece</v>
      </c>
      <c r="M677" t="str">
        <f t="shared" si="202"/>
        <v>_Piece</v>
      </c>
      <c r="N677" t="str">
        <f t="shared" si="203"/>
        <v>_containedItems</v>
      </c>
      <c r="O677" t="str">
        <f t="shared" si="204"/>
        <v>Object</v>
      </c>
      <c r="P677" t="str">
        <f t="shared" si="205"/>
        <v>"DG"</v>
      </c>
      <c r="Q677" t="str">
        <f t="shared" si="206"/>
        <v>"_ItemDg"</v>
      </c>
      <c r="R677" t="str">
        <f t="shared" si="207"/>
        <v>"_inPiece"</v>
      </c>
      <c r="S677" t="str">
        <f t="shared" si="208"/>
        <v>"_Piece"</v>
      </c>
      <c r="T677">
        <f>IF($A677="Implicit","",COUNTIFS($C$8:C677,C677,$A$8:A677,"Explicit"))</f>
        <v>1</v>
      </c>
      <c r="U677" t="str">
        <f t="shared" si="209"/>
        <v>"Dangerous Goods subtype of Item"</v>
      </c>
      <c r="V677" t="str">
        <f t="shared" si="210"/>
        <v>"Reference to the Piece this Item or Piece is contained in"</v>
      </c>
      <c r="W677" t="str">
        <f t="shared" si="211"/>
        <v>"false"</v>
      </c>
      <c r="X677" t="str">
        <f t="shared" si="212"/>
        <v>"true"</v>
      </c>
      <c r="Y677" t="str">
        <f t="shared" si="213"/>
        <v>"DG","_ItemDg","_inPiece","_Piece",1,"Dangerous Goods subtype of Item","Reference to the Piece this Item or Piece is contained in","false","true"</v>
      </c>
      <c r="Z677" t="str">
        <f t="shared" si="214"/>
        <v>"DG._ItemDg"</v>
      </c>
      <c r="AA677" t="str">
        <f t="shared" si="215"/>
        <v>"_inPiece"</v>
      </c>
      <c r="AB677" t="str">
        <f t="shared" si="216"/>
        <v>"Core._Piece"</v>
      </c>
      <c r="AC677" t="str">
        <f t="shared" si="217"/>
        <v>"_containedItems"</v>
      </c>
      <c r="AD677" t="str">
        <f t="shared" si="218"/>
        <v>"hasOne"</v>
      </c>
      <c r="AE677" t="str">
        <f t="shared" si="219"/>
        <v>"DG._ItemDg","_inPiece","Core._Piece","_containedItems","hasOne"</v>
      </c>
    </row>
    <row r="678" spans="1:31" x14ac:dyDescent="0.2">
      <c r="A678" t="s">
        <v>1353</v>
      </c>
      <c r="B678" t="s">
        <v>1301</v>
      </c>
      <c r="C678" t="s">
        <v>1196</v>
      </c>
      <c r="D678" t="s">
        <v>524</v>
      </c>
      <c r="E678" t="s">
        <v>20</v>
      </c>
      <c r="F678" t="s">
        <v>127</v>
      </c>
      <c r="G678">
        <v>1</v>
      </c>
      <c r="H678" t="s">
        <v>562</v>
      </c>
      <c r="I678" s="5" t="s">
        <v>1197</v>
      </c>
      <c r="J678" s="5" t="s">
        <v>525</v>
      </c>
      <c r="K678" t="str">
        <f t="shared" si="200"/>
        <v>_ItemDg</v>
      </c>
      <c r="L678" t="str">
        <f t="shared" si="201"/>
        <v>_ofProduct</v>
      </c>
      <c r="M678" t="str">
        <f t="shared" si="202"/>
        <v>_Product</v>
      </c>
      <c r="N678" t="str">
        <f t="shared" si="203"/>
        <v>_describedObjects</v>
      </c>
      <c r="O678" t="str">
        <f t="shared" si="204"/>
        <v>Object</v>
      </c>
      <c r="P678" t="str">
        <f t="shared" si="205"/>
        <v>"DG"</v>
      </c>
      <c r="Q678" t="str">
        <f t="shared" si="206"/>
        <v>"_ItemDg"</v>
      </c>
      <c r="R678" t="str">
        <f t="shared" si="207"/>
        <v>"_ofProduct"</v>
      </c>
      <c r="S678" t="str">
        <f t="shared" si="208"/>
        <v>"_Product"</v>
      </c>
      <c r="T678">
        <f>IF($A678="Implicit","",COUNTIFS($C$8:C678,C678,$A$8:A678,"Explicit"))</f>
        <v>2</v>
      </c>
      <c r="U678" t="str">
        <f t="shared" si="209"/>
        <v>"Dangerous Goods subtype of Item"</v>
      </c>
      <c r="V678" t="str">
        <f t="shared" si="210"/>
        <v>"Reference to the Product describing the Item"</v>
      </c>
      <c r="W678" t="str">
        <f t="shared" si="211"/>
        <v>"false"</v>
      </c>
      <c r="X678" t="str">
        <f t="shared" si="212"/>
        <v>"true"</v>
      </c>
      <c r="Y678" t="str">
        <f t="shared" si="213"/>
        <v>"DG","_ItemDg","_ofProduct","_Product",2,"Dangerous Goods subtype of Item","Reference to the Product describing the Item","false","true"</v>
      </c>
      <c r="Z678" t="str">
        <f t="shared" si="214"/>
        <v>"DG._ItemDg"</v>
      </c>
      <c r="AA678" t="str">
        <f t="shared" si="215"/>
        <v>"_ofProduct"</v>
      </c>
      <c r="AB678" t="str">
        <f t="shared" si="216"/>
        <v>"Core._Product"</v>
      </c>
      <c r="AC678" t="str">
        <f t="shared" si="217"/>
        <v>"_describedObjects"</v>
      </c>
      <c r="AD678" t="str">
        <f t="shared" si="218"/>
        <v>"hasOne"</v>
      </c>
      <c r="AE678" t="str">
        <f t="shared" si="219"/>
        <v>"DG._ItemDg","_ofProduct","Core._Product","_describedObjects","hasOne"</v>
      </c>
    </row>
    <row r="679" spans="1:31" x14ac:dyDescent="0.2">
      <c r="A679" t="s">
        <v>1354</v>
      </c>
      <c r="B679" t="s">
        <v>1301</v>
      </c>
      <c r="C679" t="s">
        <v>1196</v>
      </c>
      <c r="D679" t="s">
        <v>139</v>
      </c>
      <c r="E679" t="s">
        <v>1293</v>
      </c>
      <c r="F679" t="s">
        <v>209</v>
      </c>
      <c r="G679">
        <v>1</v>
      </c>
      <c r="H679" t="s">
        <v>119</v>
      </c>
      <c r="I679" s="5" t="s">
        <v>1197</v>
      </c>
      <c r="J679" s="5" t="s">
        <v>140</v>
      </c>
      <c r="K679" t="str">
        <f t="shared" si="200"/>
        <v>_ItemDg</v>
      </c>
      <c r="L679" t="str">
        <f t="shared" si="201"/>
        <v>_inPiece</v>
      </c>
      <c r="M679" t="str">
        <f t="shared" si="202"/>
        <v>_PieceLiveAnimals</v>
      </c>
      <c r="N679" t="str">
        <f t="shared" si="203"/>
        <v>_containedItems</v>
      </c>
      <c r="O679" t="str">
        <f t="shared" si="204"/>
        <v>Object</v>
      </c>
      <c r="P679" t="str">
        <f t="shared" si="205"/>
        <v/>
      </c>
      <c r="Q679" t="str">
        <f t="shared" si="206"/>
        <v/>
      </c>
      <c r="R679" t="str">
        <f t="shared" si="207"/>
        <v/>
      </c>
      <c r="S679" t="str">
        <f t="shared" si="208"/>
        <v/>
      </c>
      <c r="T679" t="str">
        <f>IF($A679="Implicit","",COUNTIFS($C$8:C679,C679,$A$8:A679,"Explicit"))</f>
        <v/>
      </c>
      <c r="U679" t="str">
        <f t="shared" si="209"/>
        <v/>
      </c>
      <c r="V679" t="str">
        <f t="shared" si="210"/>
        <v/>
      </c>
      <c r="W679" t="str">
        <f t="shared" si="211"/>
        <v/>
      </c>
      <c r="X679" t="str">
        <f t="shared" si="212"/>
        <v/>
      </c>
      <c r="Y679" t="str">
        <f t="shared" si="213"/>
        <v/>
      </c>
      <c r="Z679" t="str">
        <f t="shared" si="214"/>
        <v>"DG._ItemDg"</v>
      </c>
      <c r="AA679" t="str">
        <f t="shared" si="215"/>
        <v>"_inPiece"</v>
      </c>
      <c r="AB679" t="str">
        <f t="shared" si="216"/>
        <v>"LiveAnimals._PieceLiveAnimals"</v>
      </c>
      <c r="AC679" t="str">
        <f t="shared" si="217"/>
        <v>"_containedItems"</v>
      </c>
      <c r="AD679" t="str">
        <f t="shared" si="218"/>
        <v>"hasOne"</v>
      </c>
      <c r="AE679" t="str">
        <f t="shared" si="219"/>
        <v>"DG._ItemDg","_inPiece","LiveAnimals._PieceLiveAnimals","_containedItems","hasOne"</v>
      </c>
    </row>
    <row r="680" spans="1:31" x14ac:dyDescent="0.2">
      <c r="A680" t="s">
        <v>1354</v>
      </c>
      <c r="B680" t="s">
        <v>1301</v>
      </c>
      <c r="C680" t="s">
        <v>1196</v>
      </c>
      <c r="D680" t="s">
        <v>139</v>
      </c>
      <c r="E680" t="s">
        <v>1301</v>
      </c>
      <c r="F680" t="s">
        <v>657</v>
      </c>
      <c r="G680">
        <v>1</v>
      </c>
      <c r="H680" t="s">
        <v>119</v>
      </c>
      <c r="I680" s="5" t="s">
        <v>1197</v>
      </c>
      <c r="J680" s="5" t="s">
        <v>140</v>
      </c>
      <c r="K680" t="str">
        <f t="shared" si="200"/>
        <v>_ItemDg</v>
      </c>
      <c r="L680" t="str">
        <f t="shared" si="201"/>
        <v>_inPiece</v>
      </c>
      <c r="M680" t="str">
        <f t="shared" si="202"/>
        <v>_PieceDg</v>
      </c>
      <c r="N680" t="str">
        <f t="shared" si="203"/>
        <v>_containedItems</v>
      </c>
      <c r="O680" t="str">
        <f t="shared" si="204"/>
        <v>Object</v>
      </c>
      <c r="P680" t="str">
        <f t="shared" si="205"/>
        <v/>
      </c>
      <c r="Q680" t="str">
        <f t="shared" si="206"/>
        <v/>
      </c>
      <c r="R680" t="str">
        <f t="shared" si="207"/>
        <v/>
      </c>
      <c r="S680" t="str">
        <f t="shared" si="208"/>
        <v/>
      </c>
      <c r="T680" t="str">
        <f>IF($A680="Implicit","",COUNTIFS($C$8:C680,C680,$A$8:A680,"Explicit"))</f>
        <v/>
      </c>
      <c r="U680" t="str">
        <f t="shared" si="209"/>
        <v/>
      </c>
      <c r="V680" t="str">
        <f t="shared" si="210"/>
        <v/>
      </c>
      <c r="W680" t="str">
        <f t="shared" si="211"/>
        <v/>
      </c>
      <c r="X680" t="str">
        <f t="shared" si="212"/>
        <v/>
      </c>
      <c r="Y680" t="str">
        <f t="shared" si="213"/>
        <v/>
      </c>
      <c r="Z680" t="str">
        <f t="shared" si="214"/>
        <v>"DG._ItemDg"</v>
      </c>
      <c r="AA680" t="str">
        <f t="shared" si="215"/>
        <v>"_inPiece"</v>
      </c>
      <c r="AB680" t="str">
        <f t="shared" si="216"/>
        <v>"DG._PieceDg"</v>
      </c>
      <c r="AC680" t="str">
        <f t="shared" si="217"/>
        <v>"_containedItems"</v>
      </c>
      <c r="AD680" t="str">
        <f t="shared" si="218"/>
        <v>"hasOne"</v>
      </c>
      <c r="AE680" t="str">
        <f t="shared" si="219"/>
        <v>"DG._ItemDg","_inPiece","DG._PieceDg","_containedItems","hasOne"</v>
      </c>
    </row>
    <row r="681" spans="1:31" x14ac:dyDescent="0.2">
      <c r="A681" t="s">
        <v>1354</v>
      </c>
      <c r="B681" t="s">
        <v>1301</v>
      </c>
      <c r="C681" t="s">
        <v>1196</v>
      </c>
      <c r="D681" t="s">
        <v>524</v>
      </c>
      <c r="E681" t="s">
        <v>1301</v>
      </c>
      <c r="F681" t="s">
        <v>550</v>
      </c>
      <c r="G681">
        <v>1</v>
      </c>
      <c r="H681" t="s">
        <v>562</v>
      </c>
      <c r="I681" s="5" t="s">
        <v>1197</v>
      </c>
      <c r="J681" s="5" t="s">
        <v>525</v>
      </c>
      <c r="K681" t="str">
        <f t="shared" si="200"/>
        <v>_ItemDg</v>
      </c>
      <c r="L681" t="str">
        <f t="shared" si="201"/>
        <v>_ofProduct</v>
      </c>
      <c r="M681" t="str">
        <f t="shared" si="202"/>
        <v>_ProductDg</v>
      </c>
      <c r="N681" t="str">
        <f t="shared" si="203"/>
        <v>_describedObjects</v>
      </c>
      <c r="O681" t="str">
        <f t="shared" si="204"/>
        <v>Object</v>
      </c>
      <c r="P681" t="str">
        <f t="shared" si="205"/>
        <v/>
      </c>
      <c r="Q681" t="str">
        <f t="shared" si="206"/>
        <v/>
      </c>
      <c r="R681" t="str">
        <f t="shared" si="207"/>
        <v/>
      </c>
      <c r="S681" t="str">
        <f t="shared" si="208"/>
        <v/>
      </c>
      <c r="T681" t="str">
        <f>IF($A681="Implicit","",COUNTIFS($C$8:C681,C681,$A$8:A681,"Explicit"))</f>
        <v/>
      </c>
      <c r="U681" t="str">
        <f t="shared" si="209"/>
        <v/>
      </c>
      <c r="V681" t="str">
        <f t="shared" si="210"/>
        <v/>
      </c>
      <c r="W681" t="str">
        <f t="shared" si="211"/>
        <v/>
      </c>
      <c r="X681" t="str">
        <f t="shared" si="212"/>
        <v/>
      </c>
      <c r="Y681" t="str">
        <f t="shared" si="213"/>
        <v/>
      </c>
      <c r="Z681" t="str">
        <f t="shared" si="214"/>
        <v>"DG._ItemDg"</v>
      </c>
      <c r="AA681" t="str">
        <f t="shared" si="215"/>
        <v>"_ofProduct"</v>
      </c>
      <c r="AB681" t="str">
        <f t="shared" si="216"/>
        <v>"DG._ProductDg"</v>
      </c>
      <c r="AC681" t="str">
        <f t="shared" si="217"/>
        <v>"_describedObjects"</v>
      </c>
      <c r="AD681" t="str">
        <f t="shared" si="218"/>
        <v>"hasOne"</v>
      </c>
      <c r="AE681" t="str">
        <f t="shared" si="219"/>
        <v>"DG._ItemDg","_ofProduct","DG._ProductDg","_describedObjects","hasOne"</v>
      </c>
    </row>
    <row r="682" spans="1:31" x14ac:dyDescent="0.2">
      <c r="A682" t="s">
        <v>1353</v>
      </c>
      <c r="B682" t="s">
        <v>1301</v>
      </c>
      <c r="C682" t="s">
        <v>1196</v>
      </c>
      <c r="D682" t="s">
        <v>132</v>
      </c>
      <c r="E682" t="s">
        <v>49</v>
      </c>
      <c r="F682" t="s">
        <v>133</v>
      </c>
      <c r="G682">
        <v>1</v>
      </c>
      <c r="I682" s="5" t="s">
        <v>1197</v>
      </c>
      <c r="J682" s="5" t="s">
        <v>134</v>
      </c>
      <c r="K682" t="str">
        <f t="shared" si="200"/>
        <v>_ItemDg</v>
      </c>
      <c r="L682" t="str">
        <f t="shared" si="201"/>
        <v>_dimensions</v>
      </c>
      <c r="M682" t="str">
        <f t="shared" si="202"/>
        <v>_Dimensions</v>
      </c>
      <c r="N682" t="str">
        <f t="shared" si="203"/>
        <v/>
      </c>
      <c r="O682" t="str">
        <f t="shared" si="204"/>
        <v>Object</v>
      </c>
      <c r="P682" t="str">
        <f t="shared" si="205"/>
        <v>"DG"</v>
      </c>
      <c r="Q682" t="str">
        <f t="shared" si="206"/>
        <v>"_ItemDg"</v>
      </c>
      <c r="R682" t="str">
        <f t="shared" si="207"/>
        <v>"_dimensions"</v>
      </c>
      <c r="S682" t="str">
        <f t="shared" si="208"/>
        <v>"_Dimensions"</v>
      </c>
      <c r="T682">
        <f>IF($A682="Implicit","",COUNTIFS($C$8:C682,C682,$A$8:A682,"Explicit"))</f>
        <v>3</v>
      </c>
      <c r="U682" t="str">
        <f t="shared" si="209"/>
        <v>"Dangerous Goods subtype of Item"</v>
      </c>
      <c r="V682" t="str">
        <f t="shared" si="210"/>
        <v>"Dimensions details"</v>
      </c>
      <c r="W682" t="str">
        <f t="shared" si="211"/>
        <v>"false"</v>
      </c>
      <c r="X682" t="str">
        <f t="shared" si="212"/>
        <v>"true"</v>
      </c>
      <c r="Y682" t="str">
        <f t="shared" si="213"/>
        <v>"DG","_ItemDg","_dimensions","_Dimensions",3,"Dangerous Goods subtype of Item","Dimensions details","false","true"</v>
      </c>
      <c r="Z682" t="str">
        <f t="shared" si="214"/>
        <v>"DG._ItemDg"</v>
      </c>
      <c r="AA682" t="str">
        <f t="shared" si="215"/>
        <v>"_dimensions"</v>
      </c>
      <c r="AB682" t="str">
        <f t="shared" si="216"/>
        <v>"Embedded._Dimensions"</v>
      </c>
      <c r="AC682" t="str">
        <f t="shared" si="217"/>
        <v>""</v>
      </c>
      <c r="AD682" t="str">
        <f t="shared" si="218"/>
        <v>"hasOne"</v>
      </c>
      <c r="AE682" t="str">
        <f t="shared" si="219"/>
        <v>"DG._ItemDg","_dimensions","Embedded._Dimensions","","hasOne"</v>
      </c>
    </row>
    <row r="683" spans="1:31" x14ac:dyDescent="0.2">
      <c r="A683" t="s">
        <v>1353</v>
      </c>
      <c r="B683" t="s">
        <v>1301</v>
      </c>
      <c r="C683" t="s">
        <v>1196</v>
      </c>
      <c r="D683" t="s">
        <v>522</v>
      </c>
      <c r="E683" t="s">
        <v>49</v>
      </c>
      <c r="F683" t="s">
        <v>87</v>
      </c>
      <c r="G683">
        <v>1</v>
      </c>
      <c r="I683" s="5" t="s">
        <v>1197</v>
      </c>
      <c r="J683" s="5" t="s">
        <v>523</v>
      </c>
      <c r="K683" t="str">
        <f t="shared" si="200"/>
        <v>_ItemDg</v>
      </c>
      <c r="L683" t="str">
        <f t="shared" si="201"/>
        <v>_itemQuantity</v>
      </c>
      <c r="M683" t="str">
        <f t="shared" si="202"/>
        <v>_Value</v>
      </c>
      <c r="N683" t="str">
        <f t="shared" si="203"/>
        <v/>
      </c>
      <c r="O683" t="str">
        <f t="shared" si="204"/>
        <v>Object</v>
      </c>
      <c r="P683" t="str">
        <f t="shared" si="205"/>
        <v>"DG"</v>
      </c>
      <c r="Q683" t="str">
        <f t="shared" si="206"/>
        <v>"_ItemDg"</v>
      </c>
      <c r="R683" t="str">
        <f t="shared" si="207"/>
        <v>"_itemQuantity"</v>
      </c>
      <c r="S683" t="str">
        <f t="shared" si="208"/>
        <v>"_Value"</v>
      </c>
      <c r="T683">
        <f>IF($A683="Implicit","",COUNTIFS($C$8:C683,C683,$A$8:A683,"Explicit"))</f>
        <v>4</v>
      </c>
      <c r="U683" t="str">
        <f t="shared" si="209"/>
        <v>"Dangerous Goods subtype of Item"</v>
      </c>
      <c r="V683" t="str">
        <f t="shared" si="210"/>
        <v>"Quantity of the item when applicable; with associated units of measure"</v>
      </c>
      <c r="W683" t="str">
        <f t="shared" si="211"/>
        <v>"false"</v>
      </c>
      <c r="X683" t="str">
        <f t="shared" si="212"/>
        <v>"true"</v>
      </c>
      <c r="Y683" t="str">
        <f t="shared" si="213"/>
        <v>"DG","_ItemDg","_itemQuantity","_Value",4,"Dangerous Goods subtype of Item","Quantity of the item when applicable; with associated units of measure","false","true"</v>
      </c>
      <c r="Z683" t="str">
        <f t="shared" si="214"/>
        <v>"DG._ItemDg"</v>
      </c>
      <c r="AA683" t="str">
        <f t="shared" si="215"/>
        <v>"_itemQuantity"</v>
      </c>
      <c r="AB683" t="str">
        <f t="shared" si="216"/>
        <v>"Embedded._Value"</v>
      </c>
      <c r="AC683" t="str">
        <f t="shared" si="217"/>
        <v>""</v>
      </c>
      <c r="AD683" t="str">
        <f t="shared" si="218"/>
        <v>"hasOne"</v>
      </c>
      <c r="AE683" t="str">
        <f t="shared" si="219"/>
        <v>"DG._ItemDg","_itemQuantity","Embedded._Value","","hasOne"</v>
      </c>
    </row>
    <row r="684" spans="1:31" x14ac:dyDescent="0.2">
      <c r="A684" t="s">
        <v>1353</v>
      </c>
      <c r="B684" t="s">
        <v>1301</v>
      </c>
      <c r="C684" t="s">
        <v>1196</v>
      </c>
      <c r="D684" t="s">
        <v>526</v>
      </c>
      <c r="E684" t="s">
        <v>49</v>
      </c>
      <c r="F684" t="s">
        <v>58</v>
      </c>
      <c r="G684">
        <v>1</v>
      </c>
      <c r="I684" s="5" t="s">
        <v>1197</v>
      </c>
      <c r="J684" s="5" t="s">
        <v>527</v>
      </c>
      <c r="K684" t="str">
        <f t="shared" si="200"/>
        <v>_ItemDg</v>
      </c>
      <c r="L684" t="str">
        <f t="shared" si="201"/>
        <v>_productionCountry</v>
      </c>
      <c r="M684" t="str">
        <f t="shared" si="202"/>
        <v>_CodeListElement</v>
      </c>
      <c r="N684" t="str">
        <f t="shared" si="203"/>
        <v/>
      </c>
      <c r="O684" t="str">
        <f t="shared" si="204"/>
        <v>Object</v>
      </c>
      <c r="P684" t="str">
        <f t="shared" si="205"/>
        <v>"DG"</v>
      </c>
      <c r="Q684" t="str">
        <f t="shared" si="206"/>
        <v>"_ItemDg"</v>
      </c>
      <c r="R684" t="str">
        <f t="shared" si="207"/>
        <v>"_productionCountry"</v>
      </c>
      <c r="S684" t="str">
        <f t="shared" si="208"/>
        <v>"_CodeListElement"</v>
      </c>
      <c r="T684">
        <f>IF($A684="Implicit","",COUNTIFS($C$8:C684,C684,$A$8:A684,"Explicit"))</f>
        <v>5</v>
      </c>
      <c r="U684" t="str">
        <f t="shared" si="209"/>
        <v>"Dangerous Goods subtype of Item"</v>
      </c>
      <c r="V684" t="str">
        <f t="shared" si="210"/>
        <v>"Production country details. Refer ISO 3166-2"</v>
      </c>
      <c r="W684" t="str">
        <f t="shared" si="211"/>
        <v>"false"</v>
      </c>
      <c r="X684" t="str">
        <f t="shared" si="212"/>
        <v>"true"</v>
      </c>
      <c r="Y684" t="str">
        <f t="shared" si="213"/>
        <v>"DG","_ItemDg","_productionCountry","_CodeListElement",5,"Dangerous Goods subtype of Item","Production country details. Refer ISO 3166-2","false","true"</v>
      </c>
      <c r="Z684" t="str">
        <f t="shared" si="214"/>
        <v>"DG._ItemDg"</v>
      </c>
      <c r="AA684" t="str">
        <f t="shared" si="215"/>
        <v>"_productionCountry"</v>
      </c>
      <c r="AB684" t="str">
        <f t="shared" si="216"/>
        <v>"Embedded._CodeListElement"</v>
      </c>
      <c r="AC684" t="str">
        <f t="shared" si="217"/>
        <v>""</v>
      </c>
      <c r="AD684" t="str">
        <f t="shared" si="218"/>
        <v>"hasOne"</v>
      </c>
      <c r="AE684" t="str">
        <f t="shared" si="219"/>
        <v>"DG._ItemDg","_productionCountry","Embedded._CodeListElement","","hasOne"</v>
      </c>
    </row>
    <row r="685" spans="1:31" x14ac:dyDescent="0.2">
      <c r="A685" t="s">
        <v>1353</v>
      </c>
      <c r="B685" t="s">
        <v>1301</v>
      </c>
      <c r="C685" t="s">
        <v>1196</v>
      </c>
      <c r="D685" t="s">
        <v>528</v>
      </c>
      <c r="E685" t="s">
        <v>49</v>
      </c>
      <c r="F685" t="s">
        <v>58</v>
      </c>
      <c r="G685">
        <v>1</v>
      </c>
      <c r="I685" s="5" t="s">
        <v>1197</v>
      </c>
      <c r="J685" s="5" t="s">
        <v>529</v>
      </c>
      <c r="K685" t="str">
        <f t="shared" si="200"/>
        <v>_ItemDg</v>
      </c>
      <c r="L685" t="str">
        <f t="shared" si="201"/>
        <v>_targetCountry</v>
      </c>
      <c r="M685" t="str">
        <f t="shared" si="202"/>
        <v>_CodeListElement</v>
      </c>
      <c r="N685" t="str">
        <f t="shared" si="203"/>
        <v/>
      </c>
      <c r="O685" t="str">
        <f t="shared" si="204"/>
        <v>Object</v>
      </c>
      <c r="P685" t="str">
        <f t="shared" si="205"/>
        <v>"DG"</v>
      </c>
      <c r="Q685" t="str">
        <f t="shared" si="206"/>
        <v>"_ItemDg"</v>
      </c>
      <c r="R685" t="str">
        <f t="shared" si="207"/>
        <v>"_targetCountry"</v>
      </c>
      <c r="S685" t="str">
        <f t="shared" si="208"/>
        <v>"_CodeListElement"</v>
      </c>
      <c r="T685">
        <f>IF($A685="Implicit","",COUNTIFS($C$8:C685,C685,$A$8:A685,"Explicit"))</f>
        <v>6</v>
      </c>
      <c r="U685" t="str">
        <f t="shared" si="209"/>
        <v>"Dangerous Goods subtype of Item"</v>
      </c>
      <c r="V685" t="str">
        <f t="shared" si="210"/>
        <v>"Item target country. Refer ISO 3166-2"</v>
      </c>
      <c r="W685" t="str">
        <f t="shared" si="211"/>
        <v>"false"</v>
      </c>
      <c r="X685" t="str">
        <f t="shared" si="212"/>
        <v>"true"</v>
      </c>
      <c r="Y685" t="str">
        <f t="shared" si="213"/>
        <v>"DG","_ItemDg","_targetCountry","_CodeListElement",6,"Dangerous Goods subtype of Item","Item target country. Refer ISO 3166-2","false","true"</v>
      </c>
      <c r="Z685" t="str">
        <f t="shared" si="214"/>
        <v>"DG._ItemDg"</v>
      </c>
      <c r="AA685" t="str">
        <f t="shared" si="215"/>
        <v>"_targetCountry"</v>
      </c>
      <c r="AB685" t="str">
        <f t="shared" si="216"/>
        <v>"Embedded._CodeListElement"</v>
      </c>
      <c r="AC685" t="str">
        <f t="shared" si="217"/>
        <v>""</v>
      </c>
      <c r="AD685" t="str">
        <f t="shared" si="218"/>
        <v>"hasOne"</v>
      </c>
      <c r="AE685" t="str">
        <f t="shared" si="219"/>
        <v>"DG._ItemDg","_targetCountry","Embedded._CodeListElement","","hasOne"</v>
      </c>
    </row>
    <row r="686" spans="1:31" x14ac:dyDescent="0.2">
      <c r="A686" t="s">
        <v>1353</v>
      </c>
      <c r="B686" t="s">
        <v>1301</v>
      </c>
      <c r="C686" t="s">
        <v>1196</v>
      </c>
      <c r="D686" t="s">
        <v>530</v>
      </c>
      <c r="E686" t="s">
        <v>49</v>
      </c>
      <c r="F686" t="s">
        <v>259</v>
      </c>
      <c r="G686">
        <v>1</v>
      </c>
      <c r="I686" s="5" t="s">
        <v>1197</v>
      </c>
      <c r="J686" s="5" t="s">
        <v>531</v>
      </c>
      <c r="K686" t="str">
        <f t="shared" si="200"/>
        <v>_ItemDg</v>
      </c>
      <c r="L686" t="str">
        <f t="shared" si="201"/>
        <v>_unitPrice</v>
      </c>
      <c r="M686" t="str">
        <f t="shared" si="202"/>
        <v>_CurrencyValue</v>
      </c>
      <c r="N686" t="str">
        <f t="shared" si="203"/>
        <v/>
      </c>
      <c r="O686" t="str">
        <f t="shared" si="204"/>
        <v>Object</v>
      </c>
      <c r="P686" t="str">
        <f t="shared" si="205"/>
        <v>"DG"</v>
      </c>
      <c r="Q686" t="str">
        <f t="shared" si="206"/>
        <v>"_ItemDg"</v>
      </c>
      <c r="R686" t="str">
        <f t="shared" si="207"/>
        <v>"_unitPrice"</v>
      </c>
      <c r="S686" t="str">
        <f t="shared" si="208"/>
        <v>"_CurrencyValue"</v>
      </c>
      <c r="T686">
        <f>IF($A686="Implicit","",COUNTIFS($C$8:C686,C686,$A$8:A686,"Explicit"))</f>
        <v>7</v>
      </c>
      <c r="U686" t="str">
        <f t="shared" si="209"/>
        <v>"Dangerous Goods subtype of Item"</v>
      </c>
      <c r="V686" t="str">
        <f t="shared" si="210"/>
        <v>"Product price per unit in the base"</v>
      </c>
      <c r="W686" t="str">
        <f t="shared" si="211"/>
        <v>"false"</v>
      </c>
      <c r="X686" t="str">
        <f t="shared" si="212"/>
        <v>"true"</v>
      </c>
      <c r="Y686" t="str">
        <f t="shared" si="213"/>
        <v>"DG","_ItemDg","_unitPrice","_CurrencyValue",7,"Dangerous Goods subtype of Item","Product price per unit in the base","false","true"</v>
      </c>
      <c r="Z686" t="str">
        <f t="shared" si="214"/>
        <v>"DG._ItemDg"</v>
      </c>
      <c r="AA686" t="str">
        <f t="shared" si="215"/>
        <v>"_unitPrice"</v>
      </c>
      <c r="AB686" t="str">
        <f t="shared" si="216"/>
        <v>"Embedded._CurrencyValue"</v>
      </c>
      <c r="AC686" t="str">
        <f t="shared" si="217"/>
        <v>""</v>
      </c>
      <c r="AD686" t="str">
        <f t="shared" si="218"/>
        <v>"hasOne"</v>
      </c>
      <c r="AE686" t="str">
        <f t="shared" si="219"/>
        <v>"DG._ItemDg","_unitPrice","Embedded._CurrencyValue","","hasOne"</v>
      </c>
    </row>
    <row r="687" spans="1:31" x14ac:dyDescent="0.2">
      <c r="A687" t="s">
        <v>1353</v>
      </c>
      <c r="B687" t="s">
        <v>1301</v>
      </c>
      <c r="C687" t="s">
        <v>1196</v>
      </c>
      <c r="D687" t="s">
        <v>532</v>
      </c>
      <c r="E687" t="s">
        <v>49</v>
      </c>
      <c r="F687" t="s">
        <v>87</v>
      </c>
      <c r="G687">
        <v>1</v>
      </c>
      <c r="I687" s="5" t="s">
        <v>1197</v>
      </c>
      <c r="J687" s="5" t="s">
        <v>533</v>
      </c>
      <c r="K687" t="str">
        <f t="shared" si="200"/>
        <v>_ItemDg</v>
      </c>
      <c r="L687" t="str">
        <f t="shared" si="201"/>
        <v>_weight</v>
      </c>
      <c r="M687" t="str">
        <f t="shared" si="202"/>
        <v>_Value</v>
      </c>
      <c r="N687" t="str">
        <f t="shared" si="203"/>
        <v/>
      </c>
      <c r="O687" t="str">
        <f t="shared" si="204"/>
        <v>Object</v>
      </c>
      <c r="P687" t="str">
        <f t="shared" si="205"/>
        <v>"DG"</v>
      </c>
      <c r="Q687" t="str">
        <f t="shared" si="206"/>
        <v>"_ItemDg"</v>
      </c>
      <c r="R687" t="str">
        <f t="shared" si="207"/>
        <v>"_weight"</v>
      </c>
      <c r="S687" t="str">
        <f t="shared" si="208"/>
        <v>"_Value"</v>
      </c>
      <c r="T687">
        <f>IF($A687="Implicit","",COUNTIFS($C$8:C687,C687,$A$8:A687,"Explicit"))</f>
        <v>8</v>
      </c>
      <c r="U687" t="str">
        <f t="shared" si="209"/>
        <v>"Dangerous Goods subtype of Item"</v>
      </c>
      <c r="V687" t="str">
        <f t="shared" si="210"/>
        <v>"Weight of the item"</v>
      </c>
      <c r="W687" t="str">
        <f t="shared" si="211"/>
        <v>"false"</v>
      </c>
      <c r="X687" t="str">
        <f t="shared" si="212"/>
        <v>"true"</v>
      </c>
      <c r="Y687" t="str">
        <f t="shared" si="213"/>
        <v>"DG","_ItemDg","_weight","_Value",8,"Dangerous Goods subtype of Item","Weight of the item","false","true"</v>
      </c>
      <c r="Z687" t="str">
        <f t="shared" si="214"/>
        <v>"DG._ItemDg"</v>
      </c>
      <c r="AA687" t="str">
        <f t="shared" si="215"/>
        <v>"_weight"</v>
      </c>
      <c r="AB687" t="str">
        <f t="shared" si="216"/>
        <v>"Embedded._Value"</v>
      </c>
      <c r="AC687" t="str">
        <f t="shared" si="217"/>
        <v>""</v>
      </c>
      <c r="AD687" t="str">
        <f t="shared" si="218"/>
        <v>"hasOne"</v>
      </c>
      <c r="AE687" t="str">
        <f t="shared" si="219"/>
        <v>"DG._ItemDg","_weight","Embedded._Value","","hasOne"</v>
      </c>
    </row>
    <row r="688" spans="1:31" x14ac:dyDescent="0.2">
      <c r="A688" t="s">
        <v>1353</v>
      </c>
      <c r="B688" t="s">
        <v>1301</v>
      </c>
      <c r="C688" t="s">
        <v>1196</v>
      </c>
      <c r="D688" t="s">
        <v>1198</v>
      </c>
      <c r="E688" t="s">
        <v>1292</v>
      </c>
      <c r="F688" t="s">
        <v>408</v>
      </c>
      <c r="G688">
        <v>1</v>
      </c>
      <c r="I688" s="5" t="s">
        <v>1197</v>
      </c>
      <c r="J688" s="5" t="s">
        <v>1199</v>
      </c>
      <c r="K688" t="str">
        <f t="shared" si="200"/>
        <v>_ItemDg</v>
      </c>
      <c r="L688" t="str">
        <f t="shared" si="201"/>
        <v>_emergencyContact</v>
      </c>
      <c r="M688" t="str">
        <f t="shared" si="202"/>
        <v>_Person</v>
      </c>
      <c r="N688" t="str">
        <f t="shared" si="203"/>
        <v/>
      </c>
      <c r="O688" t="str">
        <f t="shared" si="204"/>
        <v>Object</v>
      </c>
      <c r="P688" t="str">
        <f t="shared" si="205"/>
        <v>"DG"</v>
      </c>
      <c r="Q688" t="str">
        <f t="shared" si="206"/>
        <v>"_ItemDg"</v>
      </c>
      <c r="R688" t="str">
        <f t="shared" si="207"/>
        <v>"_emergencyContact"</v>
      </c>
      <c r="S688" t="str">
        <f t="shared" si="208"/>
        <v>"_Person"</v>
      </c>
      <c r="T688">
        <f>IF($A688="Implicit","",COUNTIFS($C$8:C688,C688,$A$8:A688,"Explicit"))</f>
        <v>9</v>
      </c>
      <c r="U688" t="str">
        <f t="shared" si="209"/>
        <v>"Dangerous Goods subtype of Item"</v>
      </c>
      <c r="V688" t="str">
        <f t="shared" si="210"/>
        <v>"Contains the Emergency contact name (e.g. the name of the agency) and phone number (min required)"</v>
      </c>
      <c r="W688" t="str">
        <f t="shared" si="211"/>
        <v>"false"</v>
      </c>
      <c r="X688" t="str">
        <f t="shared" si="212"/>
        <v>"true"</v>
      </c>
      <c r="Y688" t="str">
        <f t="shared" si="213"/>
        <v>"DG","_ItemDg","_emergencyContact","_Person",9,"Dangerous Goods subtype of Item","Contains the Emergency contact name (e.g. the name of the agency) and phone number (min required)","false","true"</v>
      </c>
      <c r="Z688" t="str">
        <f t="shared" si="214"/>
        <v>"DG._ItemDg"</v>
      </c>
      <c r="AA688" t="str">
        <f t="shared" si="215"/>
        <v>"_emergencyContact"</v>
      </c>
      <c r="AB688" t="str">
        <f t="shared" si="216"/>
        <v>"Common._Person"</v>
      </c>
      <c r="AC688" t="str">
        <f t="shared" si="217"/>
        <v>""</v>
      </c>
      <c r="AD688" t="str">
        <f t="shared" si="218"/>
        <v>"hasOne"</v>
      </c>
      <c r="AE688" t="str">
        <f t="shared" si="219"/>
        <v>"DG._ItemDg","_emergencyContact","Common._Person","","hasOne"</v>
      </c>
    </row>
    <row r="689" spans="1:31" x14ac:dyDescent="0.2">
      <c r="A689" t="s">
        <v>1353</v>
      </c>
      <c r="B689" t="s">
        <v>1301</v>
      </c>
      <c r="C689" t="s">
        <v>1196</v>
      </c>
      <c r="D689" t="s">
        <v>1200</v>
      </c>
      <c r="E689" t="s">
        <v>49</v>
      </c>
      <c r="F689" t="s">
        <v>87</v>
      </c>
      <c r="G689">
        <v>1</v>
      </c>
      <c r="I689" s="5" t="s">
        <v>1197</v>
      </c>
      <c r="J689" s="5" t="s">
        <v>1201</v>
      </c>
      <c r="K689" t="str">
        <f t="shared" si="200"/>
        <v>_ItemDg</v>
      </c>
      <c r="L689" t="str">
        <f t="shared" si="201"/>
        <v>_netWeightMeasure</v>
      </c>
      <c r="M689" t="str">
        <f t="shared" si="202"/>
        <v>_Value</v>
      </c>
      <c r="N689" t="str">
        <f t="shared" si="203"/>
        <v/>
      </c>
      <c r="O689" t="str">
        <f t="shared" si="204"/>
        <v>Object</v>
      </c>
      <c r="P689" t="str">
        <f t="shared" si="205"/>
        <v>"DG"</v>
      </c>
      <c r="Q689" t="str">
        <f t="shared" si="206"/>
        <v>"_ItemDg"</v>
      </c>
      <c r="R689" t="str">
        <f t="shared" si="207"/>
        <v>"_netWeightMeasure"</v>
      </c>
      <c r="S689" t="str">
        <f t="shared" si="208"/>
        <v>"_Value"</v>
      </c>
      <c r="T689">
        <f>IF($A689="Implicit","",COUNTIFS($C$8:C689,C689,$A$8:A689,"Explicit"))</f>
        <v>10</v>
      </c>
      <c r="U689" t="str">
        <f t="shared" si="209"/>
        <v>"Dangerous Goods subtype of Item"</v>
      </c>
      <c r="V689" t="str">
        <f t="shared" si="210"/>
        <v>"The total net weight of dangerous goods transported of this line item. For air transport the value must be the volume or mass in each package."</v>
      </c>
      <c r="W689" t="str">
        <f t="shared" si="211"/>
        <v>"false"</v>
      </c>
      <c r="X689" t="str">
        <f t="shared" si="212"/>
        <v>"true"</v>
      </c>
      <c r="Y689" t="str">
        <f t="shared" si="213"/>
        <v>"DG","_ItemDg","_netWeightMeasure","_Value",10,"Dangerous Goods subtype of Item","The total net weight of dangerous goods transported of this line item. For air transport the value must be the volume or mass in each package.","false","true"</v>
      </c>
      <c r="Z689" t="str">
        <f t="shared" si="214"/>
        <v>"DG._ItemDg"</v>
      </c>
      <c r="AA689" t="str">
        <f t="shared" si="215"/>
        <v>"_netWeightMeasure"</v>
      </c>
      <c r="AB689" t="str">
        <f t="shared" si="216"/>
        <v>"Embedded._Value"</v>
      </c>
      <c r="AC689" t="str">
        <f t="shared" si="217"/>
        <v>""</v>
      </c>
      <c r="AD689" t="str">
        <f t="shared" si="218"/>
        <v>"hasOne"</v>
      </c>
      <c r="AE689" t="str">
        <f t="shared" si="219"/>
        <v>"DG._ItemDg","_netWeightMeasure","Embedded._Value","","hasOne"</v>
      </c>
    </row>
    <row r="690" spans="1:31" x14ac:dyDescent="0.2">
      <c r="A690" t="s">
        <v>1353</v>
      </c>
      <c r="B690" t="s">
        <v>1301</v>
      </c>
      <c r="C690" t="s">
        <v>1196</v>
      </c>
      <c r="D690" t="s">
        <v>38</v>
      </c>
      <c r="E690" t="s">
        <v>1303</v>
      </c>
      <c r="F690" t="s">
        <v>23</v>
      </c>
      <c r="H690" t="s">
        <v>434</v>
      </c>
      <c r="I690" s="5" t="s">
        <v>1197</v>
      </c>
      <c r="J690" s="5" t="s">
        <v>39</v>
      </c>
      <c r="K690" t="str">
        <f t="shared" si="200"/>
        <v>_ItemDg</v>
      </c>
      <c r="L690" t="str">
        <f t="shared" si="201"/>
        <v>_checks</v>
      </c>
      <c r="M690" t="str">
        <f t="shared" si="202"/>
        <v>_Check</v>
      </c>
      <c r="N690" t="str">
        <f t="shared" si="203"/>
        <v>_checkedObject</v>
      </c>
      <c r="O690" t="str">
        <f t="shared" si="204"/>
        <v>Object</v>
      </c>
      <c r="P690" t="str">
        <f t="shared" si="205"/>
        <v>"DG"</v>
      </c>
      <c r="Q690" t="str">
        <f t="shared" si="206"/>
        <v>"_ItemDg"</v>
      </c>
      <c r="R690" t="str">
        <f t="shared" si="207"/>
        <v>"_checks"</v>
      </c>
      <c r="S690" t="str">
        <f t="shared" si="208"/>
        <v>"_Check"</v>
      </c>
      <c r="T690">
        <f>IF($A690="Implicit","",COUNTIFS($C$8:C690,C690,$A$8:A690,"Explicit"))</f>
        <v>11</v>
      </c>
      <c r="U690" t="str">
        <f t="shared" si="209"/>
        <v>"Dangerous Goods subtype of Item"</v>
      </c>
      <c r="V690" t="str">
        <f t="shared" si="210"/>
        <v>"References to the CheckActions performed on the object"</v>
      </c>
      <c r="W690" t="str">
        <f t="shared" si="211"/>
        <v>"true"</v>
      </c>
      <c r="X690" t="str">
        <f t="shared" si="212"/>
        <v>"true"</v>
      </c>
      <c r="Y690" t="str">
        <f t="shared" si="213"/>
        <v>"DG","_ItemDg","_checks","_Check",11,"Dangerous Goods subtype of Item","References to the CheckActions performed on the object","true","true"</v>
      </c>
      <c r="Z690" t="str">
        <f t="shared" si="214"/>
        <v>"DG._ItemDg"</v>
      </c>
      <c r="AA690" t="str">
        <f t="shared" si="215"/>
        <v>"_checks"</v>
      </c>
      <c r="AB690" t="str">
        <f t="shared" si="216"/>
        <v>"Action._Check"</v>
      </c>
      <c r="AC690" t="str">
        <f t="shared" si="217"/>
        <v>"_checkedObject"</v>
      </c>
      <c r="AD690" t="str">
        <f t="shared" si="218"/>
        <v>"hasMany"</v>
      </c>
      <c r="AE690" t="str">
        <f t="shared" si="219"/>
        <v>"DG._ItemDg","_checks","Action._Check","_checkedObject","hasMany"</v>
      </c>
    </row>
    <row r="691" spans="1:31" x14ac:dyDescent="0.2">
      <c r="A691" t="s">
        <v>1353</v>
      </c>
      <c r="B691" t="s">
        <v>1301</v>
      </c>
      <c r="C691" t="s">
        <v>1196</v>
      </c>
      <c r="D691" t="s">
        <v>43</v>
      </c>
      <c r="E691" t="s">
        <v>1292</v>
      </c>
      <c r="F691" t="s">
        <v>44</v>
      </c>
      <c r="H691" t="s">
        <v>686</v>
      </c>
      <c r="I691" s="5" t="s">
        <v>1197</v>
      </c>
      <c r="J691" s="5" t="s">
        <v>45</v>
      </c>
      <c r="K691" t="str">
        <f t="shared" si="200"/>
        <v>_ItemDg</v>
      </c>
      <c r="L691" t="str">
        <f t="shared" si="201"/>
        <v>_externalReferences</v>
      </c>
      <c r="M691" t="str">
        <f t="shared" si="202"/>
        <v>_ExternalReference</v>
      </c>
      <c r="N691" t="str">
        <f t="shared" si="203"/>
        <v>_referenceForObjects</v>
      </c>
      <c r="O691" t="str">
        <f t="shared" si="204"/>
        <v>Object</v>
      </c>
      <c r="P691" t="str">
        <f t="shared" si="205"/>
        <v>"DG"</v>
      </c>
      <c r="Q691" t="str">
        <f t="shared" si="206"/>
        <v>"_ItemDg"</v>
      </c>
      <c r="R691" t="str">
        <f t="shared" si="207"/>
        <v>"_externalReferences"</v>
      </c>
      <c r="S691" t="str">
        <f t="shared" si="208"/>
        <v>"_ExternalReference"</v>
      </c>
      <c r="T691">
        <f>IF($A691="Implicit","",COUNTIFS($C$8:C691,C691,$A$8:A691,"Explicit"))</f>
        <v>12</v>
      </c>
      <c r="U691" t="str">
        <f t="shared" si="209"/>
        <v>"Dangerous Goods subtype of Item"</v>
      </c>
      <c r="V691" t="str">
        <f t="shared" si="210"/>
        <v>"References to all associated ExternalReferences"</v>
      </c>
      <c r="W691" t="str">
        <f t="shared" si="211"/>
        <v>"true"</v>
      </c>
      <c r="X691" t="str">
        <f t="shared" si="212"/>
        <v>"true"</v>
      </c>
      <c r="Y691" t="str">
        <f t="shared" si="213"/>
        <v>"DG","_ItemDg","_externalReferences","_ExternalReference",12,"Dangerous Goods subtype of Item","References to all associated ExternalReferences","true","true"</v>
      </c>
      <c r="Z691" t="str">
        <f t="shared" si="214"/>
        <v>"DG._ItemDg"</v>
      </c>
      <c r="AA691" t="str">
        <f t="shared" si="215"/>
        <v>"_externalReferences"</v>
      </c>
      <c r="AB691" t="str">
        <f t="shared" si="216"/>
        <v>"Common._ExternalReference"</v>
      </c>
      <c r="AC691" t="str">
        <f t="shared" si="217"/>
        <v>"_referenceForObjects"</v>
      </c>
      <c r="AD691" t="str">
        <f t="shared" si="218"/>
        <v>"hasMany"</v>
      </c>
      <c r="AE691" t="str">
        <f t="shared" si="219"/>
        <v>"DG._ItemDg","_externalReferences","Common._ExternalReference","_referenceForObjects","hasMany"</v>
      </c>
    </row>
    <row r="692" spans="1:31" x14ac:dyDescent="0.2">
      <c r="A692" t="s">
        <v>1353</v>
      </c>
      <c r="B692" t="s">
        <v>1301</v>
      </c>
      <c r="C692" t="s">
        <v>1196</v>
      </c>
      <c r="D692" t="s">
        <v>113</v>
      </c>
      <c r="E692" t="s">
        <v>1292</v>
      </c>
      <c r="F692" t="s">
        <v>114</v>
      </c>
      <c r="H692" t="s">
        <v>230</v>
      </c>
      <c r="I692" s="5" t="s">
        <v>1197</v>
      </c>
      <c r="J692" s="5" t="s">
        <v>115</v>
      </c>
      <c r="K692" t="str">
        <f t="shared" si="200"/>
        <v>_ItemDg</v>
      </c>
      <c r="L692" t="str">
        <f t="shared" si="201"/>
        <v>_attachedIotDevices</v>
      </c>
      <c r="M692" t="str">
        <f t="shared" si="202"/>
        <v>_IotDevice</v>
      </c>
      <c r="N692" t="str">
        <f t="shared" si="203"/>
        <v>_attachedToObject</v>
      </c>
      <c r="O692" t="str">
        <f t="shared" si="204"/>
        <v>Object</v>
      </c>
      <c r="P692" t="str">
        <f t="shared" si="205"/>
        <v>"DG"</v>
      </c>
      <c r="Q692" t="str">
        <f t="shared" si="206"/>
        <v>"_ItemDg"</v>
      </c>
      <c r="R692" t="str">
        <f t="shared" si="207"/>
        <v>"_attachedIotDevices"</v>
      </c>
      <c r="S692" t="str">
        <f t="shared" si="208"/>
        <v>"_IotDevice"</v>
      </c>
      <c r="T692">
        <f>IF($A692="Implicit","",COUNTIFS($C$8:C692,C692,$A$8:A692,"Explicit"))</f>
        <v>13</v>
      </c>
      <c r="U692" t="str">
        <f t="shared" si="209"/>
        <v>"Dangerous Goods subtype of Item"</v>
      </c>
      <c r="V692" t="str">
        <f t="shared" si="210"/>
        <v>"References to all connected IotDevices"</v>
      </c>
      <c r="W692" t="str">
        <f t="shared" si="211"/>
        <v>"true"</v>
      </c>
      <c r="X692" t="str">
        <f t="shared" si="212"/>
        <v>"true"</v>
      </c>
      <c r="Y692" t="str">
        <f t="shared" si="213"/>
        <v>"DG","_ItemDg","_attachedIotDevices","_IotDevice",13,"Dangerous Goods subtype of Item","References to all connected IotDevices","true","true"</v>
      </c>
      <c r="Z692" t="str">
        <f t="shared" si="214"/>
        <v>"DG._ItemDg"</v>
      </c>
      <c r="AA692" t="str">
        <f t="shared" si="215"/>
        <v>"_attachedIotDevices"</v>
      </c>
      <c r="AB692" t="str">
        <f t="shared" si="216"/>
        <v>"Common._IotDevice"</v>
      </c>
      <c r="AC692" t="str">
        <f t="shared" si="217"/>
        <v>"_attachedToObject"</v>
      </c>
      <c r="AD692" t="str">
        <f t="shared" si="218"/>
        <v>"hasMany"</v>
      </c>
      <c r="AE692" t="str">
        <f t="shared" si="219"/>
        <v>"DG._ItemDg","_attachedIotDevices","Common._IotDevice","_attachedToObject","hasMany"</v>
      </c>
    </row>
    <row r="693" spans="1:31" x14ac:dyDescent="0.2">
      <c r="A693" t="s">
        <v>1354</v>
      </c>
      <c r="B693" t="s">
        <v>1301</v>
      </c>
      <c r="C693" t="s">
        <v>1196</v>
      </c>
      <c r="D693" t="s">
        <v>116</v>
      </c>
      <c r="E693" t="s">
        <v>1303</v>
      </c>
      <c r="F693" t="s">
        <v>1100</v>
      </c>
      <c r="H693" t="s">
        <v>1102</v>
      </c>
      <c r="I693" s="5" t="s">
        <v>1197</v>
      </c>
      <c r="J693" s="5" t="s">
        <v>118</v>
      </c>
      <c r="K693" t="str">
        <f t="shared" si="200"/>
        <v>_ItemDg</v>
      </c>
      <c r="L693" t="str">
        <f t="shared" si="201"/>
        <v>_involvedInActions</v>
      </c>
      <c r="M693" t="str">
        <f t="shared" si="202"/>
        <v>_Storing</v>
      </c>
      <c r="N693" t="str">
        <f t="shared" si="203"/>
        <v>_storedObjects</v>
      </c>
      <c r="O693" t="str">
        <f t="shared" si="204"/>
        <v>Object</v>
      </c>
      <c r="P693" t="str">
        <f t="shared" si="205"/>
        <v/>
      </c>
      <c r="Q693" t="str">
        <f t="shared" si="206"/>
        <v/>
      </c>
      <c r="R693" t="str">
        <f t="shared" si="207"/>
        <v/>
      </c>
      <c r="S693" t="str">
        <f t="shared" si="208"/>
        <v/>
      </c>
      <c r="T693" t="str">
        <f>IF($A693="Implicit","",COUNTIFS($C$8:C693,C693,$A$8:A693,"Explicit"))</f>
        <v/>
      </c>
      <c r="U693" t="str">
        <f t="shared" si="209"/>
        <v/>
      </c>
      <c r="V693" t="str">
        <f t="shared" si="210"/>
        <v/>
      </c>
      <c r="W693" t="str">
        <f t="shared" si="211"/>
        <v/>
      </c>
      <c r="X693" t="str">
        <f t="shared" si="212"/>
        <v/>
      </c>
      <c r="Y693" t="str">
        <f t="shared" si="213"/>
        <v/>
      </c>
      <c r="Z693" t="str">
        <f t="shared" si="214"/>
        <v>"DG._ItemDg"</v>
      </c>
      <c r="AA693" t="str">
        <f t="shared" si="215"/>
        <v>"_involvedInActions"</v>
      </c>
      <c r="AB693" t="str">
        <f t="shared" si="216"/>
        <v>"Action._Storing"</v>
      </c>
      <c r="AC693" t="str">
        <f t="shared" si="217"/>
        <v>"_storedObjects"</v>
      </c>
      <c r="AD693" t="str">
        <f t="shared" si="218"/>
        <v>"hasMany"</v>
      </c>
      <c r="AE693" t="str">
        <f t="shared" si="219"/>
        <v>"DG._ItemDg","_involvedInActions","Action._Storing","_storedObjects","hasMany"</v>
      </c>
    </row>
    <row r="694" spans="1:31" x14ac:dyDescent="0.2">
      <c r="A694" t="s">
        <v>1353</v>
      </c>
      <c r="B694" t="s">
        <v>1301</v>
      </c>
      <c r="C694" t="s">
        <v>1196</v>
      </c>
      <c r="D694" t="s">
        <v>147</v>
      </c>
      <c r="E694" t="s">
        <v>49</v>
      </c>
      <c r="F694" t="s">
        <v>148</v>
      </c>
      <c r="I694" s="5" t="s">
        <v>1197</v>
      </c>
      <c r="J694" s="5" t="s">
        <v>149</v>
      </c>
      <c r="K694" t="str">
        <f t="shared" si="200"/>
        <v>_ItemDg</v>
      </c>
      <c r="L694" t="str">
        <f t="shared" si="201"/>
        <v>_otherIdentifiers</v>
      </c>
      <c r="M694" t="str">
        <f t="shared" si="202"/>
        <v>_OtherIdentifier</v>
      </c>
      <c r="N694" t="str">
        <f t="shared" si="203"/>
        <v/>
      </c>
      <c r="O694" t="str">
        <f t="shared" si="204"/>
        <v>Object</v>
      </c>
      <c r="P694" t="str">
        <f t="shared" si="205"/>
        <v>"DG"</v>
      </c>
      <c r="Q694" t="str">
        <f t="shared" si="206"/>
        <v>"_ItemDg"</v>
      </c>
      <c r="R694" t="str">
        <f t="shared" si="207"/>
        <v>"_otherIdentifiers"</v>
      </c>
      <c r="S694" t="str">
        <f t="shared" si="208"/>
        <v>"_OtherIdentifier"</v>
      </c>
      <c r="T694">
        <f>IF($A694="Implicit","",COUNTIFS($C$8:C694,C694,$A$8:A694,"Explicit"))</f>
        <v>14</v>
      </c>
      <c r="U694" t="str">
        <f t="shared" si="209"/>
        <v>"Dangerous Goods subtype of Item"</v>
      </c>
      <c r="V694" t="str">
        <f t="shared" si="210"/>
        <v>"Details about any other identifier; depending on the context of use"</v>
      </c>
      <c r="W694" t="str">
        <f t="shared" si="211"/>
        <v>"true"</v>
      </c>
      <c r="X694" t="str">
        <f t="shared" si="212"/>
        <v>"true"</v>
      </c>
      <c r="Y694" t="str">
        <f t="shared" si="213"/>
        <v>"DG","_ItemDg","_otherIdentifiers","_OtherIdentifier",14,"Dangerous Goods subtype of Item","Details about any other identifier; depending on the context of use","true","true"</v>
      </c>
      <c r="Z694" t="str">
        <f t="shared" si="214"/>
        <v>"DG._ItemDg"</v>
      </c>
      <c r="AA694" t="str">
        <f t="shared" si="215"/>
        <v>"_otherIdentifiers"</v>
      </c>
      <c r="AB694" t="str">
        <f t="shared" si="216"/>
        <v>"Embedded._OtherIdentifier"</v>
      </c>
      <c r="AC694" t="str">
        <f t="shared" si="217"/>
        <v>""</v>
      </c>
      <c r="AD694" t="str">
        <f t="shared" si="218"/>
        <v>"hasMany"</v>
      </c>
      <c r="AE694" t="str">
        <f t="shared" si="219"/>
        <v>"DG._ItemDg","_otherIdentifiers","Embedded._OtherIdentifier","","hasMany"</v>
      </c>
    </row>
    <row r="695" spans="1:31" x14ac:dyDescent="0.2">
      <c r="A695" t="s">
        <v>1353</v>
      </c>
      <c r="B695" t="s">
        <v>1301</v>
      </c>
      <c r="C695" t="s">
        <v>1196</v>
      </c>
      <c r="D695" t="s">
        <v>534</v>
      </c>
      <c r="F695" t="s">
        <v>6</v>
      </c>
      <c r="G695">
        <v>1</v>
      </c>
      <c r="I695" s="5" t="s">
        <v>1197</v>
      </c>
      <c r="J695" s="5" t="s">
        <v>535</v>
      </c>
      <c r="K695" t="str">
        <f t="shared" si="200"/>
        <v>_ItemDg</v>
      </c>
      <c r="L695" t="str">
        <f t="shared" si="201"/>
        <v>_batchNumber</v>
      </c>
      <c r="M695" t="str">
        <f t="shared" si="202"/>
        <v>xsd_string</v>
      </c>
      <c r="N695" t="str">
        <f t="shared" si="203"/>
        <v/>
      </c>
      <c r="O695" t="str">
        <f t="shared" si="204"/>
        <v>Data</v>
      </c>
      <c r="P695" t="str">
        <f t="shared" si="205"/>
        <v>"DG"</v>
      </c>
      <c r="Q695" t="str">
        <f t="shared" si="206"/>
        <v>"_ItemDg"</v>
      </c>
      <c r="R695" t="str">
        <f t="shared" si="207"/>
        <v>"_batchNumber"</v>
      </c>
      <c r="S695" t="str">
        <f t="shared" si="208"/>
        <v>"xsd_string"</v>
      </c>
      <c r="T695">
        <f>IF($A695="Implicit","",COUNTIFS($C$8:C695,C695,$A$8:A695,"Explicit"))</f>
        <v>15</v>
      </c>
      <c r="U695" t="str">
        <f t="shared" si="209"/>
        <v>"Dangerous Goods subtype of Item"</v>
      </c>
      <c r="V695" t="str">
        <f t="shared" si="210"/>
        <v>"Production batch number / reference"</v>
      </c>
      <c r="W695" t="str">
        <f t="shared" si="211"/>
        <v>"false"</v>
      </c>
      <c r="X695" t="str">
        <f t="shared" si="212"/>
        <v>"true"</v>
      </c>
      <c r="Y695" t="str">
        <f t="shared" si="213"/>
        <v>"DG","_ItemDg","_batchNumber","xsd_string",15,"Dangerous Goods subtype of Item","Production batch number / reference","false","true"</v>
      </c>
      <c r="Z695" t="str">
        <f t="shared" si="214"/>
        <v/>
      </c>
      <c r="AA695" t="str">
        <f t="shared" si="215"/>
        <v/>
      </c>
      <c r="AB695" t="str">
        <f t="shared" si="216"/>
        <v/>
      </c>
      <c r="AC695" t="str">
        <f t="shared" si="217"/>
        <v/>
      </c>
      <c r="AD695" t="str">
        <f t="shared" si="218"/>
        <v/>
      </c>
      <c r="AE695" t="str">
        <f t="shared" si="219"/>
        <v/>
      </c>
    </row>
    <row r="696" spans="1:31" x14ac:dyDescent="0.2">
      <c r="A696" t="s">
        <v>1353</v>
      </c>
      <c r="B696" t="s">
        <v>1301</v>
      </c>
      <c r="C696" t="s">
        <v>1196</v>
      </c>
      <c r="D696" t="s">
        <v>536</v>
      </c>
      <c r="F696" t="s">
        <v>264</v>
      </c>
      <c r="G696">
        <v>1</v>
      </c>
      <c r="I696" s="5" t="s">
        <v>1197</v>
      </c>
      <c r="J696" s="5" t="s">
        <v>537</v>
      </c>
      <c r="K696" t="str">
        <f t="shared" si="200"/>
        <v>_ItemDg</v>
      </c>
      <c r="L696" t="str">
        <f t="shared" si="201"/>
        <v>_expiryDate</v>
      </c>
      <c r="M696" t="str">
        <f t="shared" si="202"/>
        <v>xsd_dateTime</v>
      </c>
      <c r="N696" t="str">
        <f t="shared" si="203"/>
        <v/>
      </c>
      <c r="O696" t="str">
        <f t="shared" si="204"/>
        <v>Data</v>
      </c>
      <c r="P696" t="str">
        <f t="shared" si="205"/>
        <v>"DG"</v>
      </c>
      <c r="Q696" t="str">
        <f t="shared" si="206"/>
        <v>"_ItemDg"</v>
      </c>
      <c r="R696" t="str">
        <f t="shared" si="207"/>
        <v>"_expiryDate"</v>
      </c>
      <c r="S696" t="str">
        <f t="shared" si="208"/>
        <v>"xsd_dateTime"</v>
      </c>
      <c r="T696">
        <f>IF($A696="Implicit","",COUNTIFS($C$8:C696,C696,$A$8:A696,"Explicit"))</f>
        <v>16</v>
      </c>
      <c r="U696" t="str">
        <f t="shared" si="209"/>
        <v>"Dangerous Goods subtype of Item"</v>
      </c>
      <c r="V696" t="str">
        <f t="shared" si="210"/>
        <v>"Product expiry date - e.g. for perishables goods or goods with programmed obsolescence"</v>
      </c>
      <c r="W696" t="str">
        <f t="shared" si="211"/>
        <v>"false"</v>
      </c>
      <c r="X696" t="str">
        <f t="shared" si="212"/>
        <v>"true"</v>
      </c>
      <c r="Y696" t="str">
        <f t="shared" si="213"/>
        <v>"DG","_ItemDg","_expiryDate","xsd_dateTime",16,"Dangerous Goods subtype of Item","Product expiry date - e.g. for perishables goods or goods with programmed obsolescence","false","true"</v>
      </c>
      <c r="Z696" t="str">
        <f t="shared" si="214"/>
        <v/>
      </c>
      <c r="AA696" t="str">
        <f t="shared" si="215"/>
        <v/>
      </c>
      <c r="AB696" t="str">
        <f t="shared" si="216"/>
        <v/>
      </c>
      <c r="AC696" t="str">
        <f t="shared" si="217"/>
        <v/>
      </c>
      <c r="AD696" t="str">
        <f t="shared" si="218"/>
        <v/>
      </c>
      <c r="AE696" t="str">
        <f t="shared" si="219"/>
        <v/>
      </c>
    </row>
    <row r="697" spans="1:31" x14ac:dyDescent="0.2">
      <c r="A697" t="s">
        <v>1353</v>
      </c>
      <c r="B697" t="s">
        <v>1301</v>
      </c>
      <c r="C697" t="s">
        <v>1196</v>
      </c>
      <c r="D697" t="s">
        <v>538</v>
      </c>
      <c r="F697" t="s">
        <v>6</v>
      </c>
      <c r="G697">
        <v>1</v>
      </c>
      <c r="I697" s="5" t="s">
        <v>1197</v>
      </c>
      <c r="J697" s="5" t="s">
        <v>539</v>
      </c>
      <c r="K697" t="str">
        <f t="shared" si="200"/>
        <v>_ItemDg</v>
      </c>
      <c r="L697" t="str">
        <f t="shared" si="201"/>
        <v>_lotNumber</v>
      </c>
      <c r="M697" t="str">
        <f t="shared" si="202"/>
        <v>xsd_string</v>
      </c>
      <c r="N697" t="str">
        <f t="shared" si="203"/>
        <v/>
      </c>
      <c r="O697" t="str">
        <f t="shared" si="204"/>
        <v>Data</v>
      </c>
      <c r="P697" t="str">
        <f t="shared" si="205"/>
        <v>"DG"</v>
      </c>
      <c r="Q697" t="str">
        <f t="shared" si="206"/>
        <v>"_ItemDg"</v>
      </c>
      <c r="R697" t="str">
        <f t="shared" si="207"/>
        <v>"_lotNumber"</v>
      </c>
      <c r="S697" t="str">
        <f t="shared" si="208"/>
        <v>"xsd_string"</v>
      </c>
      <c r="T697">
        <f>IF($A697="Implicit","",COUNTIFS($C$8:C697,C697,$A$8:A697,"Explicit"))</f>
        <v>17</v>
      </c>
      <c r="U697" t="str">
        <f t="shared" si="209"/>
        <v>"Dangerous Goods subtype of Item"</v>
      </c>
      <c r="V697" t="str">
        <f t="shared" si="210"/>
        <v>"Production lot number / reference"</v>
      </c>
      <c r="W697" t="str">
        <f t="shared" si="211"/>
        <v>"false"</v>
      </c>
      <c r="X697" t="str">
        <f t="shared" si="212"/>
        <v>"true"</v>
      </c>
      <c r="Y697" t="str">
        <f t="shared" si="213"/>
        <v>"DG","_ItemDg","_lotNumber","xsd_string",17,"Dangerous Goods subtype of Item","Production lot number / reference","false","true"</v>
      </c>
      <c r="Z697" t="str">
        <f t="shared" si="214"/>
        <v/>
      </c>
      <c r="AA697" t="str">
        <f t="shared" si="215"/>
        <v/>
      </c>
      <c r="AB697" t="str">
        <f t="shared" si="216"/>
        <v/>
      </c>
      <c r="AC697" t="str">
        <f t="shared" si="217"/>
        <v/>
      </c>
      <c r="AD697" t="str">
        <f t="shared" si="218"/>
        <v/>
      </c>
      <c r="AE697" t="str">
        <f t="shared" si="219"/>
        <v/>
      </c>
    </row>
    <row r="698" spans="1:31" x14ac:dyDescent="0.2">
      <c r="A698" t="s">
        <v>1353</v>
      </c>
      <c r="B698" t="s">
        <v>1301</v>
      </c>
      <c r="C698" t="s">
        <v>1196</v>
      </c>
      <c r="D698" t="s">
        <v>540</v>
      </c>
      <c r="F698" t="s">
        <v>264</v>
      </c>
      <c r="G698">
        <v>1</v>
      </c>
      <c r="I698" s="5" t="s">
        <v>1197</v>
      </c>
      <c r="J698" s="5" t="s">
        <v>541</v>
      </c>
      <c r="K698" t="str">
        <f t="shared" si="200"/>
        <v>_ItemDg</v>
      </c>
      <c r="L698" t="str">
        <f t="shared" si="201"/>
        <v>_productionDate</v>
      </c>
      <c r="M698" t="str">
        <f t="shared" si="202"/>
        <v>xsd_dateTime</v>
      </c>
      <c r="N698" t="str">
        <f t="shared" si="203"/>
        <v/>
      </c>
      <c r="O698" t="str">
        <f t="shared" si="204"/>
        <v>Data</v>
      </c>
      <c r="P698" t="str">
        <f t="shared" si="205"/>
        <v>"DG"</v>
      </c>
      <c r="Q698" t="str">
        <f t="shared" si="206"/>
        <v>"_ItemDg"</v>
      </c>
      <c r="R698" t="str">
        <f t="shared" si="207"/>
        <v>"_productionDate"</v>
      </c>
      <c r="S698" t="str">
        <f t="shared" si="208"/>
        <v>"xsd_dateTime"</v>
      </c>
      <c r="T698">
        <f>IF($A698="Implicit","",COUNTIFS($C$8:C698,C698,$A$8:A698,"Explicit"))</f>
        <v>18</v>
      </c>
      <c r="U698" t="str">
        <f t="shared" si="209"/>
        <v>"Dangerous Goods subtype of Item"</v>
      </c>
      <c r="V698" t="str">
        <f t="shared" si="210"/>
        <v>"Production date"</v>
      </c>
      <c r="W698" t="str">
        <f t="shared" si="211"/>
        <v>"false"</v>
      </c>
      <c r="X698" t="str">
        <f t="shared" si="212"/>
        <v>"true"</v>
      </c>
      <c r="Y698" t="str">
        <f t="shared" si="213"/>
        <v>"DG","_ItemDg","_productionDate","xsd_dateTime",18,"Dangerous Goods subtype of Item","Production date","false","true"</v>
      </c>
      <c r="Z698" t="str">
        <f t="shared" si="214"/>
        <v/>
      </c>
      <c r="AA698" t="str">
        <f t="shared" si="215"/>
        <v/>
      </c>
      <c r="AB698" t="str">
        <f t="shared" si="216"/>
        <v/>
      </c>
      <c r="AC698" t="str">
        <f t="shared" si="217"/>
        <v/>
      </c>
      <c r="AD698" t="str">
        <f t="shared" si="218"/>
        <v/>
      </c>
      <c r="AE698" t="str">
        <f t="shared" si="219"/>
        <v/>
      </c>
    </row>
    <row r="699" spans="1:31" x14ac:dyDescent="0.2">
      <c r="A699" t="s">
        <v>1353</v>
      </c>
      <c r="B699" t="s">
        <v>1301</v>
      </c>
      <c r="C699" t="s">
        <v>1196</v>
      </c>
      <c r="D699" t="s">
        <v>542</v>
      </c>
      <c r="F699" t="s">
        <v>109</v>
      </c>
      <c r="G699">
        <v>1</v>
      </c>
      <c r="I699" s="5" t="s">
        <v>1197</v>
      </c>
      <c r="J699" s="5" t="s">
        <v>543</v>
      </c>
      <c r="K699" t="str">
        <f t="shared" si="200"/>
        <v>_ItemDg</v>
      </c>
      <c r="L699" t="str">
        <f t="shared" si="201"/>
        <v>_quantityForUnitPrice</v>
      </c>
      <c r="M699" t="str">
        <f t="shared" si="202"/>
        <v>xsd_double</v>
      </c>
      <c r="N699" t="str">
        <f t="shared" si="203"/>
        <v/>
      </c>
      <c r="O699" t="str">
        <f t="shared" si="204"/>
        <v>Data</v>
      </c>
      <c r="P699" t="str">
        <f t="shared" si="205"/>
        <v>"DG"</v>
      </c>
      <c r="Q699" t="str">
        <f t="shared" si="206"/>
        <v>"_ItemDg"</v>
      </c>
      <c r="R699" t="str">
        <f t="shared" si="207"/>
        <v>"_quantityForUnitPrice"</v>
      </c>
      <c r="S699" t="str">
        <f t="shared" si="208"/>
        <v>"xsd_double"</v>
      </c>
      <c r="T699">
        <f>IF($A699="Implicit","",COUNTIFS($C$8:C699,C699,$A$8:A699,"Explicit"))</f>
        <v>19</v>
      </c>
      <c r="U699" t="str">
        <f t="shared" si="209"/>
        <v>"Dangerous Goods subtype of Item"</v>
      </c>
      <c r="V699" t="str">
        <f t="shared" si="210"/>
        <v>"Product quantity for unit price - e.g. 12 (eggs for one USD 1)"</v>
      </c>
      <c r="W699" t="str">
        <f t="shared" si="211"/>
        <v>"false"</v>
      </c>
      <c r="X699" t="str">
        <f t="shared" si="212"/>
        <v>"true"</v>
      </c>
      <c r="Y699" t="str">
        <f t="shared" si="213"/>
        <v>"DG","_ItemDg","_quantityForUnitPrice","xsd_double",19,"Dangerous Goods subtype of Item","Product quantity for unit price - e.g. 12 (eggs for one USD 1)","false","true"</v>
      </c>
      <c r="Z699" t="str">
        <f t="shared" si="214"/>
        <v/>
      </c>
      <c r="AA699" t="str">
        <f t="shared" si="215"/>
        <v/>
      </c>
      <c r="AB699" t="str">
        <f t="shared" si="216"/>
        <v/>
      </c>
      <c r="AC699" t="str">
        <f t="shared" si="217"/>
        <v/>
      </c>
      <c r="AD699" t="str">
        <f t="shared" si="218"/>
        <v/>
      </c>
      <c r="AE699" t="str">
        <f t="shared" si="219"/>
        <v/>
      </c>
    </row>
    <row r="700" spans="1:31" x14ac:dyDescent="0.2">
      <c r="A700" t="s">
        <v>1353</v>
      </c>
      <c r="B700" t="s">
        <v>1301</v>
      </c>
      <c r="C700" t="s">
        <v>1196</v>
      </c>
      <c r="D700" t="s">
        <v>1202</v>
      </c>
      <c r="F700" t="s">
        <v>6</v>
      </c>
      <c r="G700">
        <v>1</v>
      </c>
      <c r="I700" s="5" t="s">
        <v>1197</v>
      </c>
      <c r="J700" s="5" t="s">
        <v>1203</v>
      </c>
      <c r="K700" t="str">
        <f t="shared" si="200"/>
        <v>_ItemDg</v>
      </c>
      <c r="L700" t="str">
        <f t="shared" si="201"/>
        <v>_reportableQuantity</v>
      </c>
      <c r="M700" t="str">
        <f t="shared" si="202"/>
        <v>xsd_string</v>
      </c>
      <c r="N700" t="str">
        <f t="shared" si="203"/>
        <v/>
      </c>
      <c r="O700" t="str">
        <f t="shared" si="204"/>
        <v>Data</v>
      </c>
      <c r="P700" t="str">
        <f t="shared" si="205"/>
        <v>"DG"</v>
      </c>
      <c r="Q700" t="str">
        <f t="shared" si="206"/>
        <v>"_ItemDg"</v>
      </c>
      <c r="R700" t="str">
        <f t="shared" si="207"/>
        <v>"_reportableQuantity"</v>
      </c>
      <c r="S700" t="str">
        <f t="shared" si="208"/>
        <v>"xsd_string"</v>
      </c>
      <c r="T700">
        <f>IF($A700="Implicit","",COUNTIFS($C$8:C700,C700,$A$8:A700,"Explicit"))</f>
        <v>20</v>
      </c>
      <c r="U700" t="str">
        <f t="shared" si="209"/>
        <v>"Dangerous Goods subtype of Item"</v>
      </c>
      <c r="V700" t="str">
        <f t="shared" si="210"/>
        <v>"Reportable quantities; To and from the USA only"</v>
      </c>
      <c r="W700" t="str">
        <f t="shared" si="211"/>
        <v>"false"</v>
      </c>
      <c r="X700" t="str">
        <f t="shared" si="212"/>
        <v>"true"</v>
      </c>
      <c r="Y700" t="str">
        <f t="shared" si="213"/>
        <v>"DG","_ItemDg","_reportableQuantity","xsd_string",20,"Dangerous Goods subtype of Item","Reportable quantities; To and from the USA only","false","true"</v>
      </c>
      <c r="Z700" t="str">
        <f t="shared" si="214"/>
        <v/>
      </c>
      <c r="AA700" t="str">
        <f t="shared" si="215"/>
        <v/>
      </c>
      <c r="AB700" t="str">
        <f t="shared" si="216"/>
        <v/>
      </c>
      <c r="AC700" t="str">
        <f t="shared" si="217"/>
        <v/>
      </c>
      <c r="AD700" t="str">
        <f t="shared" si="218"/>
        <v/>
      </c>
      <c r="AE700" t="str">
        <f t="shared" si="219"/>
        <v/>
      </c>
    </row>
    <row r="701" spans="1:31" x14ac:dyDescent="0.2">
      <c r="A701" t="s">
        <v>1353</v>
      </c>
      <c r="B701" t="s">
        <v>1301</v>
      </c>
      <c r="C701" t="s">
        <v>1196</v>
      </c>
      <c r="D701" t="s">
        <v>1204</v>
      </c>
      <c r="F701" t="s">
        <v>6</v>
      </c>
      <c r="G701">
        <v>1</v>
      </c>
      <c r="I701" s="5" t="s">
        <v>1197</v>
      </c>
      <c r="J701" s="5" t="s">
        <v>1205</v>
      </c>
      <c r="K701" t="str">
        <f t="shared" si="200"/>
        <v>_ItemDg</v>
      </c>
      <c r="L701" t="str">
        <f t="shared" si="201"/>
        <v>_supplementaryInfoPrefix</v>
      </c>
      <c r="M701" t="str">
        <f t="shared" si="202"/>
        <v>xsd_string</v>
      </c>
      <c r="N701" t="str">
        <f t="shared" si="203"/>
        <v/>
      </c>
      <c r="O701" t="str">
        <f t="shared" si="204"/>
        <v>Data</v>
      </c>
      <c r="P701" t="str">
        <f t="shared" si="205"/>
        <v>"DG"</v>
      </c>
      <c r="Q701" t="str">
        <f t="shared" si="206"/>
        <v>"_ItemDg"</v>
      </c>
      <c r="R701" t="str">
        <f t="shared" si="207"/>
        <v>"_supplementaryInfoPrefix"</v>
      </c>
      <c r="S701" t="str">
        <f t="shared" si="208"/>
        <v>"xsd_string"</v>
      </c>
      <c r="T701">
        <f>IF($A701="Implicit","",COUNTIFS($C$8:C701,C701,$A$8:A701,"Explicit"))</f>
        <v>21</v>
      </c>
      <c r="U701" t="str">
        <f t="shared" si="209"/>
        <v>"Dangerous Goods subtype of Item"</v>
      </c>
      <c r="V701" t="str">
        <f t="shared" si="210"/>
        <v>"Additional information that may be added in addition to the proper shipping name to more fully describe the goods or to identify a particular condition"</v>
      </c>
      <c r="W701" t="str">
        <f t="shared" si="211"/>
        <v>"false"</v>
      </c>
      <c r="X701" t="str">
        <f t="shared" si="212"/>
        <v>"true"</v>
      </c>
      <c r="Y701" t="str">
        <f t="shared" si="213"/>
        <v>"DG","_ItemDg","_supplementaryInfoPrefix","xsd_string",21,"Dangerous Goods subtype of Item","Additional information that may be added in addition to the proper shipping name to more fully describe the goods or to identify a particular condition","false","true"</v>
      </c>
      <c r="Z701" t="str">
        <f t="shared" si="214"/>
        <v/>
      </c>
      <c r="AA701" t="str">
        <f t="shared" si="215"/>
        <v/>
      </c>
      <c r="AB701" t="str">
        <f t="shared" si="216"/>
        <v/>
      </c>
      <c r="AC701" t="str">
        <f t="shared" si="217"/>
        <v/>
      </c>
      <c r="AD701" t="str">
        <f t="shared" si="218"/>
        <v/>
      </c>
      <c r="AE701" t="str">
        <f t="shared" si="219"/>
        <v/>
      </c>
    </row>
    <row r="702" spans="1:31" x14ac:dyDescent="0.2">
      <c r="A702" t="s">
        <v>1353</v>
      </c>
      <c r="B702" t="s">
        <v>1301</v>
      </c>
      <c r="C702" t="s">
        <v>1196</v>
      </c>
      <c r="D702" t="s">
        <v>1206</v>
      </c>
      <c r="F702" t="s">
        <v>6</v>
      </c>
      <c r="G702">
        <v>1</v>
      </c>
      <c r="I702" s="5" t="s">
        <v>1197</v>
      </c>
      <c r="J702" s="5" t="s">
        <v>1207</v>
      </c>
      <c r="K702" t="str">
        <f t="shared" si="200"/>
        <v>_ItemDg</v>
      </c>
      <c r="L702" t="str">
        <f t="shared" si="201"/>
        <v>_supplementaryInfoSuffix</v>
      </c>
      <c r="M702" t="str">
        <f t="shared" si="202"/>
        <v>xsd_string</v>
      </c>
      <c r="N702" t="str">
        <f t="shared" si="203"/>
        <v/>
      </c>
      <c r="O702" t="str">
        <f t="shared" si="204"/>
        <v>Data</v>
      </c>
      <c r="P702" t="str">
        <f t="shared" si="205"/>
        <v>"DG"</v>
      </c>
      <c r="Q702" t="str">
        <f t="shared" si="206"/>
        <v>"_ItemDg"</v>
      </c>
      <c r="R702" t="str">
        <f t="shared" si="207"/>
        <v>"_supplementaryInfoSuffix"</v>
      </c>
      <c r="S702" t="str">
        <f t="shared" si="208"/>
        <v>"xsd_string"</v>
      </c>
      <c r="T702">
        <f>IF($A702="Implicit","",COUNTIFS($C$8:C702,C702,$A$8:A702,"Explicit"))</f>
        <v>22</v>
      </c>
      <c r="U702" t="str">
        <f t="shared" si="209"/>
        <v>"Dangerous Goods subtype of Item"</v>
      </c>
      <c r="V702" t="str">
        <f t="shared" si="210"/>
        <v>"Additional information that may be added in addition to the proper shipping to more fully describe the goods or to identify a particular condition"</v>
      </c>
      <c r="W702" t="str">
        <f t="shared" si="211"/>
        <v>"false"</v>
      </c>
      <c r="X702" t="str">
        <f t="shared" si="212"/>
        <v>"true"</v>
      </c>
      <c r="Y702" t="str">
        <f t="shared" si="213"/>
        <v>"DG","_ItemDg","_supplementaryInfoSuffix","xsd_string",22,"Dangerous Goods subtype of Item","Additional information that may be added in addition to the proper shipping to more fully describe the goods or to identify a particular condition","false","true"</v>
      </c>
      <c r="Z702" t="str">
        <f t="shared" si="214"/>
        <v/>
      </c>
      <c r="AA702" t="str">
        <f t="shared" si="215"/>
        <v/>
      </c>
      <c r="AB702" t="str">
        <f t="shared" si="216"/>
        <v/>
      </c>
      <c r="AC702" t="str">
        <f t="shared" si="217"/>
        <v/>
      </c>
      <c r="AD702" t="str">
        <f t="shared" si="218"/>
        <v/>
      </c>
      <c r="AE702" t="str">
        <f t="shared" si="219"/>
        <v/>
      </c>
    </row>
    <row r="703" spans="1:31" x14ac:dyDescent="0.2">
      <c r="A703" t="s">
        <v>1353</v>
      </c>
      <c r="B703" t="s">
        <v>1301</v>
      </c>
      <c r="C703" t="s">
        <v>1196</v>
      </c>
      <c r="D703" t="s">
        <v>40</v>
      </c>
      <c r="E703" t="s">
        <v>1306</v>
      </c>
      <c r="F703" t="s">
        <v>41</v>
      </c>
      <c r="I703" s="5" t="s">
        <v>1197</v>
      </c>
      <c r="J703" s="5" t="s">
        <v>42</v>
      </c>
      <c r="K703" t="str">
        <f t="shared" si="200"/>
        <v>_ItemDg</v>
      </c>
      <c r="L703" t="str">
        <f t="shared" si="201"/>
        <v>_events</v>
      </c>
      <c r="M703" t="str">
        <f t="shared" si="202"/>
        <v>_LogisticsEvent</v>
      </c>
      <c r="N703" t="str">
        <f t="shared" si="203"/>
        <v/>
      </c>
      <c r="O703" t="str">
        <f t="shared" si="204"/>
        <v>Object</v>
      </c>
      <c r="P703" t="str">
        <f t="shared" si="205"/>
        <v>"DG"</v>
      </c>
      <c r="Q703" t="str">
        <f t="shared" si="206"/>
        <v>"_ItemDg"</v>
      </c>
      <c r="R703" t="str">
        <f t="shared" si="207"/>
        <v>"_events"</v>
      </c>
      <c r="S703" t="str">
        <f t="shared" si="208"/>
        <v>"_LogisticsEvent"</v>
      </c>
      <c r="T703">
        <f>IF($A703="Implicit","",COUNTIFS($C$8:C703,C703,$A$8:A703,"Explicit"))</f>
        <v>23</v>
      </c>
      <c r="U703" t="str">
        <f t="shared" si="209"/>
        <v>"Dangerous Goods subtype of Item"</v>
      </c>
      <c r="V703" t="str">
        <f t="shared" si="210"/>
        <v>"Events object"</v>
      </c>
      <c r="W703" t="str">
        <f t="shared" si="211"/>
        <v>"true"</v>
      </c>
      <c r="X703" t="str">
        <f t="shared" si="212"/>
        <v>"true"</v>
      </c>
      <c r="Y703" t="str">
        <f t="shared" si="213"/>
        <v>"DG","_ItemDg","_events","_LogisticsEvent",23,"Dangerous Goods subtype of Item","Events object","true","true"</v>
      </c>
      <c r="Z703" t="str">
        <f t="shared" si="214"/>
        <v>"DG._ItemDg"</v>
      </c>
      <c r="AA703" t="str">
        <f t="shared" si="215"/>
        <v>"_events"</v>
      </c>
      <c r="AB703" t="str">
        <f t="shared" si="216"/>
        <v>"Event._LogisticsEvent"</v>
      </c>
      <c r="AC703" t="str">
        <f t="shared" si="217"/>
        <v>""</v>
      </c>
      <c r="AD703" t="str">
        <f t="shared" si="218"/>
        <v>"hasMany"</v>
      </c>
      <c r="AE703" t="str">
        <f t="shared" si="219"/>
        <v>"DG._ItemDg","_events","Event._LogisticsEvent","","hasMany"</v>
      </c>
    </row>
    <row r="704" spans="1:31" x14ac:dyDescent="0.2">
      <c r="A704" t="s">
        <v>1353</v>
      </c>
      <c r="B704" t="s">
        <v>1301</v>
      </c>
      <c r="C704" t="s">
        <v>1196</v>
      </c>
      <c r="D704" t="s">
        <v>46</v>
      </c>
      <c r="F704" t="s">
        <v>47</v>
      </c>
      <c r="G704">
        <v>1</v>
      </c>
      <c r="I704" s="5" t="s">
        <v>1197</v>
      </c>
      <c r="J704" s="5" t="s">
        <v>48</v>
      </c>
      <c r="K704" t="str">
        <f t="shared" si="200"/>
        <v>_ItemDg</v>
      </c>
      <c r="L704" t="str">
        <f t="shared" si="201"/>
        <v>_skeletonIndicator</v>
      </c>
      <c r="M704" t="str">
        <f t="shared" si="202"/>
        <v>xsd_boolean</v>
      </c>
      <c r="N704" t="str">
        <f t="shared" si="203"/>
        <v/>
      </c>
      <c r="O704" t="str">
        <f t="shared" si="204"/>
        <v>Data</v>
      </c>
      <c r="P704" t="str">
        <f t="shared" si="205"/>
        <v>"DG"</v>
      </c>
      <c r="Q704" t="str">
        <f t="shared" si="206"/>
        <v>"_ItemDg"</v>
      </c>
      <c r="R704" t="str">
        <f t="shared" si="207"/>
        <v>"_skeletonIndicator"</v>
      </c>
      <c r="S704" t="str">
        <f t="shared" si="208"/>
        <v>"xsd_boolean"</v>
      </c>
      <c r="T704">
        <f>IF($A704="Implicit","",COUNTIFS($C$8:C704,C704,$A$8:A704,"Explicit"))</f>
        <v>24</v>
      </c>
      <c r="U704" t="str">
        <f t="shared" si="209"/>
        <v>"Dangerous Goods subtype of Item"</v>
      </c>
      <c r="V704" t="str">
        <f t="shared" si="210"/>
        <v>"Indicator whether a logistics object is a skeleton object"</v>
      </c>
      <c r="W704" t="str">
        <f t="shared" si="211"/>
        <v>"false"</v>
      </c>
      <c r="X704" t="str">
        <f t="shared" si="212"/>
        <v>"true"</v>
      </c>
      <c r="Y704" t="str">
        <f t="shared" si="213"/>
        <v>"DG","_ItemDg","_skeletonIndicator","xsd_boolean",24,"Dangerous Goods subtype of Item","Indicator whether a logistics object is a skeleton object","false","true"</v>
      </c>
      <c r="Z704" t="str">
        <f t="shared" si="214"/>
        <v/>
      </c>
      <c r="AA704" t="str">
        <f t="shared" si="215"/>
        <v/>
      </c>
      <c r="AB704" t="str">
        <f t="shared" si="216"/>
        <v/>
      </c>
      <c r="AC704" t="str">
        <f t="shared" si="217"/>
        <v/>
      </c>
      <c r="AD704" t="str">
        <f t="shared" si="218"/>
        <v/>
      </c>
      <c r="AE704" t="str">
        <f t="shared" si="219"/>
        <v/>
      </c>
    </row>
    <row r="705" spans="1:31" x14ac:dyDescent="0.2">
      <c r="A705" t="s">
        <v>1353</v>
      </c>
      <c r="B705" t="s">
        <v>1301</v>
      </c>
      <c r="C705" t="s">
        <v>1196</v>
      </c>
      <c r="D705" t="s">
        <v>116</v>
      </c>
      <c r="E705" t="s">
        <v>1290</v>
      </c>
      <c r="F705" t="s">
        <v>117</v>
      </c>
      <c r="I705" s="5" t="s">
        <v>1197</v>
      </c>
      <c r="J705" s="5" t="s">
        <v>118</v>
      </c>
      <c r="K705" t="str">
        <f t="shared" si="200"/>
        <v>_ItemDg</v>
      </c>
      <c r="L705" t="str">
        <f t="shared" si="201"/>
        <v>_involvedInActions</v>
      </c>
      <c r="M705" t="str">
        <f t="shared" si="202"/>
        <v>_LogisticsAction</v>
      </c>
      <c r="N705" t="str">
        <f t="shared" si="203"/>
        <v/>
      </c>
      <c r="O705" t="str">
        <f t="shared" si="204"/>
        <v>Object</v>
      </c>
      <c r="P705" t="str">
        <f t="shared" si="205"/>
        <v>"DG"</v>
      </c>
      <c r="Q705" t="str">
        <f t="shared" si="206"/>
        <v>"_ItemDg"</v>
      </c>
      <c r="R705" t="str">
        <f t="shared" si="207"/>
        <v>"_involvedInActions"</v>
      </c>
      <c r="S705" t="str">
        <f t="shared" si="208"/>
        <v>"_LogisticsAction"</v>
      </c>
      <c r="T705">
        <f>IF($A705="Implicit","",COUNTIFS($C$8:C705,C705,$A$8:A705,"Explicit"))</f>
        <v>25</v>
      </c>
      <c r="U705" t="str">
        <f t="shared" si="209"/>
        <v>"Dangerous Goods subtype of Item"</v>
      </c>
      <c r="V705" t="str">
        <f t="shared" si="210"/>
        <v>"References to the Actions the object is involved in"</v>
      </c>
      <c r="W705" t="str">
        <f t="shared" si="211"/>
        <v>"true"</v>
      </c>
      <c r="X705" t="str">
        <f t="shared" si="212"/>
        <v>"true"</v>
      </c>
      <c r="Y705" t="str">
        <f t="shared" si="213"/>
        <v>"DG","_ItemDg","_involvedInActions","_LogisticsAction",25,"Dangerous Goods subtype of Item","References to the Actions the object is involved in","true","true"</v>
      </c>
      <c r="Z705" t="str">
        <f t="shared" si="214"/>
        <v>"DG._ItemDg"</v>
      </c>
      <c r="AA705" t="str">
        <f t="shared" si="215"/>
        <v>"_involvedInActions"</v>
      </c>
      <c r="AB705" t="str">
        <f t="shared" si="216"/>
        <v>"Abstract._LogisticsAction"</v>
      </c>
      <c r="AC705" t="str">
        <f t="shared" si="217"/>
        <v>""</v>
      </c>
      <c r="AD705" t="str">
        <f t="shared" si="218"/>
        <v>"hasMany"</v>
      </c>
      <c r="AE705" t="str">
        <f t="shared" si="219"/>
        <v>"DG._ItemDg","_involvedInActions","Abstract._LogisticsAction","","hasMany"</v>
      </c>
    </row>
    <row r="706" spans="1:31" x14ac:dyDescent="0.2">
      <c r="A706" t="s">
        <v>1354</v>
      </c>
      <c r="B706" t="s">
        <v>1301</v>
      </c>
      <c r="C706" t="s">
        <v>1196</v>
      </c>
      <c r="D706" t="s">
        <v>116</v>
      </c>
      <c r="E706" t="s">
        <v>1303</v>
      </c>
      <c r="F706" t="s">
        <v>23</v>
      </c>
      <c r="I706" s="5" t="s">
        <v>1197</v>
      </c>
      <c r="J706" s="5" t="s">
        <v>118</v>
      </c>
      <c r="K706" t="str">
        <f t="shared" si="200"/>
        <v>_ItemDg</v>
      </c>
      <c r="L706" t="str">
        <f t="shared" si="201"/>
        <v>_involvedInActions</v>
      </c>
      <c r="M706" t="str">
        <f t="shared" si="202"/>
        <v>_Check</v>
      </c>
      <c r="N706" t="str">
        <f t="shared" si="203"/>
        <v/>
      </c>
      <c r="O706" t="str">
        <f t="shared" si="204"/>
        <v>Object</v>
      </c>
      <c r="P706" t="str">
        <f t="shared" si="205"/>
        <v/>
      </c>
      <c r="Q706" t="str">
        <f t="shared" si="206"/>
        <v/>
      </c>
      <c r="R706" t="str">
        <f t="shared" si="207"/>
        <v/>
      </c>
      <c r="S706" t="str">
        <f t="shared" si="208"/>
        <v/>
      </c>
      <c r="T706" t="str">
        <f>IF($A706="Implicit","",COUNTIFS($C$8:C706,C706,$A$8:A706,"Explicit"))</f>
        <v/>
      </c>
      <c r="U706" t="str">
        <f t="shared" si="209"/>
        <v/>
      </c>
      <c r="V706" t="str">
        <f t="shared" si="210"/>
        <v/>
      </c>
      <c r="W706" t="str">
        <f t="shared" si="211"/>
        <v/>
      </c>
      <c r="X706" t="str">
        <f t="shared" si="212"/>
        <v/>
      </c>
      <c r="Y706" t="str">
        <f t="shared" si="213"/>
        <v/>
      </c>
      <c r="Z706" t="str">
        <f t="shared" si="214"/>
        <v>"DG._ItemDg"</v>
      </c>
      <c r="AA706" t="str">
        <f t="shared" si="215"/>
        <v>"_involvedInActions"</v>
      </c>
      <c r="AB706" t="str">
        <f t="shared" si="216"/>
        <v>"Action._Check"</v>
      </c>
      <c r="AC706" t="str">
        <f t="shared" si="217"/>
        <v>""</v>
      </c>
      <c r="AD706" t="str">
        <f t="shared" si="218"/>
        <v>"hasMany"</v>
      </c>
      <c r="AE706" t="str">
        <f t="shared" si="219"/>
        <v>"DG._ItemDg","_involvedInActions","Action._Check","","hasMany"</v>
      </c>
    </row>
    <row r="707" spans="1:31" x14ac:dyDescent="0.2">
      <c r="A707" t="s">
        <v>1354</v>
      </c>
      <c r="B707" t="s">
        <v>1301</v>
      </c>
      <c r="C707" t="s">
        <v>1196</v>
      </c>
      <c r="D707" t="s">
        <v>116</v>
      </c>
      <c r="E707" t="s">
        <v>1304</v>
      </c>
      <c r="F707" t="s">
        <v>458</v>
      </c>
      <c r="I707" s="5" t="s">
        <v>1197</v>
      </c>
      <c r="J707" s="5" t="s">
        <v>118</v>
      </c>
      <c r="K707" t="str">
        <f t="shared" si="200"/>
        <v>_ItemDg</v>
      </c>
      <c r="L707" t="str">
        <f t="shared" si="201"/>
        <v>_involvedInActions</v>
      </c>
      <c r="M707" t="str">
        <f t="shared" si="202"/>
        <v>_Composing</v>
      </c>
      <c r="N707" t="str">
        <f t="shared" si="203"/>
        <v/>
      </c>
      <c r="O707" t="str">
        <f t="shared" si="204"/>
        <v>Object</v>
      </c>
      <c r="P707" t="str">
        <f t="shared" si="205"/>
        <v/>
      </c>
      <c r="Q707" t="str">
        <f t="shared" si="206"/>
        <v/>
      </c>
      <c r="R707" t="str">
        <f t="shared" si="207"/>
        <v/>
      </c>
      <c r="S707" t="str">
        <f t="shared" si="208"/>
        <v/>
      </c>
      <c r="T707" t="str">
        <f>IF($A707="Implicit","",COUNTIFS($C$8:C707,C707,$A$8:A707,"Explicit"))</f>
        <v/>
      </c>
      <c r="U707" t="str">
        <f t="shared" si="209"/>
        <v/>
      </c>
      <c r="V707" t="str">
        <f t="shared" si="210"/>
        <v/>
      </c>
      <c r="W707" t="str">
        <f t="shared" si="211"/>
        <v/>
      </c>
      <c r="X707" t="str">
        <f t="shared" si="212"/>
        <v/>
      </c>
      <c r="Y707" t="str">
        <f t="shared" si="213"/>
        <v/>
      </c>
      <c r="Z707" t="str">
        <f t="shared" si="214"/>
        <v>"DG._ItemDg"</v>
      </c>
      <c r="AA707" t="str">
        <f t="shared" si="215"/>
        <v>"_involvedInActions"</v>
      </c>
      <c r="AB707" t="str">
        <f t="shared" si="216"/>
        <v>"Activity._Composing"</v>
      </c>
      <c r="AC707" t="str">
        <f t="shared" si="217"/>
        <v>""</v>
      </c>
      <c r="AD707" t="str">
        <f t="shared" si="218"/>
        <v>"hasMany"</v>
      </c>
      <c r="AE707" t="str">
        <f t="shared" si="219"/>
        <v>"DG._ItemDg","_involvedInActions","Activity._Composing","","hasMany"</v>
      </c>
    </row>
    <row r="708" spans="1:31" x14ac:dyDescent="0.2">
      <c r="A708" t="s">
        <v>1354</v>
      </c>
      <c r="B708" t="s">
        <v>1301</v>
      </c>
      <c r="C708" t="s">
        <v>1196</v>
      </c>
      <c r="D708" t="s">
        <v>116</v>
      </c>
      <c r="E708" t="s">
        <v>1303</v>
      </c>
      <c r="F708" t="s">
        <v>871</v>
      </c>
      <c r="I708" s="5" t="s">
        <v>1197</v>
      </c>
      <c r="J708" s="5" t="s">
        <v>118</v>
      </c>
      <c r="K708" t="str">
        <f t="shared" si="200"/>
        <v>_ItemDg</v>
      </c>
      <c r="L708" t="str">
        <f t="shared" si="201"/>
        <v>_involvedInActions</v>
      </c>
      <c r="M708" t="str">
        <f t="shared" si="202"/>
        <v>_Loading</v>
      </c>
      <c r="N708" t="str">
        <f t="shared" si="203"/>
        <v/>
      </c>
      <c r="O708" t="str">
        <f t="shared" si="204"/>
        <v>Object</v>
      </c>
      <c r="P708" t="str">
        <f t="shared" si="205"/>
        <v/>
      </c>
      <c r="Q708" t="str">
        <f t="shared" si="206"/>
        <v/>
      </c>
      <c r="R708" t="str">
        <f t="shared" si="207"/>
        <v/>
      </c>
      <c r="S708" t="str">
        <f t="shared" si="208"/>
        <v/>
      </c>
      <c r="T708" t="str">
        <f>IF($A708="Implicit","",COUNTIFS($C$8:C708,C708,$A$8:A708,"Explicit"))</f>
        <v/>
      </c>
      <c r="U708" t="str">
        <f t="shared" si="209"/>
        <v/>
      </c>
      <c r="V708" t="str">
        <f t="shared" si="210"/>
        <v/>
      </c>
      <c r="W708" t="str">
        <f t="shared" si="211"/>
        <v/>
      </c>
      <c r="X708" t="str">
        <f t="shared" si="212"/>
        <v/>
      </c>
      <c r="Y708" t="str">
        <f t="shared" si="213"/>
        <v/>
      </c>
      <c r="Z708" t="str">
        <f t="shared" si="214"/>
        <v>"DG._ItemDg"</v>
      </c>
      <c r="AA708" t="str">
        <f t="shared" si="215"/>
        <v>"_involvedInActions"</v>
      </c>
      <c r="AB708" t="str">
        <f t="shared" si="216"/>
        <v>"Action._Loading"</v>
      </c>
      <c r="AC708" t="str">
        <f t="shared" si="217"/>
        <v>""</v>
      </c>
      <c r="AD708" t="str">
        <f t="shared" si="218"/>
        <v>"hasMany"</v>
      </c>
      <c r="AE708" t="str">
        <f t="shared" si="219"/>
        <v>"DG._ItemDg","_involvedInActions","Action._Loading","","hasMany"</v>
      </c>
    </row>
    <row r="709" spans="1:31" x14ac:dyDescent="0.2">
      <c r="A709" t="s">
        <v>1353</v>
      </c>
      <c r="B709" t="s">
        <v>1293</v>
      </c>
      <c r="C709" t="s">
        <v>213</v>
      </c>
      <c r="D709" t="s">
        <v>705</v>
      </c>
      <c r="E709" t="s">
        <v>1292</v>
      </c>
      <c r="F709" t="s">
        <v>238</v>
      </c>
      <c r="G709">
        <v>1</v>
      </c>
      <c r="I709" s="5" t="s">
        <v>706</v>
      </c>
      <c r="J709" s="5" t="s">
        <v>707</v>
      </c>
      <c r="K709" t="str">
        <f t="shared" si="200"/>
        <v>_LiveAnimalsEpermit</v>
      </c>
      <c r="L709" t="str">
        <f t="shared" si="201"/>
        <v>_consignee</v>
      </c>
      <c r="M709" t="str">
        <f t="shared" si="202"/>
        <v>_Company</v>
      </c>
      <c r="N709" t="str">
        <f t="shared" si="203"/>
        <v/>
      </c>
      <c r="O709" t="str">
        <f t="shared" si="204"/>
        <v>Object</v>
      </c>
      <c r="P709" t="str">
        <f t="shared" si="205"/>
        <v>"LiveAnimals"</v>
      </c>
      <c r="Q709" t="str">
        <f t="shared" si="206"/>
        <v>"_LiveAnimalsEpermit"</v>
      </c>
      <c r="R709" t="str">
        <f t="shared" si="207"/>
        <v>"_consignee"</v>
      </c>
      <c r="S709" t="str">
        <f t="shared" si="208"/>
        <v>"_Company"</v>
      </c>
      <c r="T709">
        <f>IF($A709="Implicit","",COUNTIFS($C$8:C709,C709,$A$8:A709,"Explicit"))</f>
        <v>1</v>
      </c>
      <c r="U709" t="str">
        <f t="shared" si="209"/>
        <v>"Epermit for Live Animals details"</v>
      </c>
      <c r="V709" t="str">
        <f t="shared" si="210"/>
        <v>"Reference to the Organization that fulfills the role of the consignee; for a LiveAnimalsEpermit it has to include complete name and address (box 3)"</v>
      </c>
      <c r="W709" t="str">
        <f t="shared" si="211"/>
        <v>"false"</v>
      </c>
      <c r="X709" t="str">
        <f t="shared" si="212"/>
        <v>"true"</v>
      </c>
      <c r="Y709" t="str">
        <f t="shared" si="213"/>
        <v>"LiveAnimals","_LiveAnimalsEpermit","_consignee","_Company",1,"Epermit for Live Animals details","Reference to the Organization that fulfills the role of the consignee; for a LiveAnimalsEpermit it has to include complete name and address (box 3)","false","true"</v>
      </c>
      <c r="Z709" t="str">
        <f t="shared" si="214"/>
        <v>"LiveAnimals._LiveAnimalsEpermit"</v>
      </c>
      <c r="AA709" t="str">
        <f t="shared" si="215"/>
        <v>"_consignee"</v>
      </c>
      <c r="AB709" t="str">
        <f t="shared" si="216"/>
        <v>"Common._Company"</v>
      </c>
      <c r="AC709" t="str">
        <f t="shared" si="217"/>
        <v>""</v>
      </c>
      <c r="AD709" t="str">
        <f t="shared" si="218"/>
        <v>"hasOne"</v>
      </c>
      <c r="AE709" t="str">
        <f t="shared" si="219"/>
        <v>"LiveAnimals._LiveAnimalsEpermit","_consignee","Common._Company","","hasOne"</v>
      </c>
    </row>
    <row r="710" spans="1:31" x14ac:dyDescent="0.2">
      <c r="A710" t="s">
        <v>1353</v>
      </c>
      <c r="B710" t="s">
        <v>1293</v>
      </c>
      <c r="C710" t="s">
        <v>213</v>
      </c>
      <c r="D710" t="s">
        <v>708</v>
      </c>
      <c r="E710" t="s">
        <v>1293</v>
      </c>
      <c r="F710" t="s">
        <v>207</v>
      </c>
      <c r="H710" t="s">
        <v>212</v>
      </c>
      <c r="I710" s="5" t="s">
        <v>706</v>
      </c>
      <c r="J710" s="5" t="s">
        <v>709</v>
      </c>
      <c r="K710" t="str">
        <f t="shared" si="200"/>
        <v>_LiveAnimalsEpermit</v>
      </c>
      <c r="L710" t="str">
        <f t="shared" si="201"/>
        <v>_consignments</v>
      </c>
      <c r="M710" t="str">
        <f t="shared" si="202"/>
        <v>_EpermitConsignment</v>
      </c>
      <c r="N710" t="str">
        <f t="shared" si="203"/>
        <v>_epermit</v>
      </c>
      <c r="O710" t="str">
        <f t="shared" si="204"/>
        <v>Object</v>
      </c>
      <c r="P710" t="str">
        <f t="shared" si="205"/>
        <v>"LiveAnimals"</v>
      </c>
      <c r="Q710" t="str">
        <f t="shared" si="206"/>
        <v>"_LiveAnimalsEpermit"</v>
      </c>
      <c r="R710" t="str">
        <f t="shared" si="207"/>
        <v>"_consignments"</v>
      </c>
      <c r="S710" t="str">
        <f t="shared" si="208"/>
        <v>"_EpermitConsignment"</v>
      </c>
      <c r="T710">
        <f>IF($A710="Implicit","",COUNTIFS($C$8:C710,C710,$A$8:A710,"Explicit"))</f>
        <v>2</v>
      </c>
      <c r="U710" t="str">
        <f t="shared" si="209"/>
        <v>"Epermit for Live Animals details"</v>
      </c>
      <c r="V710" t="str">
        <f t="shared" si="210"/>
        <v>"Reference to the pieces and properties linked to the Permit (box 7 to 12)"</v>
      </c>
      <c r="W710" t="str">
        <f t="shared" si="211"/>
        <v>"true"</v>
      </c>
      <c r="X710" t="str">
        <f t="shared" si="212"/>
        <v>"true"</v>
      </c>
      <c r="Y710" t="str">
        <f t="shared" si="213"/>
        <v>"LiveAnimals","_LiveAnimalsEpermit","_consignments","_EpermitConsignment",2,"Epermit for Live Animals details","Reference to the pieces and properties linked to the Permit (box 7 to 12)","true","true"</v>
      </c>
      <c r="Z710" t="str">
        <f t="shared" si="214"/>
        <v>"LiveAnimals._LiveAnimalsEpermit"</v>
      </c>
      <c r="AA710" t="str">
        <f t="shared" si="215"/>
        <v>"_consignments"</v>
      </c>
      <c r="AB710" t="str">
        <f t="shared" si="216"/>
        <v>"LiveAnimals._EpermitConsignment"</v>
      </c>
      <c r="AC710" t="str">
        <f t="shared" si="217"/>
        <v>"_epermit"</v>
      </c>
      <c r="AD710" t="str">
        <f t="shared" si="218"/>
        <v>"hasMany"</v>
      </c>
      <c r="AE710" t="str">
        <f t="shared" si="219"/>
        <v>"LiveAnimals._LiveAnimalsEpermit","_consignments","LiveAnimals._EpermitConsignment","_epermit","hasMany"</v>
      </c>
    </row>
    <row r="711" spans="1:31" x14ac:dyDescent="0.2">
      <c r="A711" t="s">
        <v>1353</v>
      </c>
      <c r="B711" t="s">
        <v>1293</v>
      </c>
      <c r="C711" t="s">
        <v>213</v>
      </c>
      <c r="D711" t="s">
        <v>710</v>
      </c>
      <c r="E711" t="s">
        <v>49</v>
      </c>
      <c r="F711" t="s">
        <v>58</v>
      </c>
      <c r="G711">
        <v>1</v>
      </c>
      <c r="I711" s="5" t="s">
        <v>706</v>
      </c>
      <c r="J711" s="5" t="s">
        <v>711</v>
      </c>
      <c r="K711" t="str">
        <f t="shared" si="200"/>
        <v>_LiveAnimalsEpermit</v>
      </c>
      <c r="L711" t="str">
        <f t="shared" si="201"/>
        <v>_permitTypeCode</v>
      </c>
      <c r="M711" t="str">
        <f t="shared" si="202"/>
        <v>_CodeListElement</v>
      </c>
      <c r="N711" t="str">
        <f t="shared" si="203"/>
        <v/>
      </c>
      <c r="O711" t="str">
        <f t="shared" si="204"/>
        <v>Object</v>
      </c>
      <c r="P711" t="str">
        <f t="shared" si="205"/>
        <v>"LiveAnimals"</v>
      </c>
      <c r="Q711" t="str">
        <f t="shared" si="206"/>
        <v>"_LiveAnimalsEpermit"</v>
      </c>
      <c r="R711" t="str">
        <f t="shared" si="207"/>
        <v>"_permitTypeCode"</v>
      </c>
      <c r="S711" t="str">
        <f t="shared" si="208"/>
        <v>"_CodeListElement"</v>
      </c>
      <c r="T711">
        <f>IF($A711="Implicit","",COUNTIFS($C$8:C711,C711,$A$8:A711,"Explicit"))</f>
        <v>3</v>
      </c>
      <c r="U711" t="str">
        <f t="shared" si="209"/>
        <v>"Epermit for Live Animals details"</v>
      </c>
      <c r="V711" t="str">
        <f t="shared" si="210"/>
        <v>"Code specifying the document name. (box 1)"</v>
      </c>
      <c r="W711" t="str">
        <f t="shared" si="211"/>
        <v>"false"</v>
      </c>
      <c r="X711" t="str">
        <f t="shared" si="212"/>
        <v>"true"</v>
      </c>
      <c r="Y711" t="str">
        <f t="shared" si="213"/>
        <v>"LiveAnimals","_LiveAnimalsEpermit","_permitTypeCode","_CodeListElement",3,"Epermit for Live Animals details","Code specifying the document name. (box 1)","false","true"</v>
      </c>
      <c r="Z711" t="str">
        <f t="shared" si="214"/>
        <v>"LiveAnimals._LiveAnimalsEpermit"</v>
      </c>
      <c r="AA711" t="str">
        <f t="shared" si="215"/>
        <v>"_permitTypeCode"</v>
      </c>
      <c r="AB711" t="str">
        <f t="shared" si="216"/>
        <v>"Embedded._CodeListElement"</v>
      </c>
      <c r="AC711" t="str">
        <f t="shared" si="217"/>
        <v>""</v>
      </c>
      <c r="AD711" t="str">
        <f t="shared" si="218"/>
        <v>"hasOne"</v>
      </c>
      <c r="AE711" t="str">
        <f t="shared" si="219"/>
        <v>"LiveAnimals._LiveAnimalsEpermit","_permitTypeCode","Embedded._CodeListElement","","hasOne"</v>
      </c>
    </row>
    <row r="712" spans="1:31" x14ac:dyDescent="0.2">
      <c r="A712" t="s">
        <v>1353</v>
      </c>
      <c r="B712" t="s">
        <v>1293</v>
      </c>
      <c r="C712" t="s">
        <v>213</v>
      </c>
      <c r="D712" t="s">
        <v>712</v>
      </c>
      <c r="E712" t="s">
        <v>1293</v>
      </c>
      <c r="F712" t="s">
        <v>713</v>
      </c>
      <c r="H712" t="s">
        <v>1079</v>
      </c>
      <c r="I712" s="5" t="s">
        <v>706</v>
      </c>
      <c r="J712" s="5" t="s">
        <v>714</v>
      </c>
      <c r="K712" t="str">
        <f t="shared" si="200"/>
        <v>_LiveAnimalsEpermit</v>
      </c>
      <c r="L712" t="str">
        <f t="shared" si="201"/>
        <v>_signatures</v>
      </c>
      <c r="M712" t="str">
        <f t="shared" si="202"/>
        <v>_EpermitSignature</v>
      </c>
      <c r="N712" t="str">
        <f t="shared" si="203"/>
        <v>_forEpermit</v>
      </c>
      <c r="O712" t="str">
        <f t="shared" si="204"/>
        <v>Object</v>
      </c>
      <c r="P712" t="str">
        <f t="shared" si="205"/>
        <v>"LiveAnimals"</v>
      </c>
      <c r="Q712" t="str">
        <f t="shared" si="206"/>
        <v>"_LiveAnimalsEpermit"</v>
      </c>
      <c r="R712" t="str">
        <f t="shared" si="207"/>
        <v>"_signatures"</v>
      </c>
      <c r="S712" t="str">
        <f t="shared" si="208"/>
        <v>"_EpermitSignature"</v>
      </c>
      <c r="T712">
        <f>IF($A712="Implicit","",COUNTIFS($C$8:C712,C712,$A$8:A712,"Explicit"))</f>
        <v>4</v>
      </c>
      <c r="U712" t="str">
        <f t="shared" si="209"/>
        <v>"Epermit for Live Animals details"</v>
      </c>
      <c r="V712" t="str">
        <f t="shared" si="210"/>
        <v>"List of all the signatures of the Epermit (applicant box 4; issuing authority box 6; issuer box 13 and examining authority box 14)"</v>
      </c>
      <c r="W712" t="str">
        <f t="shared" si="211"/>
        <v>"true"</v>
      </c>
      <c r="X712" t="str">
        <f t="shared" si="212"/>
        <v>"true"</v>
      </c>
      <c r="Y712" t="str">
        <f t="shared" si="213"/>
        <v>"LiveAnimals","_LiveAnimalsEpermit","_signatures","_EpermitSignature",4,"Epermit for Live Animals details","List of all the signatures of the Epermit (applicant box 4; issuing authority box 6; issuer box 13 and examining authority box 14)","true","true"</v>
      </c>
      <c r="Z712" t="str">
        <f t="shared" si="214"/>
        <v>"LiveAnimals._LiveAnimalsEpermit"</v>
      </c>
      <c r="AA712" t="str">
        <f t="shared" si="215"/>
        <v>"_signatures"</v>
      </c>
      <c r="AB712" t="str">
        <f t="shared" si="216"/>
        <v>"LiveAnimals._EpermitSignature"</v>
      </c>
      <c r="AC712" t="str">
        <f t="shared" si="217"/>
        <v>"_forEpermit"</v>
      </c>
      <c r="AD712" t="str">
        <f t="shared" si="218"/>
        <v>"hasMany"</v>
      </c>
      <c r="AE712" t="str">
        <f t="shared" si="219"/>
        <v>"LiveAnimals._LiveAnimalsEpermit","_signatures","LiveAnimals._EpermitSignature","_forEpermit","hasMany"</v>
      </c>
    </row>
    <row r="713" spans="1:31" x14ac:dyDescent="0.2">
      <c r="A713" t="s">
        <v>1353</v>
      </c>
      <c r="B713" t="s">
        <v>1293</v>
      </c>
      <c r="C713" t="s">
        <v>213</v>
      </c>
      <c r="D713" t="s">
        <v>715</v>
      </c>
      <c r="E713" t="s">
        <v>1291</v>
      </c>
      <c r="F713" t="s">
        <v>716</v>
      </c>
      <c r="G713">
        <v>1</v>
      </c>
      <c r="I713" s="5" t="s">
        <v>706</v>
      </c>
      <c r="J713" s="5" t="s">
        <v>717</v>
      </c>
      <c r="K713" t="str">
        <f t="shared" ref="K713:K776" si="220">SUBSTITUTE(SUBSTITUTE(SUBSTITUTE(C713,$B$2,$A$2),$B$3,$A$3),$B$4,$A$4)</f>
        <v>_LiveAnimalsEpermit</v>
      </c>
      <c r="L713" t="str">
        <f t="shared" ref="L713:L776" si="221">SUBSTITUTE(SUBSTITUTE(SUBSTITUTE(D713,$B$2,$A$2),$B$3,$A$3),$A$4,$B$4)</f>
        <v>_transactionPurposeCode</v>
      </c>
      <c r="M713" t="str">
        <f t="shared" ref="M713:M776" si="222">SUBSTITUTE(SUBSTITUTE(SUBSTITUTE(F713,$B$2,$A$2),$B$3,$A$3),$B$4,$A$4)</f>
        <v>ccodes_TransactionPurposeCode</v>
      </c>
      <c r="N713" t="str">
        <f t="shared" ref="N713:N776" si="223">SUBSTITUTE(SUBSTITUTE(SUBSTITUTE(H713,$B$2,$A$2),$B$3,$A$3),$B$4,$A$4)</f>
        <v/>
      </c>
      <c r="O713" t="str">
        <f t="shared" ref="O713:O776" si="224">IF(LEFT(M713,3)="xsd","Data","Object")</f>
        <v>Object</v>
      </c>
      <c r="P713" t="str">
        <f t="shared" ref="P713:P776" si="225">IF($A713="Implicit","",$F$1&amp;B713&amp;$F$1)</f>
        <v>"LiveAnimals"</v>
      </c>
      <c r="Q713" t="str">
        <f t="shared" ref="Q713:Q776" si="226">IF($A713="Implicit","",$F$1&amp;K713&amp;$F$1)</f>
        <v>"_LiveAnimalsEpermit"</v>
      </c>
      <c r="R713" t="str">
        <f t="shared" ref="R713:R776" si="227">IF($A713="Implicit","",$F$1&amp;L713&amp;$F$1)</f>
        <v>"_transactionPurposeCode"</v>
      </c>
      <c r="S713" t="str">
        <f t="shared" ref="S713:S776" si="228">IF($A713="Implicit","",$F$1&amp;M713&amp;$F$1)</f>
        <v>"ccodes_TransactionPurposeCode"</v>
      </c>
      <c r="T713">
        <f>IF($A713="Implicit","",COUNTIFS($C$8:C713,C713,$A$8:A713,"Explicit"))</f>
        <v>5</v>
      </c>
      <c r="U713" t="str">
        <f t="shared" ref="U713:U776" si="229">IF($A713="Implicit","",$F$1&amp;SUBSTITUTE(IF(I713=0,"",I713),",",";")&amp;$F$1)</f>
        <v>"Epermit for Live Animals details"</v>
      </c>
      <c r="V713" t="str">
        <f t="shared" ref="V713:V776" si="230">IF($A713="Implicit","",$F$1&amp;SUBSTITUTE(IF(J713=0,"",J713),",",";")&amp;$F$1)</f>
        <v>"Code indicating the purpose of the transaction (box 5a)"</v>
      </c>
      <c r="W713" t="str">
        <f t="shared" ref="W713:W776" si="231">IF($A713="Implicit","",$F$1&amp;IF(G713=1,"false","true")&amp;$F$1)</f>
        <v>"false"</v>
      </c>
      <c r="X713" t="str">
        <f t="shared" ref="X713:X776" si="232">IF($A713="Implicit","",$F$1&amp;IF(OR(B713="Enum",B713="CodeList"),"false","true")&amp;$F$1)</f>
        <v>"true"</v>
      </c>
      <c r="Y713" t="str">
        <f t="shared" ref="Y713:Y776" si="233">IF(A713="Implicit","",P713&amp;","&amp;Q713&amp;","&amp;R713&amp;","&amp;S713&amp;","&amp;T713&amp;","&amp;U713&amp;","&amp;V713&amp;","&amp;W713&amp;","&amp;X713)</f>
        <v>"LiveAnimals","_LiveAnimalsEpermit","_transactionPurposeCode","ccodes_TransactionPurposeCode",5,"Epermit for Live Animals details","Code indicating the purpose of the transaction (box 5a)","false","true"</v>
      </c>
      <c r="Z713" t="str">
        <f t="shared" ref="Z713:Z776" si="234">IF(O713="Data","",$F$1&amp;B713&amp;"."&amp;K713&amp;$F$1)</f>
        <v>"LiveAnimals._LiveAnimalsEpermit"</v>
      </c>
      <c r="AA713" t="str">
        <f t="shared" ref="AA713:AA776" si="235">IF(O713="Data","",$F$1&amp;L713&amp;$F$1)</f>
        <v>"_transactionPurposeCode"</v>
      </c>
      <c r="AB713" t="str">
        <f t="shared" ref="AB713:AB776" si="236">IF(O713="Data","",$F$1&amp;E713&amp;"."&amp;M713&amp;$F$1)</f>
        <v>"CodeList.ccodes_TransactionPurposeCode"</v>
      </c>
      <c r="AC713" t="str">
        <f t="shared" ref="AC713:AC776" si="237">IF(O713="Data","",$F$1&amp;N713&amp;$F$1)</f>
        <v>""</v>
      </c>
      <c r="AD713" t="str">
        <f t="shared" ref="AD713:AD776" si="238">IF(O713="Data","",$F$1&amp;IF(G713=1,"hasOne","hasMany")&amp;$F$1)</f>
        <v>"hasOne"</v>
      </c>
      <c r="AE713" t="str">
        <f t="shared" ref="AE713:AE776" si="239">IF(O713="Data","",Z713&amp;","&amp;AA713&amp;","&amp;AB713&amp;","&amp;AC713&amp;","&amp;AD713)</f>
        <v>"LiveAnimals._LiveAnimalsEpermit","_transactionPurposeCode","CodeList.ccodes_TransactionPurposeCode","","hasOne"</v>
      </c>
    </row>
    <row r="714" spans="1:31" x14ac:dyDescent="0.2">
      <c r="A714" t="s">
        <v>1353</v>
      </c>
      <c r="B714" t="s">
        <v>1293</v>
      </c>
      <c r="C714" t="s">
        <v>213</v>
      </c>
      <c r="D714" t="s">
        <v>718</v>
      </c>
      <c r="E714" t="s">
        <v>49</v>
      </c>
      <c r="F714" t="s">
        <v>58</v>
      </c>
      <c r="G714">
        <v>1</v>
      </c>
      <c r="I714" s="5" t="s">
        <v>706</v>
      </c>
      <c r="J714" s="5" t="s">
        <v>719</v>
      </c>
      <c r="K714" t="str">
        <f t="shared" si="220"/>
        <v>_LiveAnimalsEpermit</v>
      </c>
      <c r="L714" t="str">
        <f t="shared" si="221"/>
        <v>_transportContractTypeCode</v>
      </c>
      <c r="M714" t="str">
        <f t="shared" si="222"/>
        <v>_CodeListElement</v>
      </c>
      <c r="N714" t="str">
        <f t="shared" si="223"/>
        <v/>
      </c>
      <c r="O714" t="str">
        <f t="shared" si="224"/>
        <v>Object</v>
      </c>
      <c r="P714" t="str">
        <f t="shared" si="225"/>
        <v>"LiveAnimals"</v>
      </c>
      <c r="Q714" t="str">
        <f t="shared" si="226"/>
        <v>"_LiveAnimalsEpermit"</v>
      </c>
      <c r="R714" t="str">
        <f t="shared" si="227"/>
        <v>"_transportContractTypeCode"</v>
      </c>
      <c r="S714" t="str">
        <f t="shared" si="228"/>
        <v>"_CodeListElement"</v>
      </c>
      <c r="T714">
        <f>IF($A714="Implicit","",COUNTIFS($C$8:C714,C714,$A$8:A714,"Explicit"))</f>
        <v>6</v>
      </c>
      <c r="U714" t="str">
        <f t="shared" si="229"/>
        <v>"Epermit for Live Animals details"</v>
      </c>
      <c r="V714" t="str">
        <f t="shared" si="230"/>
        <v>"Code specifying the transport document name (box 15)"</v>
      </c>
      <c r="W714" t="str">
        <f t="shared" si="231"/>
        <v>"false"</v>
      </c>
      <c r="X714" t="str">
        <f t="shared" si="232"/>
        <v>"true"</v>
      </c>
      <c r="Y714" t="str">
        <f t="shared" si="233"/>
        <v>"LiveAnimals","_LiveAnimalsEpermit","_transportContractTypeCode","_CodeListElement",6,"Epermit for Live Animals details","Code specifying the transport document name (box 15)","false","true"</v>
      </c>
      <c r="Z714" t="str">
        <f t="shared" si="234"/>
        <v>"LiveAnimals._LiveAnimalsEpermit"</v>
      </c>
      <c r="AA714" t="str">
        <f t="shared" si="235"/>
        <v>"_transportContractTypeCode"</v>
      </c>
      <c r="AB714" t="str">
        <f t="shared" si="236"/>
        <v>"Embedded._CodeListElement"</v>
      </c>
      <c r="AC714" t="str">
        <f t="shared" si="237"/>
        <v>""</v>
      </c>
      <c r="AD714" t="str">
        <f t="shared" si="238"/>
        <v>"hasOne"</v>
      </c>
      <c r="AE714" t="str">
        <f t="shared" si="239"/>
        <v>"LiveAnimals._LiveAnimalsEpermit","_transportContractTypeCode","Embedded._CodeListElement","","hasOne"</v>
      </c>
    </row>
    <row r="715" spans="1:31" x14ac:dyDescent="0.2">
      <c r="A715" t="s">
        <v>1353</v>
      </c>
      <c r="B715" t="s">
        <v>1293</v>
      </c>
      <c r="C715" t="s">
        <v>213</v>
      </c>
      <c r="D715" t="s">
        <v>38</v>
      </c>
      <c r="E715" t="s">
        <v>1303</v>
      </c>
      <c r="F715" t="s">
        <v>23</v>
      </c>
      <c r="H715" t="s">
        <v>434</v>
      </c>
      <c r="I715" s="5" t="s">
        <v>706</v>
      </c>
      <c r="J715" s="5" t="s">
        <v>39</v>
      </c>
      <c r="K715" t="str">
        <f t="shared" si="220"/>
        <v>_LiveAnimalsEpermit</v>
      </c>
      <c r="L715" t="str">
        <f t="shared" si="221"/>
        <v>_checks</v>
      </c>
      <c r="M715" t="str">
        <f t="shared" si="222"/>
        <v>_Check</v>
      </c>
      <c r="N715" t="str">
        <f t="shared" si="223"/>
        <v>_checkedObject</v>
      </c>
      <c r="O715" t="str">
        <f t="shared" si="224"/>
        <v>Object</v>
      </c>
      <c r="P715" t="str">
        <f t="shared" si="225"/>
        <v>"LiveAnimals"</v>
      </c>
      <c r="Q715" t="str">
        <f t="shared" si="226"/>
        <v>"_LiveAnimalsEpermit"</v>
      </c>
      <c r="R715" t="str">
        <f t="shared" si="227"/>
        <v>"_checks"</v>
      </c>
      <c r="S715" t="str">
        <f t="shared" si="228"/>
        <v>"_Check"</v>
      </c>
      <c r="T715">
        <f>IF($A715="Implicit","",COUNTIFS($C$8:C715,C715,$A$8:A715,"Explicit"))</f>
        <v>7</v>
      </c>
      <c r="U715" t="str">
        <f t="shared" si="229"/>
        <v>"Epermit for Live Animals details"</v>
      </c>
      <c r="V715" t="str">
        <f t="shared" si="230"/>
        <v>"References to the CheckActions performed on the object"</v>
      </c>
      <c r="W715" t="str">
        <f t="shared" si="231"/>
        <v>"true"</v>
      </c>
      <c r="X715" t="str">
        <f t="shared" si="232"/>
        <v>"true"</v>
      </c>
      <c r="Y715" t="str">
        <f t="shared" si="233"/>
        <v>"LiveAnimals","_LiveAnimalsEpermit","_checks","_Check",7,"Epermit for Live Animals details","References to the CheckActions performed on the object","true","true"</v>
      </c>
      <c r="Z715" t="str">
        <f t="shared" si="234"/>
        <v>"LiveAnimals._LiveAnimalsEpermit"</v>
      </c>
      <c r="AA715" t="str">
        <f t="shared" si="235"/>
        <v>"_checks"</v>
      </c>
      <c r="AB715" t="str">
        <f t="shared" si="236"/>
        <v>"Action._Check"</v>
      </c>
      <c r="AC715" t="str">
        <f t="shared" si="237"/>
        <v>"_checkedObject"</v>
      </c>
      <c r="AD715" t="str">
        <f t="shared" si="238"/>
        <v>"hasMany"</v>
      </c>
      <c r="AE715" t="str">
        <f t="shared" si="239"/>
        <v>"LiveAnimals._LiveAnimalsEpermit","_checks","Action._Check","_checkedObject","hasMany"</v>
      </c>
    </row>
    <row r="716" spans="1:31" x14ac:dyDescent="0.2">
      <c r="A716" t="s">
        <v>1353</v>
      </c>
      <c r="B716" t="s">
        <v>1293</v>
      </c>
      <c r="C716" t="s">
        <v>213</v>
      </c>
      <c r="D716" t="s">
        <v>43</v>
      </c>
      <c r="E716" t="s">
        <v>1292</v>
      </c>
      <c r="F716" t="s">
        <v>44</v>
      </c>
      <c r="H716" t="s">
        <v>686</v>
      </c>
      <c r="I716" s="5" t="s">
        <v>706</v>
      </c>
      <c r="J716" s="5" t="s">
        <v>45</v>
      </c>
      <c r="K716" t="str">
        <f t="shared" si="220"/>
        <v>_LiveAnimalsEpermit</v>
      </c>
      <c r="L716" t="str">
        <f t="shared" si="221"/>
        <v>_externalReferences</v>
      </c>
      <c r="M716" t="str">
        <f t="shared" si="222"/>
        <v>_ExternalReference</v>
      </c>
      <c r="N716" t="str">
        <f t="shared" si="223"/>
        <v>_referenceForObjects</v>
      </c>
      <c r="O716" t="str">
        <f t="shared" si="224"/>
        <v>Object</v>
      </c>
      <c r="P716" t="str">
        <f t="shared" si="225"/>
        <v>"LiveAnimals"</v>
      </c>
      <c r="Q716" t="str">
        <f t="shared" si="226"/>
        <v>"_LiveAnimalsEpermit"</v>
      </c>
      <c r="R716" t="str">
        <f t="shared" si="227"/>
        <v>"_externalReferences"</v>
      </c>
      <c r="S716" t="str">
        <f t="shared" si="228"/>
        <v>"_ExternalReference"</v>
      </c>
      <c r="T716">
        <f>IF($A716="Implicit","",COUNTIFS($C$8:C716,C716,$A$8:A716,"Explicit"))</f>
        <v>8</v>
      </c>
      <c r="U716" t="str">
        <f t="shared" si="229"/>
        <v>"Epermit for Live Animals details"</v>
      </c>
      <c r="V716" t="str">
        <f t="shared" si="230"/>
        <v>"References to all associated ExternalReferences"</v>
      </c>
      <c r="W716" t="str">
        <f t="shared" si="231"/>
        <v>"true"</v>
      </c>
      <c r="X716" t="str">
        <f t="shared" si="232"/>
        <v>"true"</v>
      </c>
      <c r="Y716" t="str">
        <f t="shared" si="233"/>
        <v>"LiveAnimals","_LiveAnimalsEpermit","_externalReferences","_ExternalReference",8,"Epermit for Live Animals details","References to all associated ExternalReferences","true","true"</v>
      </c>
      <c r="Z716" t="str">
        <f t="shared" si="234"/>
        <v>"LiveAnimals._LiveAnimalsEpermit"</v>
      </c>
      <c r="AA716" t="str">
        <f t="shared" si="235"/>
        <v>"_externalReferences"</v>
      </c>
      <c r="AB716" t="str">
        <f t="shared" si="236"/>
        <v>"Common._ExternalReference"</v>
      </c>
      <c r="AC716" t="str">
        <f t="shared" si="237"/>
        <v>"_referenceForObjects"</v>
      </c>
      <c r="AD716" t="str">
        <f t="shared" si="238"/>
        <v>"hasMany"</v>
      </c>
      <c r="AE716" t="str">
        <f t="shared" si="239"/>
        <v>"LiveAnimals._LiveAnimalsEpermit","_externalReferences","Common._ExternalReference","_referenceForObjects","hasMany"</v>
      </c>
    </row>
    <row r="717" spans="1:31" x14ac:dyDescent="0.2">
      <c r="A717" t="s">
        <v>1354</v>
      </c>
      <c r="B717" t="s">
        <v>1293</v>
      </c>
      <c r="C717" t="s">
        <v>213</v>
      </c>
      <c r="D717" t="s">
        <v>705</v>
      </c>
      <c r="E717" t="s">
        <v>1292</v>
      </c>
      <c r="F717" t="s">
        <v>309</v>
      </c>
      <c r="G717">
        <v>1</v>
      </c>
      <c r="I717" s="5" t="s">
        <v>706</v>
      </c>
      <c r="J717" s="5" t="s">
        <v>707</v>
      </c>
      <c r="K717" t="str">
        <f t="shared" si="220"/>
        <v>_LiveAnimalsEpermit</v>
      </c>
      <c r="L717" t="str">
        <f t="shared" si="221"/>
        <v>_consignee</v>
      </c>
      <c r="M717" t="str">
        <f t="shared" si="222"/>
        <v>_Carrier</v>
      </c>
      <c r="N717" t="str">
        <f t="shared" si="223"/>
        <v/>
      </c>
      <c r="O717" t="str">
        <f t="shared" si="224"/>
        <v>Object</v>
      </c>
      <c r="P717" t="str">
        <f t="shared" si="225"/>
        <v/>
      </c>
      <c r="Q717" t="str">
        <f t="shared" si="226"/>
        <v/>
      </c>
      <c r="R717" t="str">
        <f t="shared" si="227"/>
        <v/>
      </c>
      <c r="S717" t="str">
        <f t="shared" si="228"/>
        <v/>
      </c>
      <c r="T717" t="str">
        <f>IF($A717="Implicit","",COUNTIFS($C$8:C717,C717,$A$8:A717,"Explicit"))</f>
        <v/>
      </c>
      <c r="U717" t="str">
        <f t="shared" si="229"/>
        <v/>
      </c>
      <c r="V717" t="str">
        <f t="shared" si="230"/>
        <v/>
      </c>
      <c r="W717" t="str">
        <f t="shared" si="231"/>
        <v/>
      </c>
      <c r="X717" t="str">
        <f t="shared" si="232"/>
        <v/>
      </c>
      <c r="Y717" t="str">
        <f t="shared" si="233"/>
        <v/>
      </c>
      <c r="Z717" t="str">
        <f t="shared" si="234"/>
        <v>"LiveAnimals._LiveAnimalsEpermit"</v>
      </c>
      <c r="AA717" t="str">
        <f t="shared" si="235"/>
        <v>"_consignee"</v>
      </c>
      <c r="AB717" t="str">
        <f t="shared" si="236"/>
        <v>"Common._Carrier"</v>
      </c>
      <c r="AC717" t="str">
        <f t="shared" si="237"/>
        <v>""</v>
      </c>
      <c r="AD717" t="str">
        <f t="shared" si="238"/>
        <v>"hasOne"</v>
      </c>
      <c r="AE717" t="str">
        <f t="shared" si="239"/>
        <v>"LiveAnimals._LiveAnimalsEpermit","_consignee","Common._Carrier","","hasOne"</v>
      </c>
    </row>
    <row r="718" spans="1:31" x14ac:dyDescent="0.2">
      <c r="A718" t="s">
        <v>1353</v>
      </c>
      <c r="B718" t="s">
        <v>1293</v>
      </c>
      <c r="C718" t="s">
        <v>213</v>
      </c>
      <c r="D718" t="s">
        <v>720</v>
      </c>
      <c r="F718" t="s">
        <v>47</v>
      </c>
      <c r="G718">
        <v>1</v>
      </c>
      <c r="I718" s="5" t="s">
        <v>706</v>
      </c>
      <c r="J718" s="5" t="s">
        <v>721</v>
      </c>
      <c r="K718" t="str">
        <f t="shared" si="220"/>
        <v>_LiveAnimalsEpermit</v>
      </c>
      <c r="L718" t="str">
        <f t="shared" si="221"/>
        <v>_copyIndicator</v>
      </c>
      <c r="M718" t="str">
        <f t="shared" si="222"/>
        <v>xsd_boolean</v>
      </c>
      <c r="N718" t="str">
        <f t="shared" si="223"/>
        <v/>
      </c>
      <c r="O718" t="str">
        <f t="shared" si="224"/>
        <v>Data</v>
      </c>
      <c r="P718" t="str">
        <f t="shared" si="225"/>
        <v>"LiveAnimals"</v>
      </c>
      <c r="Q718" t="str">
        <f t="shared" si="226"/>
        <v>"_LiveAnimalsEpermit"</v>
      </c>
      <c r="R718" t="str">
        <f t="shared" si="227"/>
        <v>"_copyIndicator"</v>
      </c>
      <c r="S718" t="str">
        <f t="shared" si="228"/>
        <v>"xsd_boolean"</v>
      </c>
      <c r="T718">
        <f>IF($A718="Implicit","",COUNTIFS($C$8:C718,C718,$A$8:A718,"Explicit"))</f>
        <v>9</v>
      </c>
      <c r="U718" t="str">
        <f t="shared" si="229"/>
        <v>"Epermit for Live Animals details"</v>
      </c>
      <c r="V718" t="str">
        <f t="shared" si="230"/>
        <v>"Indicates if the permit is a copy (true) or an original (false) (box 1)"</v>
      </c>
      <c r="W718" t="str">
        <f t="shared" si="231"/>
        <v>"false"</v>
      </c>
      <c r="X718" t="str">
        <f t="shared" si="232"/>
        <v>"true"</v>
      </c>
      <c r="Y718" t="str">
        <f t="shared" si="233"/>
        <v>"LiveAnimals","_LiveAnimalsEpermit","_copyIndicator","xsd_boolean",9,"Epermit for Live Animals details","Indicates if the permit is a copy (true) or an original (false) (box 1)","false","true"</v>
      </c>
      <c r="Z718" t="str">
        <f t="shared" si="234"/>
        <v/>
      </c>
      <c r="AA718" t="str">
        <f t="shared" si="235"/>
        <v/>
      </c>
      <c r="AB718" t="str">
        <f t="shared" si="236"/>
        <v/>
      </c>
      <c r="AC718" t="str">
        <f t="shared" si="237"/>
        <v/>
      </c>
      <c r="AD718" t="str">
        <f t="shared" si="238"/>
        <v/>
      </c>
      <c r="AE718" t="str">
        <f t="shared" si="239"/>
        <v/>
      </c>
    </row>
    <row r="719" spans="1:31" x14ac:dyDescent="0.2">
      <c r="A719" t="s">
        <v>1353</v>
      </c>
      <c r="B719" t="s">
        <v>1293</v>
      </c>
      <c r="C719" t="s">
        <v>213</v>
      </c>
      <c r="D719" t="s">
        <v>722</v>
      </c>
      <c r="F719" t="s">
        <v>6</v>
      </c>
      <c r="G719">
        <v>1</v>
      </c>
      <c r="I719" s="5" t="s">
        <v>706</v>
      </c>
      <c r="J719" s="5" t="s">
        <v>723</v>
      </c>
      <c r="K719" t="str">
        <f t="shared" si="220"/>
        <v>_LiveAnimalsEpermit</v>
      </c>
      <c r="L719" t="str">
        <f t="shared" si="221"/>
        <v>_epermitNumber</v>
      </c>
      <c r="M719" t="str">
        <f t="shared" si="222"/>
        <v>xsd_string</v>
      </c>
      <c r="N719" t="str">
        <f t="shared" si="223"/>
        <v/>
      </c>
      <c r="O719" t="str">
        <f t="shared" si="224"/>
        <v>Data</v>
      </c>
      <c r="P719" t="str">
        <f t="shared" si="225"/>
        <v>"LiveAnimals"</v>
      </c>
      <c r="Q719" t="str">
        <f t="shared" si="226"/>
        <v>"_LiveAnimalsEpermit"</v>
      </c>
      <c r="R719" t="str">
        <f t="shared" si="227"/>
        <v>"_epermitNumber"</v>
      </c>
      <c r="S719" t="str">
        <f t="shared" si="228"/>
        <v>"xsd_string"</v>
      </c>
      <c r="T719">
        <f>IF($A719="Implicit","",COUNTIFS($C$8:C719,C719,$A$8:A719,"Explicit"))</f>
        <v>10</v>
      </c>
      <c r="U719" t="str">
        <f t="shared" si="229"/>
        <v>"Epermit for Live Animals details"</v>
      </c>
      <c r="V719" t="str">
        <f t="shared" si="230"/>
        <v>"The original number is a unique number allocated to each document by the relevant Management Authority. (box 1)"</v>
      </c>
      <c r="W719" t="str">
        <f t="shared" si="231"/>
        <v>"false"</v>
      </c>
      <c r="X719" t="str">
        <f t="shared" si="232"/>
        <v>"true"</v>
      </c>
      <c r="Y719" t="str">
        <f t="shared" si="233"/>
        <v>"LiveAnimals","_LiveAnimalsEpermit","_epermitNumber","xsd_string",10,"Epermit for Live Animals details","The original number is a unique number allocated to each document by the relevant Management Authority. (box 1)","false","true"</v>
      </c>
      <c r="Z719" t="str">
        <f t="shared" si="234"/>
        <v/>
      </c>
      <c r="AA719" t="str">
        <f t="shared" si="235"/>
        <v/>
      </c>
      <c r="AB719" t="str">
        <f t="shared" si="236"/>
        <v/>
      </c>
      <c r="AC719" t="str">
        <f t="shared" si="237"/>
        <v/>
      </c>
      <c r="AD719" t="str">
        <f t="shared" si="238"/>
        <v/>
      </c>
      <c r="AE719" t="str">
        <f t="shared" si="239"/>
        <v/>
      </c>
    </row>
    <row r="720" spans="1:31" x14ac:dyDescent="0.2">
      <c r="A720" t="s">
        <v>1353</v>
      </c>
      <c r="B720" t="s">
        <v>1293</v>
      </c>
      <c r="C720" t="s">
        <v>213</v>
      </c>
      <c r="D720" t="s">
        <v>724</v>
      </c>
      <c r="F720" t="s">
        <v>6</v>
      </c>
      <c r="G720">
        <v>1</v>
      </c>
      <c r="I720" s="5" t="s">
        <v>706</v>
      </c>
      <c r="J720" s="5" t="s">
        <v>725</v>
      </c>
      <c r="K720" t="str">
        <f t="shared" si="220"/>
        <v>_LiveAnimalsEpermit</v>
      </c>
      <c r="L720" t="str">
        <f t="shared" si="221"/>
        <v>_permitTypeOtherDescription</v>
      </c>
      <c r="M720" t="str">
        <f t="shared" si="222"/>
        <v>xsd_string</v>
      </c>
      <c r="N720" t="str">
        <f t="shared" si="223"/>
        <v/>
      </c>
      <c r="O720" t="str">
        <f t="shared" si="224"/>
        <v>Data</v>
      </c>
      <c r="P720" t="str">
        <f t="shared" si="225"/>
        <v>"LiveAnimals"</v>
      </c>
      <c r="Q720" t="str">
        <f t="shared" si="226"/>
        <v>"_LiveAnimalsEpermit"</v>
      </c>
      <c r="R720" t="str">
        <f t="shared" si="227"/>
        <v>"_permitTypeOtherDescription"</v>
      </c>
      <c r="S720" t="str">
        <f t="shared" si="228"/>
        <v>"xsd_string"</v>
      </c>
      <c r="T720">
        <f>IF($A720="Implicit","",COUNTIFS($C$8:C720,C720,$A$8:A720,"Explicit"))</f>
        <v>11</v>
      </c>
      <c r="U720" t="str">
        <f t="shared" si="229"/>
        <v>"Epermit for Live Animals details"</v>
      </c>
      <c r="V720" t="str">
        <f t="shared" si="230"/>
        <v>"Description if TypeCode is Other (box 1)"</v>
      </c>
      <c r="W720" t="str">
        <f t="shared" si="231"/>
        <v>"false"</v>
      </c>
      <c r="X720" t="str">
        <f t="shared" si="232"/>
        <v>"true"</v>
      </c>
      <c r="Y720" t="str">
        <f t="shared" si="233"/>
        <v>"LiveAnimals","_LiveAnimalsEpermit","_permitTypeOtherDescription","xsd_string",11,"Epermit for Live Animals details","Description if TypeCode is Other (box 1)","false","true"</v>
      </c>
      <c r="Z720" t="str">
        <f t="shared" si="234"/>
        <v/>
      </c>
      <c r="AA720" t="str">
        <f t="shared" si="235"/>
        <v/>
      </c>
      <c r="AB720" t="str">
        <f t="shared" si="236"/>
        <v/>
      </c>
      <c r="AC720" t="str">
        <f t="shared" si="237"/>
        <v/>
      </c>
      <c r="AD720" t="str">
        <f t="shared" si="238"/>
        <v/>
      </c>
      <c r="AE720" t="str">
        <f t="shared" si="239"/>
        <v/>
      </c>
    </row>
    <row r="721" spans="1:31" x14ac:dyDescent="0.2">
      <c r="A721" t="s">
        <v>1353</v>
      </c>
      <c r="B721" t="s">
        <v>1293</v>
      </c>
      <c r="C721" t="s">
        <v>213</v>
      </c>
      <c r="D721" t="s">
        <v>726</v>
      </c>
      <c r="F721" t="s">
        <v>6</v>
      </c>
      <c r="G721">
        <v>1</v>
      </c>
      <c r="I721" s="5" t="s">
        <v>706</v>
      </c>
      <c r="J721" s="5" t="s">
        <v>727</v>
      </c>
      <c r="K721" t="str">
        <f t="shared" si="220"/>
        <v>_LiveAnimalsEpermit</v>
      </c>
      <c r="L721" t="str">
        <f t="shared" si="221"/>
        <v>_specialConditions</v>
      </c>
      <c r="M721" t="str">
        <f t="shared" si="222"/>
        <v>xsd_string</v>
      </c>
      <c r="N721" t="str">
        <f t="shared" si="223"/>
        <v/>
      </c>
      <c r="O721" t="str">
        <f t="shared" si="224"/>
        <v>Data</v>
      </c>
      <c r="P721" t="str">
        <f t="shared" si="225"/>
        <v>"LiveAnimals"</v>
      </c>
      <c r="Q721" t="str">
        <f t="shared" si="226"/>
        <v>"_LiveAnimalsEpermit"</v>
      </c>
      <c r="R721" t="str">
        <f t="shared" si="227"/>
        <v>"_specialConditions"</v>
      </c>
      <c r="S721" t="str">
        <f t="shared" si="228"/>
        <v>"xsd_string"</v>
      </c>
      <c r="T721">
        <f>IF($A721="Implicit","",COUNTIFS($C$8:C721,C721,$A$8:A721,"Explicit"))</f>
        <v>12</v>
      </c>
      <c r="U721" t="str">
        <f t="shared" si="229"/>
        <v>"Epermit for Live Animals details"</v>
      </c>
      <c r="V721" t="str">
        <f t="shared" si="230"/>
        <v>"Special conditions (box 5)"</v>
      </c>
      <c r="W721" t="str">
        <f t="shared" si="231"/>
        <v>"false"</v>
      </c>
      <c r="X721" t="str">
        <f t="shared" si="232"/>
        <v>"true"</v>
      </c>
      <c r="Y721" t="str">
        <f t="shared" si="233"/>
        <v>"LiveAnimals","_LiveAnimalsEpermit","_specialConditions","xsd_string",12,"Epermit for Live Animals details","Special conditions (box 5)","false","true"</v>
      </c>
      <c r="Z721" t="str">
        <f t="shared" si="234"/>
        <v/>
      </c>
      <c r="AA721" t="str">
        <f t="shared" si="235"/>
        <v/>
      </c>
      <c r="AB721" t="str">
        <f t="shared" si="236"/>
        <v/>
      </c>
      <c r="AC721" t="str">
        <f t="shared" si="237"/>
        <v/>
      </c>
      <c r="AD721" t="str">
        <f t="shared" si="238"/>
        <v/>
      </c>
      <c r="AE721" t="str">
        <f t="shared" si="239"/>
        <v/>
      </c>
    </row>
    <row r="722" spans="1:31" x14ac:dyDescent="0.2">
      <c r="A722" t="s">
        <v>1353</v>
      </c>
      <c r="B722" t="s">
        <v>1293</v>
      </c>
      <c r="C722" t="s">
        <v>213</v>
      </c>
      <c r="D722" t="s">
        <v>728</v>
      </c>
      <c r="F722" t="s">
        <v>6</v>
      </c>
      <c r="G722">
        <v>1</v>
      </c>
      <c r="I722" s="5" t="s">
        <v>706</v>
      </c>
      <c r="J722" s="5" t="s">
        <v>729</v>
      </c>
      <c r="K722" t="str">
        <f t="shared" si="220"/>
        <v>_LiveAnimalsEpermit</v>
      </c>
      <c r="L722" t="str">
        <f t="shared" si="221"/>
        <v>_transactionPurpose</v>
      </c>
      <c r="M722" t="str">
        <f t="shared" si="222"/>
        <v>xsd_string</v>
      </c>
      <c r="N722" t="str">
        <f t="shared" si="223"/>
        <v/>
      </c>
      <c r="O722" t="str">
        <f t="shared" si="224"/>
        <v>Data</v>
      </c>
      <c r="P722" t="str">
        <f t="shared" si="225"/>
        <v>"LiveAnimals"</v>
      </c>
      <c r="Q722" t="str">
        <f t="shared" si="226"/>
        <v>"_LiveAnimalsEpermit"</v>
      </c>
      <c r="R722" t="str">
        <f t="shared" si="227"/>
        <v>"_transactionPurpose"</v>
      </c>
      <c r="S722" t="str">
        <f t="shared" si="228"/>
        <v>"xsd_string"</v>
      </c>
      <c r="T722">
        <f>IF($A722="Implicit","",COUNTIFS($C$8:C722,C722,$A$8:A722,"Explicit"))</f>
        <v>13</v>
      </c>
      <c r="U722" t="str">
        <f t="shared" si="229"/>
        <v>"Epermit for Live Animals details"</v>
      </c>
      <c r="V722" t="str">
        <f t="shared" si="230"/>
        <v>"Purpose of the transaction in free text (box 5a)"</v>
      </c>
      <c r="W722" t="str">
        <f t="shared" si="231"/>
        <v>"false"</v>
      </c>
      <c r="X722" t="str">
        <f t="shared" si="232"/>
        <v>"true"</v>
      </c>
      <c r="Y722" t="str">
        <f t="shared" si="233"/>
        <v>"LiveAnimals","_LiveAnimalsEpermit","_transactionPurpose","xsd_string",13,"Epermit for Live Animals details","Purpose of the transaction in free text (box 5a)","false","true"</v>
      </c>
      <c r="Z722" t="str">
        <f t="shared" si="234"/>
        <v/>
      </c>
      <c r="AA722" t="str">
        <f t="shared" si="235"/>
        <v/>
      </c>
      <c r="AB722" t="str">
        <f t="shared" si="236"/>
        <v/>
      </c>
      <c r="AC722" t="str">
        <f t="shared" si="237"/>
        <v/>
      </c>
      <c r="AD722" t="str">
        <f t="shared" si="238"/>
        <v/>
      </c>
      <c r="AE722" t="str">
        <f t="shared" si="239"/>
        <v/>
      </c>
    </row>
    <row r="723" spans="1:31" x14ac:dyDescent="0.2">
      <c r="A723" t="s">
        <v>1353</v>
      </c>
      <c r="B723" t="s">
        <v>1293</v>
      </c>
      <c r="C723" t="s">
        <v>213</v>
      </c>
      <c r="D723" t="s">
        <v>730</v>
      </c>
      <c r="F723" t="s">
        <v>6</v>
      </c>
      <c r="G723">
        <v>1</v>
      </c>
      <c r="I723" s="5" t="s">
        <v>706</v>
      </c>
      <c r="J723" s="5" t="s">
        <v>731</v>
      </c>
      <c r="K723" t="str">
        <f t="shared" si="220"/>
        <v>_LiveAnimalsEpermit</v>
      </c>
      <c r="L723" t="str">
        <f t="shared" si="221"/>
        <v>_transportContractId</v>
      </c>
      <c r="M723" t="str">
        <f t="shared" si="222"/>
        <v>xsd_string</v>
      </c>
      <c r="N723" t="str">
        <f t="shared" si="223"/>
        <v/>
      </c>
      <c r="O723" t="str">
        <f t="shared" si="224"/>
        <v>Data</v>
      </c>
      <c r="P723" t="str">
        <f t="shared" si="225"/>
        <v>"LiveAnimals"</v>
      </c>
      <c r="Q723" t="str">
        <f t="shared" si="226"/>
        <v>"_LiveAnimalsEpermit"</v>
      </c>
      <c r="R723" t="str">
        <f t="shared" si="227"/>
        <v>"_transportContractId"</v>
      </c>
      <c r="S723" t="str">
        <f t="shared" si="228"/>
        <v>"xsd_string"</v>
      </c>
      <c r="T723">
        <f>IF($A723="Implicit","",COUNTIFS($C$8:C723,C723,$A$8:A723,"Explicit"))</f>
        <v>14</v>
      </c>
      <c r="U723" t="str">
        <f t="shared" si="229"/>
        <v>"Epermit for Live Animals details"</v>
      </c>
      <c r="V723" t="str">
        <f t="shared" si="230"/>
        <v>"Reference to the Air Waybill or other transport contract document (box 15)"</v>
      </c>
      <c r="W723" t="str">
        <f t="shared" si="231"/>
        <v>"false"</v>
      </c>
      <c r="X723" t="str">
        <f t="shared" si="232"/>
        <v>"true"</v>
      </c>
      <c r="Y723" t="str">
        <f t="shared" si="233"/>
        <v>"LiveAnimals","_LiveAnimalsEpermit","_transportContractId","xsd_string",14,"Epermit for Live Animals details","Reference to the Air Waybill or other transport contract document (box 15)","false","true"</v>
      </c>
      <c r="Z723" t="str">
        <f t="shared" si="234"/>
        <v/>
      </c>
      <c r="AA723" t="str">
        <f t="shared" si="235"/>
        <v/>
      </c>
      <c r="AB723" t="str">
        <f t="shared" si="236"/>
        <v/>
      </c>
      <c r="AC723" t="str">
        <f t="shared" si="237"/>
        <v/>
      </c>
      <c r="AD723" t="str">
        <f t="shared" si="238"/>
        <v/>
      </c>
      <c r="AE723" t="str">
        <f t="shared" si="239"/>
        <v/>
      </c>
    </row>
    <row r="724" spans="1:31" x14ac:dyDescent="0.2">
      <c r="A724" t="s">
        <v>1353</v>
      </c>
      <c r="B724" t="s">
        <v>1293</v>
      </c>
      <c r="C724" t="s">
        <v>213</v>
      </c>
      <c r="D724" t="s">
        <v>700</v>
      </c>
      <c r="F724" t="s">
        <v>264</v>
      </c>
      <c r="G724">
        <v>1</v>
      </c>
      <c r="I724" s="5" t="s">
        <v>706</v>
      </c>
      <c r="J724" s="5" t="s">
        <v>701</v>
      </c>
      <c r="K724" t="str">
        <f t="shared" si="220"/>
        <v>_LiveAnimalsEpermit</v>
      </c>
      <c r="L724" t="str">
        <f t="shared" si="221"/>
        <v>_validFrom</v>
      </c>
      <c r="M724" t="str">
        <f t="shared" si="222"/>
        <v>xsd_dateTime</v>
      </c>
      <c r="N724" t="str">
        <f t="shared" si="223"/>
        <v/>
      </c>
      <c r="O724" t="str">
        <f t="shared" si="224"/>
        <v>Data</v>
      </c>
      <c r="P724" t="str">
        <f t="shared" si="225"/>
        <v>"LiveAnimals"</v>
      </c>
      <c r="Q724" t="str">
        <f t="shared" si="226"/>
        <v>"_LiveAnimalsEpermit"</v>
      </c>
      <c r="R724" t="str">
        <f t="shared" si="227"/>
        <v>"_validFrom"</v>
      </c>
      <c r="S724" t="str">
        <f t="shared" si="228"/>
        <v>"xsd_dateTime"</v>
      </c>
      <c r="T724">
        <f>IF($A724="Implicit","",COUNTIFS($C$8:C724,C724,$A$8:A724,"Explicit"))</f>
        <v>15</v>
      </c>
      <c r="U724" t="str">
        <f t="shared" si="229"/>
        <v>"Epermit for Live Animals details"</v>
      </c>
      <c r="V724" t="str">
        <f t="shared" si="230"/>
        <v>"Validity start date based on usage context"</v>
      </c>
      <c r="W724" t="str">
        <f t="shared" si="231"/>
        <v>"false"</v>
      </c>
      <c r="X724" t="str">
        <f t="shared" si="232"/>
        <v>"true"</v>
      </c>
      <c r="Y724" t="str">
        <f t="shared" si="233"/>
        <v>"LiveAnimals","_LiveAnimalsEpermit","_validFrom","xsd_dateTime",15,"Epermit for Live Animals details","Validity start date based on usage context","false","true"</v>
      </c>
      <c r="Z724" t="str">
        <f t="shared" si="234"/>
        <v/>
      </c>
      <c r="AA724" t="str">
        <f t="shared" si="235"/>
        <v/>
      </c>
      <c r="AB724" t="str">
        <f t="shared" si="236"/>
        <v/>
      </c>
      <c r="AC724" t="str">
        <f t="shared" si="237"/>
        <v/>
      </c>
      <c r="AD724" t="str">
        <f t="shared" si="238"/>
        <v/>
      </c>
      <c r="AE724" t="str">
        <f t="shared" si="239"/>
        <v/>
      </c>
    </row>
    <row r="725" spans="1:31" x14ac:dyDescent="0.2">
      <c r="A725" t="s">
        <v>1353</v>
      </c>
      <c r="B725" t="s">
        <v>1293</v>
      </c>
      <c r="C725" t="s">
        <v>213</v>
      </c>
      <c r="D725" t="s">
        <v>702</v>
      </c>
      <c r="F725" t="s">
        <v>264</v>
      </c>
      <c r="G725">
        <v>1</v>
      </c>
      <c r="I725" s="5" t="s">
        <v>706</v>
      </c>
      <c r="J725" s="5" t="s">
        <v>703</v>
      </c>
      <c r="K725" t="str">
        <f t="shared" si="220"/>
        <v>_LiveAnimalsEpermit</v>
      </c>
      <c r="L725" t="str">
        <f t="shared" si="221"/>
        <v>_validUntil</v>
      </c>
      <c r="M725" t="str">
        <f t="shared" si="222"/>
        <v>xsd_dateTime</v>
      </c>
      <c r="N725" t="str">
        <f t="shared" si="223"/>
        <v/>
      </c>
      <c r="O725" t="str">
        <f t="shared" si="224"/>
        <v>Data</v>
      </c>
      <c r="P725" t="str">
        <f t="shared" si="225"/>
        <v>"LiveAnimals"</v>
      </c>
      <c r="Q725" t="str">
        <f t="shared" si="226"/>
        <v>"_LiveAnimalsEpermit"</v>
      </c>
      <c r="R725" t="str">
        <f t="shared" si="227"/>
        <v>"_validUntil"</v>
      </c>
      <c r="S725" t="str">
        <f t="shared" si="228"/>
        <v>"xsd_dateTime"</v>
      </c>
      <c r="T725">
        <f>IF($A725="Implicit","",COUNTIFS($C$8:C725,C725,$A$8:A725,"Explicit"))</f>
        <v>16</v>
      </c>
      <c r="U725" t="str">
        <f t="shared" si="229"/>
        <v>"Epermit for Live Animals details"</v>
      </c>
      <c r="V725" t="str">
        <f t="shared" si="230"/>
        <v>"Validity end date (date of expiry) based on usage context"</v>
      </c>
      <c r="W725" t="str">
        <f t="shared" si="231"/>
        <v>"false"</v>
      </c>
      <c r="X725" t="str">
        <f t="shared" si="232"/>
        <v>"true"</v>
      </c>
      <c r="Y725" t="str">
        <f t="shared" si="233"/>
        <v>"LiveAnimals","_LiveAnimalsEpermit","_validUntil","xsd_dateTime",16,"Epermit for Live Animals details","Validity end date (date of expiry) based on usage context","false","true"</v>
      </c>
      <c r="Z725" t="str">
        <f t="shared" si="234"/>
        <v/>
      </c>
      <c r="AA725" t="str">
        <f t="shared" si="235"/>
        <v/>
      </c>
      <c r="AB725" t="str">
        <f t="shared" si="236"/>
        <v/>
      </c>
      <c r="AC725" t="str">
        <f t="shared" si="237"/>
        <v/>
      </c>
      <c r="AD725" t="str">
        <f t="shared" si="238"/>
        <v/>
      </c>
      <c r="AE725" t="str">
        <f t="shared" si="239"/>
        <v/>
      </c>
    </row>
    <row r="726" spans="1:31" x14ac:dyDescent="0.2">
      <c r="A726" t="s">
        <v>1353</v>
      </c>
      <c r="B726" t="s">
        <v>1293</v>
      </c>
      <c r="C726" t="s">
        <v>213</v>
      </c>
      <c r="D726" t="s">
        <v>40</v>
      </c>
      <c r="E726" t="s">
        <v>1306</v>
      </c>
      <c r="F726" t="s">
        <v>41</v>
      </c>
      <c r="I726" s="5" t="s">
        <v>706</v>
      </c>
      <c r="J726" s="5" t="s">
        <v>42</v>
      </c>
      <c r="K726" t="str">
        <f t="shared" si="220"/>
        <v>_LiveAnimalsEpermit</v>
      </c>
      <c r="L726" t="str">
        <f t="shared" si="221"/>
        <v>_events</v>
      </c>
      <c r="M726" t="str">
        <f t="shared" si="222"/>
        <v>_LogisticsEvent</v>
      </c>
      <c r="N726" t="str">
        <f t="shared" si="223"/>
        <v/>
      </c>
      <c r="O726" t="str">
        <f t="shared" si="224"/>
        <v>Object</v>
      </c>
      <c r="P726" t="str">
        <f t="shared" si="225"/>
        <v>"LiveAnimals"</v>
      </c>
      <c r="Q726" t="str">
        <f t="shared" si="226"/>
        <v>"_LiveAnimalsEpermit"</v>
      </c>
      <c r="R726" t="str">
        <f t="shared" si="227"/>
        <v>"_events"</v>
      </c>
      <c r="S726" t="str">
        <f t="shared" si="228"/>
        <v>"_LogisticsEvent"</v>
      </c>
      <c r="T726">
        <f>IF($A726="Implicit","",COUNTIFS($C$8:C726,C726,$A$8:A726,"Explicit"))</f>
        <v>17</v>
      </c>
      <c r="U726" t="str">
        <f t="shared" si="229"/>
        <v>"Epermit for Live Animals details"</v>
      </c>
      <c r="V726" t="str">
        <f t="shared" si="230"/>
        <v>"Events object"</v>
      </c>
      <c r="W726" t="str">
        <f t="shared" si="231"/>
        <v>"true"</v>
      </c>
      <c r="X726" t="str">
        <f t="shared" si="232"/>
        <v>"true"</v>
      </c>
      <c r="Y726" t="str">
        <f t="shared" si="233"/>
        <v>"LiveAnimals","_LiveAnimalsEpermit","_events","_LogisticsEvent",17,"Epermit for Live Animals details","Events object","true","true"</v>
      </c>
      <c r="Z726" t="str">
        <f t="shared" si="234"/>
        <v>"LiveAnimals._LiveAnimalsEpermit"</v>
      </c>
      <c r="AA726" t="str">
        <f t="shared" si="235"/>
        <v>"_events"</v>
      </c>
      <c r="AB726" t="str">
        <f t="shared" si="236"/>
        <v>"Event._LogisticsEvent"</v>
      </c>
      <c r="AC726" t="str">
        <f t="shared" si="237"/>
        <v>""</v>
      </c>
      <c r="AD726" t="str">
        <f t="shared" si="238"/>
        <v>"hasMany"</v>
      </c>
      <c r="AE726" t="str">
        <f t="shared" si="239"/>
        <v>"LiveAnimals._LiveAnimalsEpermit","_events","Event._LogisticsEvent","","hasMany"</v>
      </c>
    </row>
    <row r="727" spans="1:31" x14ac:dyDescent="0.2">
      <c r="A727" t="s">
        <v>1353</v>
      </c>
      <c r="B727" t="s">
        <v>1293</v>
      </c>
      <c r="C727" t="s">
        <v>213</v>
      </c>
      <c r="D727" t="s">
        <v>46</v>
      </c>
      <c r="F727" t="s">
        <v>47</v>
      </c>
      <c r="G727">
        <v>1</v>
      </c>
      <c r="I727" s="5" t="s">
        <v>706</v>
      </c>
      <c r="J727" s="5" t="s">
        <v>48</v>
      </c>
      <c r="K727" t="str">
        <f t="shared" si="220"/>
        <v>_LiveAnimalsEpermit</v>
      </c>
      <c r="L727" t="str">
        <f t="shared" si="221"/>
        <v>_skeletonIndicator</v>
      </c>
      <c r="M727" t="str">
        <f t="shared" si="222"/>
        <v>xsd_boolean</v>
      </c>
      <c r="N727" t="str">
        <f t="shared" si="223"/>
        <v/>
      </c>
      <c r="O727" t="str">
        <f t="shared" si="224"/>
        <v>Data</v>
      </c>
      <c r="P727" t="str">
        <f t="shared" si="225"/>
        <v>"LiveAnimals"</v>
      </c>
      <c r="Q727" t="str">
        <f t="shared" si="226"/>
        <v>"_LiveAnimalsEpermit"</v>
      </c>
      <c r="R727" t="str">
        <f t="shared" si="227"/>
        <v>"_skeletonIndicator"</v>
      </c>
      <c r="S727" t="str">
        <f t="shared" si="228"/>
        <v>"xsd_boolean"</v>
      </c>
      <c r="T727">
        <f>IF($A727="Implicit","",COUNTIFS($C$8:C727,C727,$A$8:A727,"Explicit"))</f>
        <v>18</v>
      </c>
      <c r="U727" t="str">
        <f t="shared" si="229"/>
        <v>"Epermit for Live Animals details"</v>
      </c>
      <c r="V727" t="str">
        <f t="shared" si="230"/>
        <v>"Indicator whether a logistics object is a skeleton object"</v>
      </c>
      <c r="W727" t="str">
        <f t="shared" si="231"/>
        <v>"false"</v>
      </c>
      <c r="X727" t="str">
        <f t="shared" si="232"/>
        <v>"true"</v>
      </c>
      <c r="Y727" t="str">
        <f t="shared" si="233"/>
        <v>"LiveAnimals","_LiveAnimalsEpermit","_skeletonIndicator","xsd_boolean",18,"Epermit for Live Animals details","Indicator whether a logistics object is a skeleton object","false","true"</v>
      </c>
      <c r="Z727" t="str">
        <f t="shared" si="234"/>
        <v/>
      </c>
      <c r="AA727" t="str">
        <f t="shared" si="235"/>
        <v/>
      </c>
      <c r="AB727" t="str">
        <f t="shared" si="236"/>
        <v/>
      </c>
      <c r="AC727" t="str">
        <f t="shared" si="237"/>
        <v/>
      </c>
      <c r="AD727" t="str">
        <f t="shared" si="238"/>
        <v/>
      </c>
      <c r="AE727" t="str">
        <f t="shared" si="239"/>
        <v/>
      </c>
    </row>
    <row r="728" spans="1:31" x14ac:dyDescent="0.2">
      <c r="A728" t="s">
        <v>1353</v>
      </c>
      <c r="B728" t="s">
        <v>3</v>
      </c>
      <c r="C728" t="s">
        <v>142</v>
      </c>
      <c r="D728" t="s">
        <v>5</v>
      </c>
      <c r="F728" t="s">
        <v>6</v>
      </c>
      <c r="G728">
        <v>1</v>
      </c>
      <c r="I728" s="5" t="s">
        <v>864</v>
      </c>
      <c r="J728" s="5" t="s">
        <v>8</v>
      </c>
      <c r="K728" t="str">
        <f t="shared" si="220"/>
        <v>_LoadType</v>
      </c>
      <c r="L728" t="str">
        <f t="shared" si="221"/>
        <v>_code</v>
      </c>
      <c r="M728" t="str">
        <f t="shared" si="222"/>
        <v>xsd_string</v>
      </c>
      <c r="N728" t="str">
        <f t="shared" si="223"/>
        <v/>
      </c>
      <c r="O728" t="str">
        <f t="shared" si="224"/>
        <v>Data</v>
      </c>
      <c r="P728" t="str">
        <f t="shared" si="225"/>
        <v>"Enum"</v>
      </c>
      <c r="Q728" t="str">
        <f t="shared" si="226"/>
        <v>"_LoadType"</v>
      </c>
      <c r="R728" t="str">
        <f t="shared" si="227"/>
        <v>"_code"</v>
      </c>
      <c r="S728" t="str">
        <f t="shared" si="228"/>
        <v>"xsd_string"</v>
      </c>
      <c r="T728">
        <f>IF($A728="Implicit","",COUNTIFS($C$8:C728,C728,$A$8:A728,"Explicit"))</f>
        <v>1</v>
      </c>
      <c r="U728" t="str">
        <f t="shared" si="229"/>
        <v>"Restricted code list for the Load Type of a piece or shipment"</v>
      </c>
      <c r="V728" t="str">
        <f t="shared" si="230"/>
        <v>"Code or short version of a code; for example "CH" for Switzerland when referring to the UN/LOCODE code list"</v>
      </c>
      <c r="W728" t="str">
        <f t="shared" si="231"/>
        <v>"false"</v>
      </c>
      <c r="X728" t="str">
        <f t="shared" si="232"/>
        <v>"false"</v>
      </c>
      <c r="Y728" t="str">
        <f t="shared" si="233"/>
        <v>"Enum","_LoadType","_code","xsd_string",1,"Restricted code list for the Load Type of a piece or shipment","Code or short version of a code; for example "CH" for Switzerland when referring to the UN/LOCODE code list","false","false"</v>
      </c>
      <c r="Z728" t="str">
        <f t="shared" si="234"/>
        <v/>
      </c>
      <c r="AA728" t="str">
        <f t="shared" si="235"/>
        <v/>
      </c>
      <c r="AB728" t="str">
        <f t="shared" si="236"/>
        <v/>
      </c>
      <c r="AC728" t="str">
        <f t="shared" si="237"/>
        <v/>
      </c>
      <c r="AD728" t="str">
        <f t="shared" si="238"/>
        <v/>
      </c>
      <c r="AE728" t="str">
        <f t="shared" si="239"/>
        <v/>
      </c>
    </row>
    <row r="729" spans="1:31" x14ac:dyDescent="0.2">
      <c r="A729" t="s">
        <v>1353</v>
      </c>
      <c r="B729" t="s">
        <v>3</v>
      </c>
      <c r="C729" t="s">
        <v>142</v>
      </c>
      <c r="D729" t="s">
        <v>9</v>
      </c>
      <c r="F729" t="s">
        <v>6</v>
      </c>
      <c r="G729">
        <v>1</v>
      </c>
      <c r="I729" s="5" t="s">
        <v>864</v>
      </c>
      <c r="J729" s="5" t="s">
        <v>10</v>
      </c>
      <c r="K729" t="str">
        <f t="shared" si="220"/>
        <v>_LoadType</v>
      </c>
      <c r="L729" t="str">
        <f t="shared" si="221"/>
        <v>_codeDescription</v>
      </c>
      <c r="M729" t="str">
        <f t="shared" si="222"/>
        <v>xsd_string</v>
      </c>
      <c r="N729" t="str">
        <f t="shared" si="223"/>
        <v/>
      </c>
      <c r="O729" t="str">
        <f t="shared" si="224"/>
        <v>Data</v>
      </c>
      <c r="P729" t="str">
        <f t="shared" si="225"/>
        <v>"Enum"</v>
      </c>
      <c r="Q729" t="str">
        <f t="shared" si="226"/>
        <v>"_LoadType"</v>
      </c>
      <c r="R729" t="str">
        <f t="shared" si="227"/>
        <v>"_codeDescription"</v>
      </c>
      <c r="S729" t="str">
        <f t="shared" si="228"/>
        <v>"xsd_string"</v>
      </c>
      <c r="T729">
        <f>IF($A729="Implicit","",COUNTIFS($C$8:C729,C729,$A$8:A729,"Explicit"))</f>
        <v>2</v>
      </c>
      <c r="U729" t="str">
        <f t="shared" si="229"/>
        <v>"Restricted code list for the Load Type of a piece or shipment"</v>
      </c>
      <c r="V729" t="str">
        <f t="shared" si="230"/>
        <v>"Description or long version of the code; for example "Switzerland" for Switzerland when referring to the UN/LOCODE code list"</v>
      </c>
      <c r="W729" t="str">
        <f t="shared" si="231"/>
        <v>"false"</v>
      </c>
      <c r="X729" t="str">
        <f t="shared" si="232"/>
        <v>"false"</v>
      </c>
      <c r="Y729" t="str">
        <f t="shared" si="233"/>
        <v>"Enum","_LoadType","_codeDescription","xsd_string",2,"Restricted code list for the Load Type of a piece or shipment","Description or long version of the code; for example "Switzerland" for Switzerland when referring to the UN/LOCODE code list","false","false"</v>
      </c>
      <c r="Z729" t="str">
        <f t="shared" si="234"/>
        <v/>
      </c>
      <c r="AA729" t="str">
        <f t="shared" si="235"/>
        <v/>
      </c>
      <c r="AB729" t="str">
        <f t="shared" si="236"/>
        <v/>
      </c>
      <c r="AC729" t="str">
        <f t="shared" si="237"/>
        <v/>
      </c>
      <c r="AD729" t="str">
        <f t="shared" si="238"/>
        <v/>
      </c>
      <c r="AE729" t="str">
        <f t="shared" si="239"/>
        <v/>
      </c>
    </row>
    <row r="730" spans="1:31" x14ac:dyDescent="0.2">
      <c r="A730" t="s">
        <v>1353</v>
      </c>
      <c r="B730" t="s">
        <v>3</v>
      </c>
      <c r="C730" t="s">
        <v>142</v>
      </c>
      <c r="D730" t="s">
        <v>11</v>
      </c>
      <c r="F730" t="s">
        <v>12</v>
      </c>
      <c r="G730">
        <v>1</v>
      </c>
      <c r="I730" s="5" t="s">
        <v>864</v>
      </c>
      <c r="J730" s="5" t="s">
        <v>13</v>
      </c>
      <c r="K730" t="str">
        <f t="shared" si="220"/>
        <v>_LoadType</v>
      </c>
      <c r="L730" t="str">
        <f t="shared" si="221"/>
        <v>_codeLevel</v>
      </c>
      <c r="M730" t="str">
        <f t="shared" si="222"/>
        <v>xsd_integer</v>
      </c>
      <c r="N730" t="str">
        <f t="shared" si="223"/>
        <v/>
      </c>
      <c r="O730" t="str">
        <f t="shared" si="224"/>
        <v>Data</v>
      </c>
      <c r="P730" t="str">
        <f t="shared" si="225"/>
        <v>"Enum"</v>
      </c>
      <c r="Q730" t="str">
        <f t="shared" si="226"/>
        <v>"_LoadType"</v>
      </c>
      <c r="R730" t="str">
        <f t="shared" si="227"/>
        <v>"_codeLevel"</v>
      </c>
      <c r="S730" t="str">
        <f t="shared" si="228"/>
        <v>"xsd_integer"</v>
      </c>
      <c r="T730">
        <f>IF($A730="Implicit","",COUNTIFS($C$8:C730,C730,$A$8:A730,"Explicit"))</f>
        <v>3</v>
      </c>
      <c r="U730" t="str">
        <f t="shared" si="229"/>
        <v>"Restricted code list for the Load Type of a piece or shipment"</v>
      </c>
      <c r="V730" t="str">
        <f t="shared" si="230"/>
        <v>"Integer indicating the level of a code if a codelists is hierarchical; for example HS-Codes"</v>
      </c>
      <c r="W730" t="str">
        <f t="shared" si="231"/>
        <v>"false"</v>
      </c>
      <c r="X730" t="str">
        <f t="shared" si="232"/>
        <v>"false"</v>
      </c>
      <c r="Y730" t="str">
        <f t="shared" si="233"/>
        <v>"Enum","_LoadType","_codeLevel","xsd_integer",3,"Restricted code list for the Load Type of a piece or shipment","Integer indicating the level of a code if a codelists is hierarchical; for example HS-Codes","false","false"</v>
      </c>
      <c r="Z730" t="str">
        <f t="shared" si="234"/>
        <v/>
      </c>
      <c r="AA730" t="str">
        <f t="shared" si="235"/>
        <v/>
      </c>
      <c r="AB730" t="str">
        <f t="shared" si="236"/>
        <v/>
      </c>
      <c r="AC730" t="str">
        <f t="shared" si="237"/>
        <v/>
      </c>
      <c r="AD730" t="str">
        <f t="shared" si="238"/>
        <v/>
      </c>
      <c r="AE730" t="str">
        <f t="shared" si="239"/>
        <v/>
      </c>
    </row>
    <row r="731" spans="1:31" x14ac:dyDescent="0.2">
      <c r="A731" t="s">
        <v>1353</v>
      </c>
      <c r="B731" t="s">
        <v>3</v>
      </c>
      <c r="C731" t="s">
        <v>142</v>
      </c>
      <c r="D731" t="s">
        <v>14</v>
      </c>
      <c r="F731" t="s">
        <v>6</v>
      </c>
      <c r="G731">
        <v>1</v>
      </c>
      <c r="I731" s="5" t="s">
        <v>864</v>
      </c>
      <c r="J731" s="5" t="s">
        <v>15</v>
      </c>
      <c r="K731" t="str">
        <f t="shared" si="220"/>
        <v>_LoadType</v>
      </c>
      <c r="L731" t="str">
        <f t="shared" si="221"/>
        <v>_codeListName</v>
      </c>
      <c r="M731" t="str">
        <f t="shared" si="222"/>
        <v>xsd_string</v>
      </c>
      <c r="N731" t="str">
        <f t="shared" si="223"/>
        <v/>
      </c>
      <c r="O731" t="str">
        <f t="shared" si="224"/>
        <v>Data</v>
      </c>
      <c r="P731" t="str">
        <f t="shared" si="225"/>
        <v>"Enum"</v>
      </c>
      <c r="Q731" t="str">
        <f t="shared" si="226"/>
        <v>"_LoadType"</v>
      </c>
      <c r="R731" t="str">
        <f t="shared" si="227"/>
        <v>"_codeListName"</v>
      </c>
      <c r="S731" t="str">
        <f t="shared" si="228"/>
        <v>"xsd_string"</v>
      </c>
      <c r="T731">
        <f>IF($A731="Implicit","",COUNTIFS($C$8:C731,C731,$A$8:A731,"Explicit"))</f>
        <v>4</v>
      </c>
      <c r="U731" t="str">
        <f t="shared" si="229"/>
        <v>"Restricted code list for the Load Type of a piece or shipment"</v>
      </c>
      <c r="V731" t="str">
        <f t="shared" si="230"/>
        <v>"Official name of the code list without version number when direct reference is not possible; for example "UN/LOCODE" when referring to the UN/LOCODE code list"</v>
      </c>
      <c r="W731" t="str">
        <f t="shared" si="231"/>
        <v>"false"</v>
      </c>
      <c r="X731" t="str">
        <f t="shared" si="232"/>
        <v>"false"</v>
      </c>
      <c r="Y731" t="str">
        <f t="shared" si="233"/>
        <v>"Enum","_LoadType","_codeListName","xsd_string",4,"Restricted code list for the Load Type of a piece or shipment","Official name of the code list without version number when direct reference is not possible; for example "UN/LOCODE" when referring to the UN/LOCODE code list","false","false"</v>
      </c>
      <c r="Z731" t="str">
        <f t="shared" si="234"/>
        <v/>
      </c>
      <c r="AA731" t="str">
        <f t="shared" si="235"/>
        <v/>
      </c>
      <c r="AB731" t="str">
        <f t="shared" si="236"/>
        <v/>
      </c>
      <c r="AC731" t="str">
        <f t="shared" si="237"/>
        <v/>
      </c>
      <c r="AD731" t="str">
        <f t="shared" si="238"/>
        <v/>
      </c>
      <c r="AE731" t="str">
        <f t="shared" si="239"/>
        <v/>
      </c>
    </row>
    <row r="732" spans="1:31" x14ac:dyDescent="0.2">
      <c r="A732" t="s">
        <v>1353</v>
      </c>
      <c r="B732" t="s">
        <v>3</v>
      </c>
      <c r="C732" t="s">
        <v>142</v>
      </c>
      <c r="D732" t="s">
        <v>16</v>
      </c>
      <c r="F732" t="s">
        <v>6</v>
      </c>
      <c r="G732">
        <v>1</v>
      </c>
      <c r="I732" s="5" t="s">
        <v>864</v>
      </c>
      <c r="J732" s="5" t="s">
        <v>17</v>
      </c>
      <c r="K732" t="str">
        <f t="shared" si="220"/>
        <v>_LoadType</v>
      </c>
      <c r="L732" t="str">
        <f t="shared" si="221"/>
        <v>_codeListReference</v>
      </c>
      <c r="M732" t="str">
        <f t="shared" si="222"/>
        <v>xsd_string</v>
      </c>
      <c r="N732" t="str">
        <f t="shared" si="223"/>
        <v/>
      </c>
      <c r="O732" t="str">
        <f t="shared" si="224"/>
        <v>Data</v>
      </c>
      <c r="P732" t="str">
        <f t="shared" si="225"/>
        <v>"Enum"</v>
      </c>
      <c r="Q732" t="str">
        <f t="shared" si="226"/>
        <v>"_LoadType"</v>
      </c>
      <c r="R732" t="str">
        <f t="shared" si="227"/>
        <v>"_codeListReference"</v>
      </c>
      <c r="S732" t="str">
        <f t="shared" si="228"/>
        <v>"xsd_string"</v>
      </c>
      <c r="T732">
        <f>IF($A732="Implicit","",COUNTIFS($C$8:C732,C732,$A$8:A732,"Explicit"))</f>
        <v>5</v>
      </c>
      <c r="U732" t="str">
        <f t="shared" si="229"/>
        <v>"Restricted code list for the Load Type of a piece or shipment"</v>
      </c>
      <c r="V732" t="str">
        <f t="shared" si="230"/>
        <v>"URL to access the code list the code is taken from; for example "https://unece.org/trade/cefact/unlocode-code-list-country-and-territory" for UN/LOCODE."</v>
      </c>
      <c r="W732" t="str">
        <f t="shared" si="231"/>
        <v>"false"</v>
      </c>
      <c r="X732" t="str">
        <f t="shared" si="232"/>
        <v>"false"</v>
      </c>
      <c r="Y732" t="str">
        <f t="shared" si="233"/>
        <v>"Enum","_LoadType","_codeListReference","xsd_string",5,"Restricted code list for the Load Type of a piece or shipment","URL to access the code list the code is taken from; for example "https://unece.org/trade/cefact/unlocode-code-list-country-and-territory" for UN/LOCODE.","false","false"</v>
      </c>
      <c r="Z732" t="str">
        <f t="shared" si="234"/>
        <v/>
      </c>
      <c r="AA732" t="str">
        <f t="shared" si="235"/>
        <v/>
      </c>
      <c r="AB732" t="str">
        <f t="shared" si="236"/>
        <v/>
      </c>
      <c r="AC732" t="str">
        <f t="shared" si="237"/>
        <v/>
      </c>
      <c r="AD732" t="str">
        <f t="shared" si="238"/>
        <v/>
      </c>
      <c r="AE732" t="str">
        <f t="shared" si="239"/>
        <v/>
      </c>
    </row>
    <row r="733" spans="1:31" x14ac:dyDescent="0.2">
      <c r="A733" t="s">
        <v>1353</v>
      </c>
      <c r="B733" t="s">
        <v>3</v>
      </c>
      <c r="C733" t="s">
        <v>142</v>
      </c>
      <c r="D733" t="s">
        <v>18</v>
      </c>
      <c r="F733" t="s">
        <v>6</v>
      </c>
      <c r="G733">
        <v>1</v>
      </c>
      <c r="I733" s="5" t="s">
        <v>864</v>
      </c>
      <c r="J733" s="5" t="s">
        <v>19</v>
      </c>
      <c r="K733" t="str">
        <f t="shared" si="220"/>
        <v>_LoadType</v>
      </c>
      <c r="L733" t="str">
        <f t="shared" si="221"/>
        <v>_codeListVersion</v>
      </c>
      <c r="M733" t="str">
        <f t="shared" si="222"/>
        <v>xsd_string</v>
      </c>
      <c r="N733" t="str">
        <f t="shared" si="223"/>
        <v/>
      </c>
      <c r="O733" t="str">
        <f t="shared" si="224"/>
        <v>Data</v>
      </c>
      <c r="P733" t="str">
        <f t="shared" si="225"/>
        <v>"Enum"</v>
      </c>
      <c r="Q733" t="str">
        <f t="shared" si="226"/>
        <v>"_LoadType"</v>
      </c>
      <c r="R733" t="str">
        <f t="shared" si="227"/>
        <v>"_codeListVersion"</v>
      </c>
      <c r="S733" t="str">
        <f t="shared" si="228"/>
        <v>"xsd_string"</v>
      </c>
      <c r="T733">
        <f>IF($A733="Implicit","",COUNTIFS($C$8:C733,C733,$A$8:A733,"Explicit"))</f>
        <v>6</v>
      </c>
      <c r="U733" t="str">
        <f t="shared" si="229"/>
        <v>"Restricted code list for the Load Type of a piece or shipment"</v>
      </c>
      <c r="V733" t="str">
        <f t="shared" si="230"/>
        <v>"Version of the code list; for example "223-1" for UN/LOCODE. Used if the property codeListName is used or the version is not apparent from the resource referred to in property codeListReference."</v>
      </c>
      <c r="W733" t="str">
        <f t="shared" si="231"/>
        <v>"false"</v>
      </c>
      <c r="X733" t="str">
        <f t="shared" si="232"/>
        <v>"false"</v>
      </c>
      <c r="Y733" t="str">
        <f t="shared" si="233"/>
        <v>"Enum","_LoadType","_codeListVersion","xsd_string",6,"Restricted code list for the Load Type of a piece or shipment","Version of the code list; for example "223-1" for UN/LOCODE. Used if the property codeListName is used or the version is not apparent from the resource referred to in property codeListReference.","false","false"</v>
      </c>
      <c r="Z733" t="str">
        <f t="shared" si="234"/>
        <v/>
      </c>
      <c r="AA733" t="str">
        <f t="shared" si="235"/>
        <v/>
      </c>
      <c r="AB733" t="str">
        <f t="shared" si="236"/>
        <v/>
      </c>
      <c r="AC733" t="str">
        <f t="shared" si="237"/>
        <v/>
      </c>
      <c r="AD733" t="str">
        <f t="shared" si="238"/>
        <v/>
      </c>
      <c r="AE733" t="str">
        <f t="shared" si="239"/>
        <v/>
      </c>
    </row>
    <row r="734" spans="1:31" x14ac:dyDescent="0.2">
      <c r="A734" t="s">
        <v>1353</v>
      </c>
      <c r="B734" t="s">
        <v>1303</v>
      </c>
      <c r="C734" t="s">
        <v>871</v>
      </c>
      <c r="D734" t="s">
        <v>882</v>
      </c>
      <c r="E734" t="s">
        <v>20</v>
      </c>
      <c r="F734" t="s">
        <v>883</v>
      </c>
      <c r="G734">
        <v>1</v>
      </c>
      <c r="H734" t="s">
        <v>116</v>
      </c>
      <c r="I734" s="5" t="s">
        <v>873</v>
      </c>
      <c r="J734" s="5" t="s">
        <v>884</v>
      </c>
      <c r="K734" t="str">
        <f t="shared" si="220"/>
        <v>_Loading</v>
      </c>
      <c r="L734" t="str">
        <f t="shared" si="221"/>
        <v>_onTransportMeans</v>
      </c>
      <c r="M734" t="str">
        <f t="shared" si="222"/>
        <v>_TransportMeans</v>
      </c>
      <c r="N734" t="str">
        <f t="shared" si="223"/>
        <v>_involvedInActions</v>
      </c>
      <c r="O734" t="str">
        <f t="shared" si="224"/>
        <v>Object</v>
      </c>
      <c r="P734" t="str">
        <f t="shared" si="225"/>
        <v>"Action"</v>
      </c>
      <c r="Q734" t="str">
        <f t="shared" si="226"/>
        <v>"_Loading"</v>
      </c>
      <c r="R734" t="str">
        <f t="shared" si="227"/>
        <v>"_onTransportMeans"</v>
      </c>
      <c r="S734" t="str">
        <f t="shared" si="228"/>
        <v>"_TransportMeans"</v>
      </c>
      <c r="T734">
        <f>IF($A734="Implicit","",COUNTIFS($C$8:C734,C734,$A$8:A734,"Explicit"))</f>
        <v>1</v>
      </c>
      <c r="U734" t="str">
        <f t="shared" si="229"/>
        <v>"Action to describe onloading or offloading TransportMeans"</v>
      </c>
      <c r="V734" t="str">
        <f t="shared" si="230"/>
        <v>"Reference to the TransportMeans that is being onloaded or offloaded"</v>
      </c>
      <c r="W734" t="str">
        <f t="shared" si="231"/>
        <v>"false"</v>
      </c>
      <c r="X734" t="str">
        <f t="shared" si="232"/>
        <v>"true"</v>
      </c>
      <c r="Y734" t="str">
        <f t="shared" si="233"/>
        <v>"Action","_Loading","_onTransportMeans","_TransportMeans",1,"Action to describe onloading or offloading TransportMeans","Reference to the TransportMeans that is being onloaded or offloaded","false","true"</v>
      </c>
      <c r="Z734" t="str">
        <f t="shared" si="234"/>
        <v>"Action._Loading"</v>
      </c>
      <c r="AA734" t="str">
        <f t="shared" si="235"/>
        <v>"_onTransportMeans"</v>
      </c>
      <c r="AB734" t="str">
        <f t="shared" si="236"/>
        <v>"Core._TransportMeans"</v>
      </c>
      <c r="AC734" t="str">
        <f t="shared" si="237"/>
        <v>"_involvedInActions"</v>
      </c>
      <c r="AD734" t="str">
        <f t="shared" si="238"/>
        <v>"hasOne"</v>
      </c>
      <c r="AE734" t="str">
        <f t="shared" si="239"/>
        <v>"Action._Loading","_onTransportMeans","Core._TransportMeans","_involvedInActions","hasOne"</v>
      </c>
    </row>
    <row r="735" spans="1:31" x14ac:dyDescent="0.2">
      <c r="A735" t="s">
        <v>1353</v>
      </c>
      <c r="B735" t="s">
        <v>1303</v>
      </c>
      <c r="C735" t="s">
        <v>871</v>
      </c>
      <c r="D735" t="s">
        <v>443</v>
      </c>
      <c r="E735" t="s">
        <v>1292</v>
      </c>
      <c r="F735" t="s">
        <v>90</v>
      </c>
      <c r="G735">
        <v>1</v>
      </c>
      <c r="H735" t="s">
        <v>197</v>
      </c>
      <c r="I735" s="5" t="s">
        <v>873</v>
      </c>
      <c r="J735" s="5" t="s">
        <v>444</v>
      </c>
      <c r="K735" t="str">
        <f t="shared" si="220"/>
        <v>_Loading</v>
      </c>
      <c r="L735" t="str">
        <f t="shared" si="221"/>
        <v>_performedAt</v>
      </c>
      <c r="M735" t="str">
        <f t="shared" si="222"/>
        <v>_Location</v>
      </c>
      <c r="N735" t="str">
        <f t="shared" si="223"/>
        <v>_onsiteActions</v>
      </c>
      <c r="O735" t="str">
        <f t="shared" si="224"/>
        <v>Object</v>
      </c>
      <c r="P735" t="str">
        <f t="shared" si="225"/>
        <v>"Action"</v>
      </c>
      <c r="Q735" t="str">
        <f t="shared" si="226"/>
        <v>"_Loading"</v>
      </c>
      <c r="R735" t="str">
        <f t="shared" si="227"/>
        <v>"_performedAt"</v>
      </c>
      <c r="S735" t="str">
        <f t="shared" si="228"/>
        <v>"_Location"</v>
      </c>
      <c r="T735">
        <f>IF($A735="Implicit","",COUNTIFS($C$8:C735,C735,$A$8:A735,"Explicit"))</f>
        <v>2</v>
      </c>
      <c r="U735" t="str">
        <f t="shared" si="229"/>
        <v>"Action to describe onloading or offloading TransportMeans"</v>
      </c>
      <c r="V735" t="str">
        <f t="shared" si="230"/>
        <v>"Reference to the Location the Action was performed at"</v>
      </c>
      <c r="W735" t="str">
        <f t="shared" si="231"/>
        <v>"false"</v>
      </c>
      <c r="X735" t="str">
        <f t="shared" si="232"/>
        <v>"true"</v>
      </c>
      <c r="Y735" t="str">
        <f t="shared" si="233"/>
        <v>"Action","_Loading","_performedAt","_Location",2,"Action to describe onloading or offloading TransportMeans","Reference to the Location the Action was performed at","false","true"</v>
      </c>
      <c r="Z735" t="str">
        <f t="shared" si="234"/>
        <v>"Action._Loading"</v>
      </c>
      <c r="AA735" t="str">
        <f t="shared" si="235"/>
        <v>"_performedAt"</v>
      </c>
      <c r="AB735" t="str">
        <f t="shared" si="236"/>
        <v>"Common._Location"</v>
      </c>
      <c r="AC735" t="str">
        <f t="shared" si="237"/>
        <v>"_onsiteActions"</v>
      </c>
      <c r="AD735" t="str">
        <f t="shared" si="238"/>
        <v>"hasOne"</v>
      </c>
      <c r="AE735" t="str">
        <f t="shared" si="239"/>
        <v>"Action._Loading","_performedAt","Common._Location","_onsiteActions","hasOne"</v>
      </c>
    </row>
    <row r="736" spans="1:31" x14ac:dyDescent="0.2">
      <c r="A736" t="s">
        <v>1354</v>
      </c>
      <c r="B736" t="s">
        <v>1303</v>
      </c>
      <c r="C736" t="s">
        <v>871</v>
      </c>
      <c r="D736" t="s">
        <v>445</v>
      </c>
      <c r="E736" t="s">
        <v>1304</v>
      </c>
      <c r="F736" t="s">
        <v>914</v>
      </c>
      <c r="G736">
        <v>1</v>
      </c>
      <c r="H736" t="s">
        <v>942</v>
      </c>
      <c r="I736" s="5" t="s">
        <v>873</v>
      </c>
      <c r="J736" s="5" t="s">
        <v>446</v>
      </c>
      <c r="K736" t="str">
        <f t="shared" si="220"/>
        <v>_Loading</v>
      </c>
      <c r="L736" t="str">
        <f t="shared" si="221"/>
        <v>_servedActivity</v>
      </c>
      <c r="M736" t="str">
        <f t="shared" si="222"/>
        <v>_TransportMovement</v>
      </c>
      <c r="N736" t="str">
        <f t="shared" si="223"/>
        <v>_loadingActions</v>
      </c>
      <c r="O736" t="str">
        <f t="shared" si="224"/>
        <v>Object</v>
      </c>
      <c r="P736" t="str">
        <f t="shared" si="225"/>
        <v/>
      </c>
      <c r="Q736" t="str">
        <f t="shared" si="226"/>
        <v/>
      </c>
      <c r="R736" t="str">
        <f t="shared" si="227"/>
        <v/>
      </c>
      <c r="S736" t="str">
        <f t="shared" si="228"/>
        <v/>
      </c>
      <c r="T736" t="str">
        <f>IF($A736="Implicit","",COUNTIFS($C$8:C736,C736,$A$8:A736,"Explicit"))</f>
        <v/>
      </c>
      <c r="U736" t="str">
        <f t="shared" si="229"/>
        <v/>
      </c>
      <c r="V736" t="str">
        <f t="shared" si="230"/>
        <v/>
      </c>
      <c r="W736" t="str">
        <f t="shared" si="231"/>
        <v/>
      </c>
      <c r="X736" t="str">
        <f t="shared" si="232"/>
        <v/>
      </c>
      <c r="Y736" t="str">
        <f t="shared" si="233"/>
        <v/>
      </c>
      <c r="Z736" t="str">
        <f t="shared" si="234"/>
        <v>"Action._Loading"</v>
      </c>
      <c r="AA736" t="str">
        <f t="shared" si="235"/>
        <v>"_servedActivity"</v>
      </c>
      <c r="AB736" t="str">
        <f t="shared" si="236"/>
        <v>"Activity._TransportMovement"</v>
      </c>
      <c r="AC736" t="str">
        <f t="shared" si="237"/>
        <v>"_loadingActions"</v>
      </c>
      <c r="AD736" t="str">
        <f t="shared" si="238"/>
        <v>"hasOne"</v>
      </c>
      <c r="AE736" t="str">
        <f t="shared" si="239"/>
        <v>"Action._Loading","_servedActivity","Activity._TransportMovement","_loadingActions","hasOne"</v>
      </c>
    </row>
    <row r="737" spans="1:31" x14ac:dyDescent="0.2">
      <c r="A737" t="s">
        <v>1353</v>
      </c>
      <c r="B737" t="s">
        <v>1303</v>
      </c>
      <c r="C737" t="s">
        <v>871</v>
      </c>
      <c r="D737" t="s">
        <v>872</v>
      </c>
      <c r="E737" t="s">
        <v>1292</v>
      </c>
      <c r="F737" t="s">
        <v>452</v>
      </c>
      <c r="H737" t="s">
        <v>116</v>
      </c>
      <c r="I737" s="5" t="s">
        <v>873</v>
      </c>
      <c r="J737" s="5" t="s">
        <v>874</v>
      </c>
      <c r="K737" t="str">
        <f t="shared" si="220"/>
        <v>_Loading</v>
      </c>
      <c r="L737" t="str">
        <f t="shared" si="221"/>
        <v>_loadedMaterials</v>
      </c>
      <c r="M737" t="str">
        <f t="shared" si="222"/>
        <v>_LoadingMaterial</v>
      </c>
      <c r="N737" t="str">
        <f t="shared" si="223"/>
        <v>_involvedInActions</v>
      </c>
      <c r="O737" t="str">
        <f t="shared" si="224"/>
        <v>Object</v>
      </c>
      <c r="P737" t="str">
        <f t="shared" si="225"/>
        <v>"Action"</v>
      </c>
      <c r="Q737" t="str">
        <f t="shared" si="226"/>
        <v>"_Loading"</v>
      </c>
      <c r="R737" t="str">
        <f t="shared" si="227"/>
        <v>"_loadedMaterials"</v>
      </c>
      <c r="S737" t="str">
        <f t="shared" si="228"/>
        <v>"_LoadingMaterial"</v>
      </c>
      <c r="T737">
        <f>IF($A737="Implicit","",COUNTIFS($C$8:C737,C737,$A$8:A737,"Explicit"))</f>
        <v>3</v>
      </c>
      <c r="U737" t="str">
        <f t="shared" si="229"/>
        <v>"Action to describe onloading or offloading TransportMeans"</v>
      </c>
      <c r="V737" t="str">
        <f t="shared" si="230"/>
        <v>"References to Materials onloaded or offloaded"</v>
      </c>
      <c r="W737" t="str">
        <f t="shared" si="231"/>
        <v>"true"</v>
      </c>
      <c r="X737" t="str">
        <f t="shared" si="232"/>
        <v>"true"</v>
      </c>
      <c r="Y737" t="str">
        <f t="shared" si="233"/>
        <v>"Action","_Loading","_loadedMaterials","_LoadingMaterial",3,"Action to describe onloading or offloading TransportMeans","References to Materials onloaded or offloaded","true","true"</v>
      </c>
      <c r="Z737" t="str">
        <f t="shared" si="234"/>
        <v>"Action._Loading"</v>
      </c>
      <c r="AA737" t="str">
        <f t="shared" si="235"/>
        <v>"_loadedMaterials"</v>
      </c>
      <c r="AB737" t="str">
        <f t="shared" si="236"/>
        <v>"Common._LoadingMaterial"</v>
      </c>
      <c r="AC737" t="str">
        <f t="shared" si="237"/>
        <v>"_involvedInActions"</v>
      </c>
      <c r="AD737" t="str">
        <f t="shared" si="238"/>
        <v>"hasMany"</v>
      </c>
      <c r="AE737" t="str">
        <f t="shared" si="239"/>
        <v>"Action._Loading","_loadedMaterials","Common._LoadingMaterial","_involvedInActions","hasMany"</v>
      </c>
    </row>
    <row r="738" spans="1:31" x14ac:dyDescent="0.2">
      <c r="A738" t="s">
        <v>1353</v>
      </c>
      <c r="B738" t="s">
        <v>1303</v>
      </c>
      <c r="C738" t="s">
        <v>871</v>
      </c>
      <c r="D738" t="s">
        <v>875</v>
      </c>
      <c r="E738" t="s">
        <v>20</v>
      </c>
      <c r="F738" t="s">
        <v>111</v>
      </c>
      <c r="H738" t="s">
        <v>116</v>
      </c>
      <c r="I738" s="5" t="s">
        <v>873</v>
      </c>
      <c r="J738" s="5" t="s">
        <v>876</v>
      </c>
      <c r="K738" t="str">
        <f t="shared" si="220"/>
        <v>_Loading</v>
      </c>
      <c r="L738" t="str">
        <f t="shared" si="221"/>
        <v>_loadedPieces</v>
      </c>
      <c r="M738" t="str">
        <f t="shared" si="222"/>
        <v>_Piece</v>
      </c>
      <c r="N738" t="str">
        <f t="shared" si="223"/>
        <v>_involvedInActions</v>
      </c>
      <c r="O738" t="str">
        <f t="shared" si="224"/>
        <v>Object</v>
      </c>
      <c r="P738" t="str">
        <f t="shared" si="225"/>
        <v>"Action"</v>
      </c>
      <c r="Q738" t="str">
        <f t="shared" si="226"/>
        <v>"_Loading"</v>
      </c>
      <c r="R738" t="str">
        <f t="shared" si="227"/>
        <v>"_loadedPieces"</v>
      </c>
      <c r="S738" t="str">
        <f t="shared" si="228"/>
        <v>"_Piece"</v>
      </c>
      <c r="T738">
        <f>IF($A738="Implicit","",COUNTIFS($C$8:C738,C738,$A$8:A738,"Explicit"))</f>
        <v>4</v>
      </c>
      <c r="U738" t="str">
        <f t="shared" si="229"/>
        <v>"Action to describe onloading or offloading TransportMeans"</v>
      </c>
      <c r="V738" t="str">
        <f t="shared" si="230"/>
        <v>"References to Pieces onloaded or offloaded"</v>
      </c>
      <c r="W738" t="str">
        <f t="shared" si="231"/>
        <v>"true"</v>
      </c>
      <c r="X738" t="str">
        <f t="shared" si="232"/>
        <v>"true"</v>
      </c>
      <c r="Y738" t="str">
        <f t="shared" si="233"/>
        <v>"Action","_Loading","_loadedPieces","_Piece",4,"Action to describe onloading or offloading TransportMeans","References to Pieces onloaded or offloaded","true","true"</v>
      </c>
      <c r="Z738" t="str">
        <f t="shared" si="234"/>
        <v>"Action._Loading"</v>
      </c>
      <c r="AA738" t="str">
        <f t="shared" si="235"/>
        <v>"_loadedPieces"</v>
      </c>
      <c r="AB738" t="str">
        <f t="shared" si="236"/>
        <v>"Core._Piece"</v>
      </c>
      <c r="AC738" t="str">
        <f t="shared" si="237"/>
        <v>"_involvedInActions"</v>
      </c>
      <c r="AD738" t="str">
        <f t="shared" si="238"/>
        <v>"hasMany"</v>
      </c>
      <c r="AE738" t="str">
        <f t="shared" si="239"/>
        <v>"Action._Loading","_loadedPieces","Core._Piece","_involvedInActions","hasMany"</v>
      </c>
    </row>
    <row r="739" spans="1:31" x14ac:dyDescent="0.2">
      <c r="A739" t="s">
        <v>1353</v>
      </c>
      <c r="B739" t="s">
        <v>1303</v>
      </c>
      <c r="C739" t="s">
        <v>871</v>
      </c>
      <c r="D739" t="s">
        <v>877</v>
      </c>
      <c r="E739" t="s">
        <v>20</v>
      </c>
      <c r="F739" t="s">
        <v>468</v>
      </c>
      <c r="H739" t="s">
        <v>116</v>
      </c>
      <c r="I739" s="5" t="s">
        <v>873</v>
      </c>
      <c r="J739" s="5" t="s">
        <v>878</v>
      </c>
      <c r="K739" t="str">
        <f t="shared" si="220"/>
        <v>_Loading</v>
      </c>
      <c r="L739" t="str">
        <f t="shared" si="221"/>
        <v>_loadedUnits</v>
      </c>
      <c r="M739" t="str">
        <f t="shared" si="222"/>
        <v>_LoadingUnit</v>
      </c>
      <c r="N739" t="str">
        <f t="shared" si="223"/>
        <v>_involvedInActions</v>
      </c>
      <c r="O739" t="str">
        <f t="shared" si="224"/>
        <v>Object</v>
      </c>
      <c r="P739" t="str">
        <f t="shared" si="225"/>
        <v>"Action"</v>
      </c>
      <c r="Q739" t="str">
        <f t="shared" si="226"/>
        <v>"_Loading"</v>
      </c>
      <c r="R739" t="str">
        <f t="shared" si="227"/>
        <v>"_loadedUnits"</v>
      </c>
      <c r="S739" t="str">
        <f t="shared" si="228"/>
        <v>"_LoadingUnit"</v>
      </c>
      <c r="T739">
        <f>IF($A739="Implicit","",COUNTIFS($C$8:C739,C739,$A$8:A739,"Explicit"))</f>
        <v>5</v>
      </c>
      <c r="U739" t="str">
        <f t="shared" si="229"/>
        <v>"Action to describe onloading or offloading TransportMeans"</v>
      </c>
      <c r="V739" t="str">
        <f t="shared" si="230"/>
        <v>"References to LoadingUnits onloaded or offloaded"</v>
      </c>
      <c r="W739" t="str">
        <f t="shared" si="231"/>
        <v>"true"</v>
      </c>
      <c r="X739" t="str">
        <f t="shared" si="232"/>
        <v>"true"</v>
      </c>
      <c r="Y739" t="str">
        <f t="shared" si="233"/>
        <v>"Action","_Loading","_loadedUnits","_LoadingUnit",5,"Action to describe onloading or offloading TransportMeans","References to LoadingUnits onloaded or offloaded","true","true"</v>
      </c>
      <c r="Z739" t="str">
        <f t="shared" si="234"/>
        <v>"Action._Loading"</v>
      </c>
      <c r="AA739" t="str">
        <f t="shared" si="235"/>
        <v>"_loadedUnits"</v>
      </c>
      <c r="AB739" t="str">
        <f t="shared" si="236"/>
        <v>"Core._LoadingUnit"</v>
      </c>
      <c r="AC739" t="str">
        <f t="shared" si="237"/>
        <v>"_involvedInActions"</v>
      </c>
      <c r="AD739" t="str">
        <f t="shared" si="238"/>
        <v>"hasMany"</v>
      </c>
      <c r="AE739" t="str">
        <f t="shared" si="239"/>
        <v>"Action._Loading","_loadedUnits","Core._LoadingUnit","_involvedInActions","hasMany"</v>
      </c>
    </row>
    <row r="740" spans="1:31" x14ac:dyDescent="0.2">
      <c r="A740" t="s">
        <v>1353</v>
      </c>
      <c r="B740" t="s">
        <v>1303</v>
      </c>
      <c r="C740" t="s">
        <v>871</v>
      </c>
      <c r="D740" t="s">
        <v>879</v>
      </c>
      <c r="E740" t="s">
        <v>3</v>
      </c>
      <c r="F740" t="s">
        <v>880</v>
      </c>
      <c r="G740">
        <v>1</v>
      </c>
      <c r="I740" s="5" t="s">
        <v>873</v>
      </c>
      <c r="J740" s="5" t="s">
        <v>881</v>
      </c>
      <c r="K740" t="str">
        <f t="shared" si="220"/>
        <v>_Loading</v>
      </c>
      <c r="L740" t="str">
        <f t="shared" si="221"/>
        <v>_loadingType</v>
      </c>
      <c r="M740" t="str">
        <f t="shared" si="222"/>
        <v>_LoadingType</v>
      </c>
      <c r="N740" t="str">
        <f t="shared" si="223"/>
        <v/>
      </c>
      <c r="O740" t="str">
        <f t="shared" si="224"/>
        <v>Object</v>
      </c>
      <c r="P740" t="str">
        <f t="shared" si="225"/>
        <v>"Action"</v>
      </c>
      <c r="Q740" t="str">
        <f t="shared" si="226"/>
        <v>"_Loading"</v>
      </c>
      <c r="R740" t="str">
        <f t="shared" si="227"/>
        <v>"_loadingType"</v>
      </c>
      <c r="S740" t="str">
        <f t="shared" si="228"/>
        <v>"_LoadingType"</v>
      </c>
      <c r="T740">
        <f>IF($A740="Implicit","",COUNTIFS($C$8:C740,C740,$A$8:A740,"Explicit"))</f>
        <v>6</v>
      </c>
      <c r="U740" t="str">
        <f t="shared" si="229"/>
        <v>"Action to describe onloading or offloading TransportMeans"</v>
      </c>
      <c r="V740" t="str">
        <f t="shared" si="230"/>
        <v>"Enum stating whether the LoadingAction describes onloading or offloading"</v>
      </c>
      <c r="W740" t="str">
        <f t="shared" si="231"/>
        <v>"false"</v>
      </c>
      <c r="X740" t="str">
        <f t="shared" si="232"/>
        <v>"true"</v>
      </c>
      <c r="Y740" t="str">
        <f t="shared" si="233"/>
        <v>"Action","_Loading","_loadingType","_LoadingType",6,"Action to describe onloading or offloading TransportMeans","Enum stating whether the LoadingAction describes onloading or offloading","false","true"</v>
      </c>
      <c r="Z740" t="str">
        <f t="shared" si="234"/>
        <v>"Action._Loading"</v>
      </c>
      <c r="AA740" t="str">
        <f t="shared" si="235"/>
        <v>"_loadingType"</v>
      </c>
      <c r="AB740" t="str">
        <f t="shared" si="236"/>
        <v>"Enum._LoadingType"</v>
      </c>
      <c r="AC740" t="str">
        <f t="shared" si="237"/>
        <v>""</v>
      </c>
      <c r="AD740" t="str">
        <f t="shared" si="238"/>
        <v>"hasOne"</v>
      </c>
      <c r="AE740" t="str">
        <f t="shared" si="239"/>
        <v>"Action._Loading","_loadingType","Enum._LoadingType","","hasOne"</v>
      </c>
    </row>
    <row r="741" spans="1:31" x14ac:dyDescent="0.2">
      <c r="A741" t="s">
        <v>1353</v>
      </c>
      <c r="B741" t="s">
        <v>1303</v>
      </c>
      <c r="C741" t="s">
        <v>871</v>
      </c>
      <c r="D741" t="s">
        <v>441</v>
      </c>
      <c r="E741" t="s">
        <v>3</v>
      </c>
      <c r="F741" t="s">
        <v>4</v>
      </c>
      <c r="G741">
        <v>1</v>
      </c>
      <c r="I741" s="5" t="s">
        <v>873</v>
      </c>
      <c r="J741" s="5" t="s">
        <v>442</v>
      </c>
      <c r="K741" t="str">
        <f t="shared" si="220"/>
        <v>_Loading</v>
      </c>
      <c r="L741" t="str">
        <f t="shared" si="221"/>
        <v>_actionTimeType</v>
      </c>
      <c r="M741" t="str">
        <f t="shared" si="222"/>
        <v>_ActionTimeType</v>
      </c>
      <c r="N741" t="str">
        <f t="shared" si="223"/>
        <v/>
      </c>
      <c r="O741" t="str">
        <f t="shared" si="224"/>
        <v>Object</v>
      </c>
      <c r="P741" t="str">
        <f t="shared" si="225"/>
        <v>"Action"</v>
      </c>
      <c r="Q741" t="str">
        <f t="shared" si="226"/>
        <v>"_Loading"</v>
      </c>
      <c r="R741" t="str">
        <f t="shared" si="227"/>
        <v>"_actionTimeType"</v>
      </c>
      <c r="S741" t="str">
        <f t="shared" si="228"/>
        <v>"_ActionTimeType"</v>
      </c>
      <c r="T741">
        <f>IF($A741="Implicit","",COUNTIFS($C$8:C741,C741,$A$8:A741,"Explicit"))</f>
        <v>7</v>
      </c>
      <c r="U741" t="str">
        <f t="shared" si="229"/>
        <v>"Action to describe onloading or offloading TransportMeans"</v>
      </c>
      <c r="V741" t="str">
        <f t="shared" si="230"/>
        <v>"Enum stating the type of the Action"</v>
      </c>
      <c r="W741" t="str">
        <f t="shared" si="231"/>
        <v>"false"</v>
      </c>
      <c r="X741" t="str">
        <f t="shared" si="232"/>
        <v>"true"</v>
      </c>
      <c r="Y741" t="str">
        <f t="shared" si="233"/>
        <v>"Action","_Loading","_actionTimeType","_ActionTimeType",7,"Action to describe onloading or offloading TransportMeans","Enum stating the type of the Action","false","true"</v>
      </c>
      <c r="Z741" t="str">
        <f t="shared" si="234"/>
        <v>"Action._Loading"</v>
      </c>
      <c r="AA741" t="str">
        <f t="shared" si="235"/>
        <v>"_actionTimeType"</v>
      </c>
      <c r="AB741" t="str">
        <f t="shared" si="236"/>
        <v>"Enum._ActionTimeType"</v>
      </c>
      <c r="AC741" t="str">
        <f t="shared" si="237"/>
        <v>""</v>
      </c>
      <c r="AD741" t="str">
        <f t="shared" si="238"/>
        <v>"hasOne"</v>
      </c>
      <c r="AE741" t="str">
        <f t="shared" si="239"/>
        <v>"Action._Loading","_actionTimeType","Enum._ActionTimeType","","hasOne"</v>
      </c>
    </row>
    <row r="742" spans="1:31" x14ac:dyDescent="0.2">
      <c r="A742" t="s">
        <v>1353</v>
      </c>
      <c r="B742" t="s">
        <v>1303</v>
      </c>
      <c r="C742" t="s">
        <v>871</v>
      </c>
      <c r="D742" t="s">
        <v>445</v>
      </c>
      <c r="E742" t="s">
        <v>1290</v>
      </c>
      <c r="F742" t="s">
        <v>21</v>
      </c>
      <c r="G742">
        <v>1</v>
      </c>
      <c r="I742" s="5" t="s">
        <v>873</v>
      </c>
      <c r="J742" s="5" t="s">
        <v>446</v>
      </c>
      <c r="K742" t="str">
        <f t="shared" si="220"/>
        <v>_Loading</v>
      </c>
      <c r="L742" t="str">
        <f t="shared" si="221"/>
        <v>_servedActivity</v>
      </c>
      <c r="M742" t="str">
        <f t="shared" si="222"/>
        <v>_LogisticsActivity</v>
      </c>
      <c r="N742" t="str">
        <f t="shared" si="223"/>
        <v/>
      </c>
      <c r="O742" t="str">
        <f t="shared" si="224"/>
        <v>Object</v>
      </c>
      <c r="P742" t="str">
        <f t="shared" si="225"/>
        <v>"Action"</v>
      </c>
      <c r="Q742" t="str">
        <f t="shared" si="226"/>
        <v>"_Loading"</v>
      </c>
      <c r="R742" t="str">
        <f t="shared" si="227"/>
        <v>"_servedActivity"</v>
      </c>
      <c r="S742" t="str">
        <f t="shared" si="228"/>
        <v>"_LogisticsActivity"</v>
      </c>
      <c r="T742">
        <f>IF($A742="Implicit","",COUNTIFS($C$8:C742,C742,$A$8:A742,"Explicit"))</f>
        <v>8</v>
      </c>
      <c r="U742" t="str">
        <f t="shared" si="229"/>
        <v>"Action to describe onloading or offloading TransportMeans"</v>
      </c>
      <c r="V742" t="str">
        <f t="shared" si="230"/>
        <v>"Reference to the Activity the Action was performed for"</v>
      </c>
      <c r="W742" t="str">
        <f t="shared" si="231"/>
        <v>"false"</v>
      </c>
      <c r="X742" t="str">
        <f t="shared" si="232"/>
        <v>"true"</v>
      </c>
      <c r="Y742" t="str">
        <f t="shared" si="233"/>
        <v>"Action","_Loading","_servedActivity","_LogisticsActivity",8,"Action to describe onloading or offloading TransportMeans","Reference to the Activity the Action was performed for","false","true"</v>
      </c>
      <c r="Z742" t="str">
        <f t="shared" si="234"/>
        <v>"Action._Loading"</v>
      </c>
      <c r="AA742" t="str">
        <f t="shared" si="235"/>
        <v>"_servedActivity"</v>
      </c>
      <c r="AB742" t="str">
        <f t="shared" si="236"/>
        <v>"Abstract._LogisticsActivity"</v>
      </c>
      <c r="AC742" t="str">
        <f t="shared" si="237"/>
        <v>""</v>
      </c>
      <c r="AD742" t="str">
        <f t="shared" si="238"/>
        <v>"hasOne"</v>
      </c>
      <c r="AE742" t="str">
        <f t="shared" si="239"/>
        <v>"Action._Loading","_servedActivity","Abstract._LogisticsActivity","","hasOne"</v>
      </c>
    </row>
    <row r="743" spans="1:31" x14ac:dyDescent="0.2">
      <c r="A743" t="s">
        <v>1353</v>
      </c>
      <c r="B743" t="s">
        <v>1303</v>
      </c>
      <c r="C743" t="s">
        <v>871</v>
      </c>
      <c r="D743" t="s">
        <v>38</v>
      </c>
      <c r="E743" t="s">
        <v>1303</v>
      </c>
      <c r="F743" t="s">
        <v>23</v>
      </c>
      <c r="H743" t="s">
        <v>434</v>
      </c>
      <c r="I743" s="5" t="s">
        <v>873</v>
      </c>
      <c r="J743" s="5" t="s">
        <v>39</v>
      </c>
      <c r="K743" t="str">
        <f t="shared" si="220"/>
        <v>_Loading</v>
      </c>
      <c r="L743" t="str">
        <f t="shared" si="221"/>
        <v>_checks</v>
      </c>
      <c r="M743" t="str">
        <f t="shared" si="222"/>
        <v>_Check</v>
      </c>
      <c r="N743" t="str">
        <f t="shared" si="223"/>
        <v>_checkedObject</v>
      </c>
      <c r="O743" t="str">
        <f t="shared" si="224"/>
        <v>Object</v>
      </c>
      <c r="P743" t="str">
        <f t="shared" si="225"/>
        <v>"Action"</v>
      </c>
      <c r="Q743" t="str">
        <f t="shared" si="226"/>
        <v>"_Loading"</v>
      </c>
      <c r="R743" t="str">
        <f t="shared" si="227"/>
        <v>"_checks"</v>
      </c>
      <c r="S743" t="str">
        <f t="shared" si="228"/>
        <v>"_Check"</v>
      </c>
      <c r="T743">
        <f>IF($A743="Implicit","",COUNTIFS($C$8:C743,C743,$A$8:A743,"Explicit"))</f>
        <v>9</v>
      </c>
      <c r="U743" t="str">
        <f t="shared" si="229"/>
        <v>"Action to describe onloading or offloading TransportMeans"</v>
      </c>
      <c r="V743" t="str">
        <f t="shared" si="230"/>
        <v>"References to the CheckActions performed on the object"</v>
      </c>
      <c r="W743" t="str">
        <f t="shared" si="231"/>
        <v>"true"</v>
      </c>
      <c r="X743" t="str">
        <f t="shared" si="232"/>
        <v>"true"</v>
      </c>
      <c r="Y743" t="str">
        <f t="shared" si="233"/>
        <v>"Action","_Loading","_checks","_Check",9,"Action to describe onloading or offloading TransportMeans","References to the CheckActions performed on the object","true","true"</v>
      </c>
      <c r="Z743" t="str">
        <f t="shared" si="234"/>
        <v>"Action._Loading"</v>
      </c>
      <c r="AA743" t="str">
        <f t="shared" si="235"/>
        <v>"_checks"</v>
      </c>
      <c r="AB743" t="str">
        <f t="shared" si="236"/>
        <v>"Action._Check"</v>
      </c>
      <c r="AC743" t="str">
        <f t="shared" si="237"/>
        <v>"_checkedObject"</v>
      </c>
      <c r="AD743" t="str">
        <f t="shared" si="238"/>
        <v>"hasMany"</v>
      </c>
      <c r="AE743" t="str">
        <f t="shared" si="239"/>
        <v>"Action._Loading","_checks","Action._Check","_checkedObject","hasMany"</v>
      </c>
    </row>
    <row r="744" spans="1:31" x14ac:dyDescent="0.2">
      <c r="A744" t="s">
        <v>1353</v>
      </c>
      <c r="B744" t="s">
        <v>1303</v>
      </c>
      <c r="C744" t="s">
        <v>871</v>
      </c>
      <c r="D744" t="s">
        <v>43</v>
      </c>
      <c r="E744" t="s">
        <v>1292</v>
      </c>
      <c r="F744" t="s">
        <v>44</v>
      </c>
      <c r="H744" t="s">
        <v>686</v>
      </c>
      <c r="I744" s="5" t="s">
        <v>873</v>
      </c>
      <c r="J744" s="5" t="s">
        <v>45</v>
      </c>
      <c r="K744" t="str">
        <f t="shared" si="220"/>
        <v>_Loading</v>
      </c>
      <c r="L744" t="str">
        <f t="shared" si="221"/>
        <v>_externalReferences</v>
      </c>
      <c r="M744" t="str">
        <f t="shared" si="222"/>
        <v>_ExternalReference</v>
      </c>
      <c r="N744" t="str">
        <f t="shared" si="223"/>
        <v>_referenceForObjects</v>
      </c>
      <c r="O744" t="str">
        <f t="shared" si="224"/>
        <v>Object</v>
      </c>
      <c r="P744" t="str">
        <f t="shared" si="225"/>
        <v>"Action"</v>
      </c>
      <c r="Q744" t="str">
        <f t="shared" si="226"/>
        <v>"_Loading"</v>
      </c>
      <c r="R744" t="str">
        <f t="shared" si="227"/>
        <v>"_externalReferences"</v>
      </c>
      <c r="S744" t="str">
        <f t="shared" si="228"/>
        <v>"_ExternalReference"</v>
      </c>
      <c r="T744">
        <f>IF($A744="Implicit","",COUNTIFS($C$8:C744,C744,$A$8:A744,"Explicit"))</f>
        <v>10</v>
      </c>
      <c r="U744" t="str">
        <f t="shared" si="229"/>
        <v>"Action to describe onloading or offloading TransportMeans"</v>
      </c>
      <c r="V744" t="str">
        <f t="shared" si="230"/>
        <v>"References to all associated ExternalReferences"</v>
      </c>
      <c r="W744" t="str">
        <f t="shared" si="231"/>
        <v>"true"</v>
      </c>
      <c r="X744" t="str">
        <f t="shared" si="232"/>
        <v>"true"</v>
      </c>
      <c r="Y744" t="str">
        <f t="shared" si="233"/>
        <v>"Action","_Loading","_externalReferences","_ExternalReference",10,"Action to describe onloading or offloading TransportMeans","References to all associated ExternalReferences","true","true"</v>
      </c>
      <c r="Z744" t="str">
        <f t="shared" si="234"/>
        <v>"Action._Loading"</v>
      </c>
      <c r="AA744" t="str">
        <f t="shared" si="235"/>
        <v>"_externalReferences"</v>
      </c>
      <c r="AB744" t="str">
        <f t="shared" si="236"/>
        <v>"Common._ExternalReference"</v>
      </c>
      <c r="AC744" t="str">
        <f t="shared" si="237"/>
        <v>"_referenceForObjects"</v>
      </c>
      <c r="AD744" t="str">
        <f t="shared" si="238"/>
        <v>"hasMany"</v>
      </c>
      <c r="AE744" t="str">
        <f t="shared" si="239"/>
        <v>"Action._Loading","_externalReferences","Common._ExternalReference","_referenceForObjects","hasMany"</v>
      </c>
    </row>
    <row r="745" spans="1:31" x14ac:dyDescent="0.2">
      <c r="A745" t="s">
        <v>1354</v>
      </c>
      <c r="B745" t="s">
        <v>1303</v>
      </c>
      <c r="C745" t="s">
        <v>871</v>
      </c>
      <c r="D745" t="s">
        <v>441</v>
      </c>
      <c r="E745" t="s">
        <v>3</v>
      </c>
      <c r="F745" t="s">
        <v>4</v>
      </c>
      <c r="G745">
        <v>1</v>
      </c>
      <c r="I745" s="5" t="s">
        <v>873</v>
      </c>
      <c r="J745" s="5" t="s">
        <v>442</v>
      </c>
      <c r="K745" t="str">
        <f t="shared" si="220"/>
        <v>_Loading</v>
      </c>
      <c r="L745" t="str">
        <f t="shared" si="221"/>
        <v>_actionTimeType</v>
      </c>
      <c r="M745" t="str">
        <f t="shared" si="222"/>
        <v>_ActionTimeType</v>
      </c>
      <c r="N745" t="str">
        <f t="shared" si="223"/>
        <v/>
      </c>
      <c r="O745" t="str">
        <f t="shared" si="224"/>
        <v>Object</v>
      </c>
      <c r="P745" t="str">
        <f t="shared" si="225"/>
        <v/>
      </c>
      <c r="Q745" t="str">
        <f t="shared" si="226"/>
        <v/>
      </c>
      <c r="R745" t="str">
        <f t="shared" si="227"/>
        <v/>
      </c>
      <c r="S745" t="str">
        <f t="shared" si="228"/>
        <v/>
      </c>
      <c r="T745" t="str">
        <f>IF($A745="Implicit","",COUNTIFS($C$8:C745,C745,$A$8:A745,"Explicit"))</f>
        <v/>
      </c>
      <c r="U745" t="str">
        <f t="shared" si="229"/>
        <v/>
      </c>
      <c r="V745" t="str">
        <f t="shared" si="230"/>
        <v/>
      </c>
      <c r="W745" t="str">
        <f t="shared" si="231"/>
        <v/>
      </c>
      <c r="X745" t="str">
        <f t="shared" si="232"/>
        <v/>
      </c>
      <c r="Y745" t="str">
        <f t="shared" si="233"/>
        <v/>
      </c>
      <c r="Z745" t="str">
        <f t="shared" si="234"/>
        <v>"Action._Loading"</v>
      </c>
      <c r="AA745" t="str">
        <f t="shared" si="235"/>
        <v>"_actionTimeType"</v>
      </c>
      <c r="AB745" t="str">
        <f t="shared" si="236"/>
        <v>"Enum._ActionTimeType"</v>
      </c>
      <c r="AC745" t="str">
        <f t="shared" si="237"/>
        <v>""</v>
      </c>
      <c r="AD745" t="str">
        <f t="shared" si="238"/>
        <v>"hasOne"</v>
      </c>
      <c r="AE745" t="str">
        <f t="shared" si="239"/>
        <v>"Action._Loading","_actionTimeType","Enum._ActionTimeType","","hasOne"</v>
      </c>
    </row>
    <row r="746" spans="1:31" x14ac:dyDescent="0.2">
      <c r="A746" t="s">
        <v>1354</v>
      </c>
      <c r="B746" t="s">
        <v>1303</v>
      </c>
      <c r="C746" t="s">
        <v>871</v>
      </c>
      <c r="D746" t="s">
        <v>445</v>
      </c>
      <c r="E746" t="s">
        <v>1304</v>
      </c>
      <c r="F746" t="s">
        <v>810</v>
      </c>
      <c r="G746">
        <v>1</v>
      </c>
      <c r="I746" s="5" t="s">
        <v>873</v>
      </c>
      <c r="J746" s="5" t="s">
        <v>446</v>
      </c>
      <c r="K746" t="str">
        <f t="shared" si="220"/>
        <v>_Loading</v>
      </c>
      <c r="L746" t="str">
        <f t="shared" si="221"/>
        <v>_servedActivity</v>
      </c>
      <c r="M746" t="str">
        <f t="shared" si="222"/>
        <v>_UnitComposition</v>
      </c>
      <c r="N746" t="str">
        <f t="shared" si="223"/>
        <v/>
      </c>
      <c r="O746" t="str">
        <f t="shared" si="224"/>
        <v>Object</v>
      </c>
      <c r="P746" t="str">
        <f t="shared" si="225"/>
        <v/>
      </c>
      <c r="Q746" t="str">
        <f t="shared" si="226"/>
        <v/>
      </c>
      <c r="R746" t="str">
        <f t="shared" si="227"/>
        <v/>
      </c>
      <c r="S746" t="str">
        <f t="shared" si="228"/>
        <v/>
      </c>
      <c r="T746" t="str">
        <f>IF($A746="Implicit","",COUNTIFS($C$8:C746,C746,$A$8:A746,"Explicit"))</f>
        <v/>
      </c>
      <c r="U746" t="str">
        <f t="shared" si="229"/>
        <v/>
      </c>
      <c r="V746" t="str">
        <f t="shared" si="230"/>
        <v/>
      </c>
      <c r="W746" t="str">
        <f t="shared" si="231"/>
        <v/>
      </c>
      <c r="X746" t="str">
        <f t="shared" si="232"/>
        <v/>
      </c>
      <c r="Y746" t="str">
        <f t="shared" si="233"/>
        <v/>
      </c>
      <c r="Z746" t="str">
        <f t="shared" si="234"/>
        <v>"Action._Loading"</v>
      </c>
      <c r="AA746" t="str">
        <f t="shared" si="235"/>
        <v>"_servedActivity"</v>
      </c>
      <c r="AB746" t="str">
        <f t="shared" si="236"/>
        <v>"Activity._UnitComposition"</v>
      </c>
      <c r="AC746" t="str">
        <f t="shared" si="237"/>
        <v>""</v>
      </c>
      <c r="AD746" t="str">
        <f t="shared" si="238"/>
        <v>"hasOne"</v>
      </c>
      <c r="AE746" t="str">
        <f t="shared" si="239"/>
        <v>"Action._Loading","_servedActivity","Activity._UnitComposition","","hasOne"</v>
      </c>
    </row>
    <row r="747" spans="1:31" x14ac:dyDescent="0.2">
      <c r="A747" t="s">
        <v>1354</v>
      </c>
      <c r="B747" t="s">
        <v>1303</v>
      </c>
      <c r="C747" t="s">
        <v>871</v>
      </c>
      <c r="D747" t="s">
        <v>445</v>
      </c>
      <c r="E747" t="s">
        <v>1304</v>
      </c>
      <c r="F747" t="s">
        <v>1222</v>
      </c>
      <c r="G747">
        <v>1</v>
      </c>
      <c r="I747" s="5" t="s">
        <v>873</v>
      </c>
      <c r="J747" s="5" t="s">
        <v>446</v>
      </c>
      <c r="K747" t="str">
        <f t="shared" si="220"/>
        <v>_Loading</v>
      </c>
      <c r="L747" t="str">
        <f t="shared" si="221"/>
        <v>_servedActivity</v>
      </c>
      <c r="M747" t="str">
        <f t="shared" si="222"/>
        <v>_Storage</v>
      </c>
      <c r="N747" t="str">
        <f t="shared" si="223"/>
        <v/>
      </c>
      <c r="O747" t="str">
        <f t="shared" si="224"/>
        <v>Object</v>
      </c>
      <c r="P747" t="str">
        <f t="shared" si="225"/>
        <v/>
      </c>
      <c r="Q747" t="str">
        <f t="shared" si="226"/>
        <v/>
      </c>
      <c r="R747" t="str">
        <f t="shared" si="227"/>
        <v/>
      </c>
      <c r="S747" t="str">
        <f t="shared" si="228"/>
        <v/>
      </c>
      <c r="T747" t="str">
        <f>IF($A747="Implicit","",COUNTIFS($C$8:C747,C747,$A$8:A747,"Explicit"))</f>
        <v/>
      </c>
      <c r="U747" t="str">
        <f t="shared" si="229"/>
        <v/>
      </c>
      <c r="V747" t="str">
        <f t="shared" si="230"/>
        <v/>
      </c>
      <c r="W747" t="str">
        <f t="shared" si="231"/>
        <v/>
      </c>
      <c r="X747" t="str">
        <f t="shared" si="232"/>
        <v/>
      </c>
      <c r="Y747" t="str">
        <f t="shared" si="233"/>
        <v/>
      </c>
      <c r="Z747" t="str">
        <f t="shared" si="234"/>
        <v>"Action._Loading"</v>
      </c>
      <c r="AA747" t="str">
        <f t="shared" si="235"/>
        <v>"_servedActivity"</v>
      </c>
      <c r="AB747" t="str">
        <f t="shared" si="236"/>
        <v>"Activity._Storage"</v>
      </c>
      <c r="AC747" t="str">
        <f t="shared" si="237"/>
        <v>""</v>
      </c>
      <c r="AD747" t="str">
        <f t="shared" si="238"/>
        <v>"hasOne"</v>
      </c>
      <c r="AE747" t="str">
        <f t="shared" si="239"/>
        <v>"Action._Loading","_servedActivity","Activity._Storage","","hasOne"</v>
      </c>
    </row>
    <row r="748" spans="1:31" x14ac:dyDescent="0.2">
      <c r="A748" t="s">
        <v>1354</v>
      </c>
      <c r="B748" t="s">
        <v>1303</v>
      </c>
      <c r="C748" t="s">
        <v>871</v>
      </c>
      <c r="D748" t="s">
        <v>875</v>
      </c>
      <c r="E748" t="s">
        <v>1293</v>
      </c>
      <c r="F748" t="s">
        <v>209</v>
      </c>
      <c r="H748" t="s">
        <v>116</v>
      </c>
      <c r="I748" s="5" t="s">
        <v>873</v>
      </c>
      <c r="J748" s="5" t="s">
        <v>876</v>
      </c>
      <c r="K748" t="str">
        <f t="shared" si="220"/>
        <v>_Loading</v>
      </c>
      <c r="L748" t="str">
        <f t="shared" si="221"/>
        <v>_loadedPieces</v>
      </c>
      <c r="M748" t="str">
        <f t="shared" si="222"/>
        <v>_PieceLiveAnimals</v>
      </c>
      <c r="N748" t="str">
        <f t="shared" si="223"/>
        <v>_involvedInActions</v>
      </c>
      <c r="O748" t="str">
        <f t="shared" si="224"/>
        <v>Object</v>
      </c>
      <c r="P748" t="str">
        <f t="shared" si="225"/>
        <v/>
      </c>
      <c r="Q748" t="str">
        <f t="shared" si="226"/>
        <v/>
      </c>
      <c r="R748" t="str">
        <f t="shared" si="227"/>
        <v/>
      </c>
      <c r="S748" t="str">
        <f t="shared" si="228"/>
        <v/>
      </c>
      <c r="T748" t="str">
        <f>IF($A748="Implicit","",COUNTIFS($C$8:C748,C748,$A$8:A748,"Explicit"))</f>
        <v/>
      </c>
      <c r="U748" t="str">
        <f t="shared" si="229"/>
        <v/>
      </c>
      <c r="V748" t="str">
        <f t="shared" si="230"/>
        <v/>
      </c>
      <c r="W748" t="str">
        <f t="shared" si="231"/>
        <v/>
      </c>
      <c r="X748" t="str">
        <f t="shared" si="232"/>
        <v/>
      </c>
      <c r="Y748" t="str">
        <f t="shared" si="233"/>
        <v/>
      </c>
      <c r="Z748" t="str">
        <f t="shared" si="234"/>
        <v>"Action._Loading"</v>
      </c>
      <c r="AA748" t="str">
        <f t="shared" si="235"/>
        <v>"_loadedPieces"</v>
      </c>
      <c r="AB748" t="str">
        <f t="shared" si="236"/>
        <v>"LiveAnimals._PieceLiveAnimals"</v>
      </c>
      <c r="AC748" t="str">
        <f t="shared" si="237"/>
        <v>"_involvedInActions"</v>
      </c>
      <c r="AD748" t="str">
        <f t="shared" si="238"/>
        <v>"hasMany"</v>
      </c>
      <c r="AE748" t="str">
        <f t="shared" si="239"/>
        <v>"Action._Loading","_loadedPieces","LiveAnimals._PieceLiveAnimals","_involvedInActions","hasMany"</v>
      </c>
    </row>
    <row r="749" spans="1:31" x14ac:dyDescent="0.2">
      <c r="A749" t="s">
        <v>1354</v>
      </c>
      <c r="B749" t="s">
        <v>1303</v>
      </c>
      <c r="C749" t="s">
        <v>871</v>
      </c>
      <c r="D749" t="s">
        <v>875</v>
      </c>
      <c r="E749" t="s">
        <v>1301</v>
      </c>
      <c r="F749" t="s">
        <v>657</v>
      </c>
      <c r="H749" t="s">
        <v>116</v>
      </c>
      <c r="I749" s="5" t="s">
        <v>873</v>
      </c>
      <c r="J749" s="5" t="s">
        <v>876</v>
      </c>
      <c r="K749" t="str">
        <f t="shared" si="220"/>
        <v>_Loading</v>
      </c>
      <c r="L749" t="str">
        <f t="shared" si="221"/>
        <v>_loadedPieces</v>
      </c>
      <c r="M749" t="str">
        <f t="shared" si="222"/>
        <v>_PieceDg</v>
      </c>
      <c r="N749" t="str">
        <f t="shared" si="223"/>
        <v>_involvedInActions</v>
      </c>
      <c r="O749" t="str">
        <f t="shared" si="224"/>
        <v>Object</v>
      </c>
      <c r="P749" t="str">
        <f t="shared" si="225"/>
        <v/>
      </c>
      <c r="Q749" t="str">
        <f t="shared" si="226"/>
        <v/>
      </c>
      <c r="R749" t="str">
        <f t="shared" si="227"/>
        <v/>
      </c>
      <c r="S749" t="str">
        <f t="shared" si="228"/>
        <v/>
      </c>
      <c r="T749" t="str">
        <f>IF($A749="Implicit","",COUNTIFS($C$8:C749,C749,$A$8:A749,"Explicit"))</f>
        <v/>
      </c>
      <c r="U749" t="str">
        <f t="shared" si="229"/>
        <v/>
      </c>
      <c r="V749" t="str">
        <f t="shared" si="230"/>
        <v/>
      </c>
      <c r="W749" t="str">
        <f t="shared" si="231"/>
        <v/>
      </c>
      <c r="X749" t="str">
        <f t="shared" si="232"/>
        <v/>
      </c>
      <c r="Y749" t="str">
        <f t="shared" si="233"/>
        <v/>
      </c>
      <c r="Z749" t="str">
        <f t="shared" si="234"/>
        <v>"Action._Loading"</v>
      </c>
      <c r="AA749" t="str">
        <f t="shared" si="235"/>
        <v>"_loadedPieces"</v>
      </c>
      <c r="AB749" t="str">
        <f t="shared" si="236"/>
        <v>"DG._PieceDg"</v>
      </c>
      <c r="AC749" t="str">
        <f t="shared" si="237"/>
        <v>"_involvedInActions"</v>
      </c>
      <c r="AD749" t="str">
        <f t="shared" si="238"/>
        <v>"hasMany"</v>
      </c>
      <c r="AE749" t="str">
        <f t="shared" si="239"/>
        <v>"Action._Loading","_loadedPieces","DG._PieceDg","_involvedInActions","hasMany"</v>
      </c>
    </row>
    <row r="750" spans="1:31" x14ac:dyDescent="0.2">
      <c r="A750" t="s">
        <v>1354</v>
      </c>
      <c r="B750" t="s">
        <v>1303</v>
      </c>
      <c r="C750" t="s">
        <v>871</v>
      </c>
      <c r="D750" t="s">
        <v>877</v>
      </c>
      <c r="E750" t="s">
        <v>20</v>
      </c>
      <c r="F750" t="s">
        <v>1227</v>
      </c>
      <c r="H750" t="s">
        <v>116</v>
      </c>
      <c r="I750" s="5" t="s">
        <v>873</v>
      </c>
      <c r="J750" s="5" t="s">
        <v>878</v>
      </c>
      <c r="K750" t="str">
        <f t="shared" si="220"/>
        <v>_Loading</v>
      </c>
      <c r="L750" t="str">
        <f t="shared" si="221"/>
        <v>_loadedUnits</v>
      </c>
      <c r="M750" t="str">
        <f t="shared" si="222"/>
        <v>_ULD</v>
      </c>
      <c r="N750" t="str">
        <f t="shared" si="223"/>
        <v>_involvedInActions</v>
      </c>
      <c r="O750" t="str">
        <f t="shared" si="224"/>
        <v>Object</v>
      </c>
      <c r="P750" t="str">
        <f t="shared" si="225"/>
        <v/>
      </c>
      <c r="Q750" t="str">
        <f t="shared" si="226"/>
        <v/>
      </c>
      <c r="R750" t="str">
        <f t="shared" si="227"/>
        <v/>
      </c>
      <c r="S750" t="str">
        <f t="shared" si="228"/>
        <v/>
      </c>
      <c r="T750" t="str">
        <f>IF($A750="Implicit","",COUNTIFS($C$8:C750,C750,$A$8:A750,"Explicit"))</f>
        <v/>
      </c>
      <c r="U750" t="str">
        <f t="shared" si="229"/>
        <v/>
      </c>
      <c r="V750" t="str">
        <f t="shared" si="230"/>
        <v/>
      </c>
      <c r="W750" t="str">
        <f t="shared" si="231"/>
        <v/>
      </c>
      <c r="X750" t="str">
        <f t="shared" si="232"/>
        <v/>
      </c>
      <c r="Y750" t="str">
        <f t="shared" si="233"/>
        <v/>
      </c>
      <c r="Z750" t="str">
        <f t="shared" si="234"/>
        <v>"Action._Loading"</v>
      </c>
      <c r="AA750" t="str">
        <f t="shared" si="235"/>
        <v>"_loadedUnits"</v>
      </c>
      <c r="AB750" t="str">
        <f t="shared" si="236"/>
        <v>"Core._ULD"</v>
      </c>
      <c r="AC750" t="str">
        <f t="shared" si="237"/>
        <v>"_involvedInActions"</v>
      </c>
      <c r="AD750" t="str">
        <f t="shared" si="238"/>
        <v>"hasMany"</v>
      </c>
      <c r="AE750" t="str">
        <f t="shared" si="239"/>
        <v>"Action._Loading","_loadedUnits","Core._ULD","_involvedInActions","hasMany"</v>
      </c>
    </row>
    <row r="751" spans="1:31" x14ac:dyDescent="0.2">
      <c r="A751" t="s">
        <v>1354</v>
      </c>
      <c r="B751" t="s">
        <v>1303</v>
      </c>
      <c r="C751" t="s">
        <v>871</v>
      </c>
      <c r="D751" t="s">
        <v>879</v>
      </c>
      <c r="E751" t="s">
        <v>3</v>
      </c>
      <c r="F751" t="s">
        <v>880</v>
      </c>
      <c r="G751">
        <v>1</v>
      </c>
      <c r="I751" s="5" t="s">
        <v>873</v>
      </c>
      <c r="J751" s="5" t="s">
        <v>881</v>
      </c>
      <c r="K751" t="str">
        <f t="shared" si="220"/>
        <v>_Loading</v>
      </c>
      <c r="L751" t="str">
        <f t="shared" si="221"/>
        <v>_loadingType</v>
      </c>
      <c r="M751" t="str">
        <f t="shared" si="222"/>
        <v>_LoadingType</v>
      </c>
      <c r="N751" t="str">
        <f t="shared" si="223"/>
        <v/>
      </c>
      <c r="O751" t="str">
        <f t="shared" si="224"/>
        <v>Object</v>
      </c>
      <c r="P751" t="str">
        <f t="shared" si="225"/>
        <v/>
      </c>
      <c r="Q751" t="str">
        <f t="shared" si="226"/>
        <v/>
      </c>
      <c r="R751" t="str">
        <f t="shared" si="227"/>
        <v/>
      </c>
      <c r="S751" t="str">
        <f t="shared" si="228"/>
        <v/>
      </c>
      <c r="T751" t="str">
        <f>IF($A751="Implicit","",COUNTIFS($C$8:C751,C751,$A$8:A751,"Explicit"))</f>
        <v/>
      </c>
      <c r="U751" t="str">
        <f t="shared" si="229"/>
        <v/>
      </c>
      <c r="V751" t="str">
        <f t="shared" si="230"/>
        <v/>
      </c>
      <c r="W751" t="str">
        <f t="shared" si="231"/>
        <v/>
      </c>
      <c r="X751" t="str">
        <f t="shared" si="232"/>
        <v/>
      </c>
      <c r="Y751" t="str">
        <f t="shared" si="233"/>
        <v/>
      </c>
      <c r="Z751" t="str">
        <f t="shared" si="234"/>
        <v>"Action._Loading"</v>
      </c>
      <c r="AA751" t="str">
        <f t="shared" si="235"/>
        <v>"_loadingType"</v>
      </c>
      <c r="AB751" t="str">
        <f t="shared" si="236"/>
        <v>"Enum._LoadingType"</v>
      </c>
      <c r="AC751" t="str">
        <f t="shared" si="237"/>
        <v>""</v>
      </c>
      <c r="AD751" t="str">
        <f t="shared" si="238"/>
        <v>"hasOne"</v>
      </c>
      <c r="AE751" t="str">
        <f t="shared" si="239"/>
        <v>"Action._Loading","_loadingType","Enum._LoadingType","","hasOne"</v>
      </c>
    </row>
    <row r="752" spans="1:31" x14ac:dyDescent="0.2">
      <c r="A752" t="s">
        <v>1353</v>
      </c>
      <c r="B752" t="s">
        <v>1303</v>
      </c>
      <c r="C752" t="s">
        <v>871</v>
      </c>
      <c r="D752" t="s">
        <v>885</v>
      </c>
      <c r="F752" t="s">
        <v>6</v>
      </c>
      <c r="G752">
        <v>1</v>
      </c>
      <c r="I752" s="5" t="s">
        <v>873</v>
      </c>
      <c r="J752" s="5" t="s">
        <v>886</v>
      </c>
      <c r="K752" t="str">
        <f t="shared" si="220"/>
        <v>_Loading</v>
      </c>
      <c r="L752" t="str">
        <f t="shared" si="221"/>
        <v>_loadingPositionIdentifier</v>
      </c>
      <c r="M752" t="str">
        <f t="shared" si="222"/>
        <v>xsd_string</v>
      </c>
      <c r="N752" t="str">
        <f t="shared" si="223"/>
        <v/>
      </c>
      <c r="O752" t="str">
        <f t="shared" si="224"/>
        <v>Data</v>
      </c>
      <c r="P752" t="str">
        <f t="shared" si="225"/>
        <v>"Action"</v>
      </c>
      <c r="Q752" t="str">
        <f t="shared" si="226"/>
        <v>"_Loading"</v>
      </c>
      <c r="R752" t="str">
        <f t="shared" si="227"/>
        <v>"_loadingPositionIdentifier"</v>
      </c>
      <c r="S752" t="str">
        <f t="shared" si="228"/>
        <v>"xsd_string"</v>
      </c>
      <c r="T752">
        <f>IF($A752="Implicit","",COUNTIFS($C$8:C752,C752,$A$8:A752,"Explicit"))</f>
        <v>11</v>
      </c>
      <c r="U752" t="str">
        <f t="shared" si="229"/>
        <v>"Action to describe onloading or offloading TransportMeans"</v>
      </c>
      <c r="V752" t="str">
        <f t="shared" si="230"/>
        <v>"Short text stating the loading position in the TransportMeans"</v>
      </c>
      <c r="W752" t="str">
        <f t="shared" si="231"/>
        <v>"false"</v>
      </c>
      <c r="X752" t="str">
        <f t="shared" si="232"/>
        <v>"true"</v>
      </c>
      <c r="Y752" t="str">
        <f t="shared" si="233"/>
        <v>"Action","_Loading","_loadingPositionIdentifier","xsd_string",11,"Action to describe onloading or offloading TransportMeans","Short text stating the loading position in the TransportMeans","false","true"</v>
      </c>
      <c r="Z752" t="str">
        <f t="shared" si="234"/>
        <v/>
      </c>
      <c r="AA752" t="str">
        <f t="shared" si="235"/>
        <v/>
      </c>
      <c r="AB752" t="str">
        <f t="shared" si="236"/>
        <v/>
      </c>
      <c r="AC752" t="str">
        <f t="shared" si="237"/>
        <v/>
      </c>
      <c r="AD752" t="str">
        <f t="shared" si="238"/>
        <v/>
      </c>
      <c r="AE752" t="str">
        <f t="shared" si="239"/>
        <v/>
      </c>
    </row>
    <row r="753" spans="1:31" x14ac:dyDescent="0.2">
      <c r="A753" t="s">
        <v>1353</v>
      </c>
      <c r="B753" t="s">
        <v>1303</v>
      </c>
      <c r="C753" t="s">
        <v>871</v>
      </c>
      <c r="D753" t="s">
        <v>26</v>
      </c>
      <c r="E753" t="s">
        <v>49</v>
      </c>
      <c r="F753" t="s">
        <v>27</v>
      </c>
      <c r="I753" s="5" t="s">
        <v>873</v>
      </c>
      <c r="J753" s="5" t="s">
        <v>28</v>
      </c>
      <c r="K753" t="str">
        <f t="shared" si="220"/>
        <v>_Loading</v>
      </c>
      <c r="L753" t="str">
        <f t="shared" si="221"/>
        <v>_contactDetails</v>
      </c>
      <c r="M753" t="str">
        <f t="shared" si="222"/>
        <v>_ContactDetail</v>
      </c>
      <c r="N753" t="str">
        <f t="shared" si="223"/>
        <v/>
      </c>
      <c r="O753" t="str">
        <f t="shared" si="224"/>
        <v>Object</v>
      </c>
      <c r="P753" t="str">
        <f t="shared" si="225"/>
        <v>"Action"</v>
      </c>
      <c r="Q753" t="str">
        <f t="shared" si="226"/>
        <v>"_Loading"</v>
      </c>
      <c r="R753" t="str">
        <f t="shared" si="227"/>
        <v>"_contactDetails"</v>
      </c>
      <c r="S753" t="str">
        <f t="shared" si="228"/>
        <v>"_ContactDetail"</v>
      </c>
      <c r="T753">
        <f>IF($A753="Implicit","",COUNTIFS($C$8:C753,C753,$A$8:A753,"Explicit"))</f>
        <v>12</v>
      </c>
      <c r="U753" t="str">
        <f t="shared" si="229"/>
        <v>"Action to describe onloading or offloading TransportMeans"</v>
      </c>
      <c r="V753" t="str">
        <f t="shared" si="230"/>
        <v>"Information about contactDetails"</v>
      </c>
      <c r="W753" t="str">
        <f t="shared" si="231"/>
        <v>"true"</v>
      </c>
      <c r="X753" t="str">
        <f t="shared" si="232"/>
        <v>"true"</v>
      </c>
      <c r="Y753" t="str">
        <f t="shared" si="233"/>
        <v>"Action","_Loading","_contactDetails","_ContactDetail",12,"Action to describe onloading or offloading TransportMeans","Information about contactDetails","true","true"</v>
      </c>
      <c r="Z753" t="str">
        <f t="shared" si="234"/>
        <v>"Action._Loading"</v>
      </c>
      <c r="AA753" t="str">
        <f t="shared" si="235"/>
        <v>"_contactDetails"</v>
      </c>
      <c r="AB753" t="str">
        <f t="shared" si="236"/>
        <v>"Embedded._ContactDetail"</v>
      </c>
      <c r="AC753" t="str">
        <f t="shared" si="237"/>
        <v>""</v>
      </c>
      <c r="AD753" t="str">
        <f t="shared" si="238"/>
        <v>"hasMany"</v>
      </c>
      <c r="AE753" t="str">
        <f t="shared" si="239"/>
        <v>"Action._Loading","_contactDetails","Embedded._ContactDetail","","hasMany"</v>
      </c>
    </row>
    <row r="754" spans="1:31" x14ac:dyDescent="0.2">
      <c r="A754" t="s">
        <v>1353</v>
      </c>
      <c r="B754" t="s">
        <v>1303</v>
      </c>
      <c r="C754" t="s">
        <v>871</v>
      </c>
      <c r="D754" t="s">
        <v>29</v>
      </c>
      <c r="E754" t="s">
        <v>1290</v>
      </c>
      <c r="F754" t="s">
        <v>30</v>
      </c>
      <c r="I754" s="5" t="s">
        <v>873</v>
      </c>
      <c r="J754" s="5" t="s">
        <v>31</v>
      </c>
      <c r="K754" t="str">
        <f t="shared" si="220"/>
        <v>_Loading</v>
      </c>
      <c r="L754" t="str">
        <f t="shared" si="221"/>
        <v>_contactPersons</v>
      </c>
      <c r="M754" t="str">
        <f t="shared" si="222"/>
        <v>_Actor</v>
      </c>
      <c r="N754" t="str">
        <f t="shared" si="223"/>
        <v/>
      </c>
      <c r="O754" t="str">
        <f t="shared" si="224"/>
        <v>Object</v>
      </c>
      <c r="P754" t="str">
        <f t="shared" si="225"/>
        <v>"Action"</v>
      </c>
      <c r="Q754" t="str">
        <f t="shared" si="226"/>
        <v>"_Loading"</v>
      </c>
      <c r="R754" t="str">
        <f t="shared" si="227"/>
        <v>"_contactPersons"</v>
      </c>
      <c r="S754" t="str">
        <f t="shared" si="228"/>
        <v>"_Actor"</v>
      </c>
      <c r="T754">
        <f>IF($A754="Implicit","",COUNTIFS($C$8:C754,C754,$A$8:A754,"Explicit"))</f>
        <v>13</v>
      </c>
      <c r="U754" t="str">
        <f t="shared" si="229"/>
        <v>"Action to describe onloading or offloading TransportMeans"</v>
      </c>
      <c r="V754" t="str">
        <f t="shared" si="230"/>
        <v>"References to Actors (Person; NonHumanActor) acting as contacts"</v>
      </c>
      <c r="W754" t="str">
        <f t="shared" si="231"/>
        <v>"true"</v>
      </c>
      <c r="X754" t="str">
        <f t="shared" si="232"/>
        <v>"true"</v>
      </c>
      <c r="Y754" t="str">
        <f t="shared" si="233"/>
        <v>"Action","_Loading","_contactPersons","_Actor",13,"Action to describe onloading or offloading TransportMeans","References to Actors (Person; NonHumanActor) acting as contacts","true","true"</v>
      </c>
      <c r="Z754" t="str">
        <f t="shared" si="234"/>
        <v>"Action._Loading"</v>
      </c>
      <c r="AA754" t="str">
        <f t="shared" si="235"/>
        <v>"_contactPersons"</v>
      </c>
      <c r="AB754" t="str">
        <f t="shared" si="236"/>
        <v>"Abstract._Actor"</v>
      </c>
      <c r="AC754" t="str">
        <f t="shared" si="237"/>
        <v>""</v>
      </c>
      <c r="AD754" t="str">
        <f t="shared" si="238"/>
        <v>"hasMany"</v>
      </c>
      <c r="AE754" t="str">
        <f t="shared" si="239"/>
        <v>"Action._Loading","_contactPersons","Abstract._Actor","","hasMany"</v>
      </c>
    </row>
    <row r="755" spans="1:31" x14ac:dyDescent="0.2">
      <c r="A755" t="s">
        <v>1353</v>
      </c>
      <c r="B755" t="s">
        <v>1303</v>
      </c>
      <c r="C755" t="s">
        <v>871</v>
      </c>
      <c r="D755" t="s">
        <v>147</v>
      </c>
      <c r="E755" t="s">
        <v>49</v>
      </c>
      <c r="F755" t="s">
        <v>148</v>
      </c>
      <c r="I755" s="5" t="s">
        <v>873</v>
      </c>
      <c r="J755" s="5" t="s">
        <v>149</v>
      </c>
      <c r="K755" t="str">
        <f t="shared" si="220"/>
        <v>_Loading</v>
      </c>
      <c r="L755" t="str">
        <f t="shared" si="221"/>
        <v>_otherIdentifiers</v>
      </c>
      <c r="M755" t="str">
        <f t="shared" si="222"/>
        <v>_OtherIdentifier</v>
      </c>
      <c r="N755" t="str">
        <f t="shared" si="223"/>
        <v/>
      </c>
      <c r="O755" t="str">
        <f t="shared" si="224"/>
        <v>Object</v>
      </c>
      <c r="P755" t="str">
        <f t="shared" si="225"/>
        <v>"Action"</v>
      </c>
      <c r="Q755" t="str">
        <f t="shared" si="226"/>
        <v>"_Loading"</v>
      </c>
      <c r="R755" t="str">
        <f t="shared" si="227"/>
        <v>"_otherIdentifiers"</v>
      </c>
      <c r="S755" t="str">
        <f t="shared" si="228"/>
        <v>"_OtherIdentifier"</v>
      </c>
      <c r="T755">
        <f>IF($A755="Implicit","",COUNTIFS($C$8:C755,C755,$A$8:A755,"Explicit"))</f>
        <v>14</v>
      </c>
      <c r="U755" t="str">
        <f t="shared" si="229"/>
        <v>"Action to describe onloading or offloading TransportMeans"</v>
      </c>
      <c r="V755" t="str">
        <f t="shared" si="230"/>
        <v>"Details about any other identifier; depending on the context of use"</v>
      </c>
      <c r="W755" t="str">
        <f t="shared" si="231"/>
        <v>"true"</v>
      </c>
      <c r="X755" t="str">
        <f t="shared" si="232"/>
        <v>"true"</v>
      </c>
      <c r="Y755" t="str">
        <f t="shared" si="233"/>
        <v>"Action","_Loading","_otherIdentifiers","_OtherIdentifier",14,"Action to describe onloading or offloading TransportMeans","Details about any other identifier; depending on the context of use","true","true"</v>
      </c>
      <c r="Z755" t="str">
        <f t="shared" si="234"/>
        <v>"Action._Loading"</v>
      </c>
      <c r="AA755" t="str">
        <f t="shared" si="235"/>
        <v>"_otherIdentifiers"</v>
      </c>
      <c r="AB755" t="str">
        <f t="shared" si="236"/>
        <v>"Embedded._OtherIdentifier"</v>
      </c>
      <c r="AC755" t="str">
        <f t="shared" si="237"/>
        <v>""</v>
      </c>
      <c r="AD755" t="str">
        <f t="shared" si="238"/>
        <v>"hasMany"</v>
      </c>
      <c r="AE755" t="str">
        <f t="shared" si="239"/>
        <v>"Action._Loading","_otherIdentifiers","Embedded._OtherIdentifier","","hasMany"</v>
      </c>
    </row>
    <row r="756" spans="1:31" x14ac:dyDescent="0.2">
      <c r="A756" t="s">
        <v>1353</v>
      </c>
      <c r="B756" t="s">
        <v>1303</v>
      </c>
      <c r="C756" t="s">
        <v>871</v>
      </c>
      <c r="D756" t="s">
        <v>447</v>
      </c>
      <c r="F756" t="s">
        <v>264</v>
      </c>
      <c r="G756">
        <v>1</v>
      </c>
      <c r="I756" s="5" t="s">
        <v>873</v>
      </c>
      <c r="J756" s="5" t="s">
        <v>448</v>
      </c>
      <c r="K756" t="str">
        <f t="shared" si="220"/>
        <v>_Loading</v>
      </c>
      <c r="L756" t="str">
        <f t="shared" si="221"/>
        <v>_actionEndTime</v>
      </c>
      <c r="M756" t="str">
        <f t="shared" si="222"/>
        <v>xsd_dateTime</v>
      </c>
      <c r="N756" t="str">
        <f t="shared" si="223"/>
        <v/>
      </c>
      <c r="O756" t="str">
        <f t="shared" si="224"/>
        <v>Data</v>
      </c>
      <c r="P756" t="str">
        <f t="shared" si="225"/>
        <v>"Action"</v>
      </c>
      <c r="Q756" t="str">
        <f t="shared" si="226"/>
        <v>"_Loading"</v>
      </c>
      <c r="R756" t="str">
        <f t="shared" si="227"/>
        <v>"_actionEndTime"</v>
      </c>
      <c r="S756" t="str">
        <f t="shared" si="228"/>
        <v>"xsd_dateTime"</v>
      </c>
      <c r="T756">
        <f>IF($A756="Implicit","",COUNTIFS($C$8:C756,C756,$A$8:A756,"Explicit"))</f>
        <v>15</v>
      </c>
      <c r="U756" t="str">
        <f t="shared" si="229"/>
        <v>"Action to describe onloading or offloading TransportMeans"</v>
      </c>
      <c r="V756" t="str">
        <f t="shared" si="230"/>
        <v>"DateTime holding the end time of the Action"</v>
      </c>
      <c r="W756" t="str">
        <f t="shared" si="231"/>
        <v>"false"</v>
      </c>
      <c r="X756" t="str">
        <f t="shared" si="232"/>
        <v>"true"</v>
      </c>
      <c r="Y756" t="str">
        <f t="shared" si="233"/>
        <v>"Action","_Loading","_actionEndTime","xsd_dateTime",15,"Action to describe onloading or offloading TransportMeans","DateTime holding the end time of the Action","false","true"</v>
      </c>
      <c r="Z756" t="str">
        <f t="shared" si="234"/>
        <v/>
      </c>
      <c r="AA756" t="str">
        <f t="shared" si="235"/>
        <v/>
      </c>
      <c r="AB756" t="str">
        <f t="shared" si="236"/>
        <v/>
      </c>
      <c r="AC756" t="str">
        <f t="shared" si="237"/>
        <v/>
      </c>
      <c r="AD756" t="str">
        <f t="shared" si="238"/>
        <v/>
      </c>
      <c r="AE756" t="str">
        <f t="shared" si="239"/>
        <v/>
      </c>
    </row>
    <row r="757" spans="1:31" x14ac:dyDescent="0.2">
      <c r="A757" t="s">
        <v>1353</v>
      </c>
      <c r="B757" t="s">
        <v>1303</v>
      </c>
      <c r="C757" t="s">
        <v>871</v>
      </c>
      <c r="D757" t="s">
        <v>449</v>
      </c>
      <c r="F757" t="s">
        <v>264</v>
      </c>
      <c r="G757">
        <v>1</v>
      </c>
      <c r="I757" s="5" t="s">
        <v>873</v>
      </c>
      <c r="J757" s="5" t="s">
        <v>450</v>
      </c>
      <c r="K757" t="str">
        <f t="shared" si="220"/>
        <v>_Loading</v>
      </c>
      <c r="L757" t="str">
        <f t="shared" si="221"/>
        <v>_actionStartTime</v>
      </c>
      <c r="M757" t="str">
        <f t="shared" si="222"/>
        <v>xsd_dateTime</v>
      </c>
      <c r="N757" t="str">
        <f t="shared" si="223"/>
        <v/>
      </c>
      <c r="O757" t="str">
        <f t="shared" si="224"/>
        <v>Data</v>
      </c>
      <c r="P757" t="str">
        <f t="shared" si="225"/>
        <v>"Action"</v>
      </c>
      <c r="Q757" t="str">
        <f t="shared" si="226"/>
        <v>"_Loading"</v>
      </c>
      <c r="R757" t="str">
        <f t="shared" si="227"/>
        <v>"_actionStartTime"</v>
      </c>
      <c r="S757" t="str">
        <f t="shared" si="228"/>
        <v>"xsd_dateTime"</v>
      </c>
      <c r="T757">
        <f>IF($A757="Implicit","",COUNTIFS($C$8:C757,C757,$A$8:A757,"Explicit"))</f>
        <v>16</v>
      </c>
      <c r="U757" t="str">
        <f t="shared" si="229"/>
        <v>"Action to describe onloading or offloading TransportMeans"</v>
      </c>
      <c r="V757" t="str">
        <f t="shared" si="230"/>
        <v>"DateTime holding the start time of the Action"</v>
      </c>
      <c r="W757" t="str">
        <f t="shared" si="231"/>
        <v>"false"</v>
      </c>
      <c r="X757" t="str">
        <f t="shared" si="232"/>
        <v>"true"</v>
      </c>
      <c r="Y757" t="str">
        <f t="shared" si="233"/>
        <v>"Action","_Loading","_actionStartTime","xsd_dateTime",16,"Action to describe onloading or offloading TransportMeans","DateTime holding the start time of the Action","false","true"</v>
      </c>
      <c r="Z757" t="str">
        <f t="shared" si="234"/>
        <v/>
      </c>
      <c r="AA757" t="str">
        <f t="shared" si="235"/>
        <v/>
      </c>
      <c r="AB757" t="str">
        <f t="shared" si="236"/>
        <v/>
      </c>
      <c r="AC757" t="str">
        <f t="shared" si="237"/>
        <v/>
      </c>
      <c r="AD757" t="str">
        <f t="shared" si="238"/>
        <v/>
      </c>
      <c r="AE757" t="str">
        <f t="shared" si="239"/>
        <v/>
      </c>
    </row>
    <row r="758" spans="1:31" x14ac:dyDescent="0.2">
      <c r="A758" t="s">
        <v>1353</v>
      </c>
      <c r="B758" t="s">
        <v>1303</v>
      </c>
      <c r="C758" t="s">
        <v>871</v>
      </c>
      <c r="D758" t="s">
        <v>40</v>
      </c>
      <c r="E758" t="s">
        <v>1306</v>
      </c>
      <c r="F758" t="s">
        <v>41</v>
      </c>
      <c r="I758" s="5" t="s">
        <v>873</v>
      </c>
      <c r="J758" s="5" t="s">
        <v>42</v>
      </c>
      <c r="K758" t="str">
        <f t="shared" si="220"/>
        <v>_Loading</v>
      </c>
      <c r="L758" t="str">
        <f t="shared" si="221"/>
        <v>_events</v>
      </c>
      <c r="M758" t="str">
        <f t="shared" si="222"/>
        <v>_LogisticsEvent</v>
      </c>
      <c r="N758" t="str">
        <f t="shared" si="223"/>
        <v/>
      </c>
      <c r="O758" t="str">
        <f t="shared" si="224"/>
        <v>Object</v>
      </c>
      <c r="P758" t="str">
        <f t="shared" si="225"/>
        <v>"Action"</v>
      </c>
      <c r="Q758" t="str">
        <f t="shared" si="226"/>
        <v>"_Loading"</v>
      </c>
      <c r="R758" t="str">
        <f t="shared" si="227"/>
        <v>"_events"</v>
      </c>
      <c r="S758" t="str">
        <f t="shared" si="228"/>
        <v>"_LogisticsEvent"</v>
      </c>
      <c r="T758">
        <f>IF($A758="Implicit","",COUNTIFS($C$8:C758,C758,$A$8:A758,"Explicit"))</f>
        <v>17</v>
      </c>
      <c r="U758" t="str">
        <f t="shared" si="229"/>
        <v>"Action to describe onloading or offloading TransportMeans"</v>
      </c>
      <c r="V758" t="str">
        <f t="shared" si="230"/>
        <v>"Events object"</v>
      </c>
      <c r="W758" t="str">
        <f t="shared" si="231"/>
        <v>"true"</v>
      </c>
      <c r="X758" t="str">
        <f t="shared" si="232"/>
        <v>"true"</v>
      </c>
      <c r="Y758" t="str">
        <f t="shared" si="233"/>
        <v>"Action","_Loading","_events","_LogisticsEvent",17,"Action to describe onloading or offloading TransportMeans","Events object","true","true"</v>
      </c>
      <c r="Z758" t="str">
        <f t="shared" si="234"/>
        <v>"Action._Loading"</v>
      </c>
      <c r="AA758" t="str">
        <f t="shared" si="235"/>
        <v>"_events"</v>
      </c>
      <c r="AB758" t="str">
        <f t="shared" si="236"/>
        <v>"Event._LogisticsEvent"</v>
      </c>
      <c r="AC758" t="str">
        <f t="shared" si="237"/>
        <v>""</v>
      </c>
      <c r="AD758" t="str">
        <f t="shared" si="238"/>
        <v>"hasMany"</v>
      </c>
      <c r="AE758" t="str">
        <f t="shared" si="239"/>
        <v>"Action._Loading","_events","Event._LogisticsEvent","","hasMany"</v>
      </c>
    </row>
    <row r="759" spans="1:31" x14ac:dyDescent="0.2">
      <c r="A759" t="s">
        <v>1353</v>
      </c>
      <c r="B759" t="s">
        <v>1303</v>
      </c>
      <c r="C759" t="s">
        <v>871</v>
      </c>
      <c r="D759" t="s">
        <v>46</v>
      </c>
      <c r="F759" t="s">
        <v>47</v>
      </c>
      <c r="G759">
        <v>1</v>
      </c>
      <c r="I759" s="5" t="s">
        <v>873</v>
      </c>
      <c r="J759" s="5" t="s">
        <v>48</v>
      </c>
      <c r="K759" t="str">
        <f t="shared" si="220"/>
        <v>_Loading</v>
      </c>
      <c r="L759" t="str">
        <f t="shared" si="221"/>
        <v>_skeletonIndicator</v>
      </c>
      <c r="M759" t="str">
        <f t="shared" si="222"/>
        <v>xsd_boolean</v>
      </c>
      <c r="N759" t="str">
        <f t="shared" si="223"/>
        <v/>
      </c>
      <c r="O759" t="str">
        <f t="shared" si="224"/>
        <v>Data</v>
      </c>
      <c r="P759" t="str">
        <f t="shared" si="225"/>
        <v>"Action"</v>
      </c>
      <c r="Q759" t="str">
        <f t="shared" si="226"/>
        <v>"_Loading"</v>
      </c>
      <c r="R759" t="str">
        <f t="shared" si="227"/>
        <v>"_skeletonIndicator"</v>
      </c>
      <c r="S759" t="str">
        <f t="shared" si="228"/>
        <v>"xsd_boolean"</v>
      </c>
      <c r="T759">
        <f>IF($A759="Implicit","",COUNTIFS($C$8:C759,C759,$A$8:A759,"Explicit"))</f>
        <v>18</v>
      </c>
      <c r="U759" t="str">
        <f t="shared" si="229"/>
        <v>"Action to describe onloading or offloading TransportMeans"</v>
      </c>
      <c r="V759" t="str">
        <f t="shared" si="230"/>
        <v>"Indicator whether a logistics object is a skeleton object"</v>
      </c>
      <c r="W759" t="str">
        <f t="shared" si="231"/>
        <v>"false"</v>
      </c>
      <c r="X759" t="str">
        <f t="shared" si="232"/>
        <v>"true"</v>
      </c>
      <c r="Y759" t="str">
        <f t="shared" si="233"/>
        <v>"Action","_Loading","_skeletonIndicator","xsd_boolean",18,"Action to describe onloading or offloading TransportMeans","Indicator whether a logistics object is a skeleton object","false","true"</v>
      </c>
      <c r="Z759" t="str">
        <f t="shared" si="234"/>
        <v/>
      </c>
      <c r="AA759" t="str">
        <f t="shared" si="235"/>
        <v/>
      </c>
      <c r="AB759" t="str">
        <f t="shared" si="236"/>
        <v/>
      </c>
      <c r="AC759" t="str">
        <f t="shared" si="237"/>
        <v/>
      </c>
      <c r="AD759" t="str">
        <f t="shared" si="238"/>
        <v/>
      </c>
      <c r="AE759" t="str">
        <f t="shared" si="239"/>
        <v/>
      </c>
    </row>
    <row r="760" spans="1:31" x14ac:dyDescent="0.2">
      <c r="A760" t="s">
        <v>1354</v>
      </c>
      <c r="B760" t="s">
        <v>1303</v>
      </c>
      <c r="C760" t="s">
        <v>871</v>
      </c>
      <c r="D760" t="s">
        <v>29</v>
      </c>
      <c r="E760" t="s">
        <v>1292</v>
      </c>
      <c r="F760" t="s">
        <v>408</v>
      </c>
      <c r="I760" s="5" t="s">
        <v>873</v>
      </c>
      <c r="J760" s="5" t="s">
        <v>31</v>
      </c>
      <c r="K760" t="str">
        <f t="shared" si="220"/>
        <v>_Loading</v>
      </c>
      <c r="L760" t="str">
        <f t="shared" si="221"/>
        <v>_contactPersons</v>
      </c>
      <c r="M760" t="str">
        <f t="shared" si="222"/>
        <v>_Person</v>
      </c>
      <c r="N760" t="str">
        <f t="shared" si="223"/>
        <v/>
      </c>
      <c r="O760" t="str">
        <f t="shared" si="224"/>
        <v>Object</v>
      </c>
      <c r="P760" t="str">
        <f t="shared" si="225"/>
        <v/>
      </c>
      <c r="Q760" t="str">
        <f t="shared" si="226"/>
        <v/>
      </c>
      <c r="R760" t="str">
        <f t="shared" si="227"/>
        <v/>
      </c>
      <c r="S760" t="str">
        <f t="shared" si="228"/>
        <v/>
      </c>
      <c r="T760" t="str">
        <f>IF($A760="Implicit","",COUNTIFS($C$8:C760,C760,$A$8:A760,"Explicit"))</f>
        <v/>
      </c>
      <c r="U760" t="str">
        <f t="shared" si="229"/>
        <v/>
      </c>
      <c r="V760" t="str">
        <f t="shared" si="230"/>
        <v/>
      </c>
      <c r="W760" t="str">
        <f t="shared" si="231"/>
        <v/>
      </c>
      <c r="X760" t="str">
        <f t="shared" si="232"/>
        <v/>
      </c>
      <c r="Y760" t="str">
        <f t="shared" si="233"/>
        <v/>
      </c>
      <c r="Z760" t="str">
        <f t="shared" si="234"/>
        <v>"Action._Loading"</v>
      </c>
      <c r="AA760" t="str">
        <f t="shared" si="235"/>
        <v>"_contactPersons"</v>
      </c>
      <c r="AB760" t="str">
        <f t="shared" si="236"/>
        <v>"Common._Person"</v>
      </c>
      <c r="AC760" t="str">
        <f t="shared" si="237"/>
        <v>""</v>
      </c>
      <c r="AD760" t="str">
        <f t="shared" si="238"/>
        <v>"hasMany"</v>
      </c>
      <c r="AE760" t="str">
        <f t="shared" si="239"/>
        <v>"Action._Loading","_contactPersons","Common._Person","","hasMany"</v>
      </c>
    </row>
    <row r="761" spans="1:31" x14ac:dyDescent="0.2">
      <c r="A761" t="s">
        <v>1354</v>
      </c>
      <c r="B761" t="s">
        <v>1303</v>
      </c>
      <c r="C761" t="s">
        <v>871</v>
      </c>
      <c r="D761" t="s">
        <v>29</v>
      </c>
      <c r="E761" t="s">
        <v>1292</v>
      </c>
      <c r="F761" t="s">
        <v>1218</v>
      </c>
      <c r="I761" s="5" t="s">
        <v>873</v>
      </c>
      <c r="J761" s="5" t="s">
        <v>31</v>
      </c>
      <c r="K761" t="str">
        <f t="shared" si="220"/>
        <v>_Loading</v>
      </c>
      <c r="L761" t="str">
        <f t="shared" si="221"/>
        <v>_contactPersons</v>
      </c>
      <c r="M761" t="str">
        <f t="shared" si="222"/>
        <v>_NonHumanActor</v>
      </c>
      <c r="N761" t="str">
        <f t="shared" si="223"/>
        <v/>
      </c>
      <c r="O761" t="str">
        <f t="shared" si="224"/>
        <v>Object</v>
      </c>
      <c r="P761" t="str">
        <f t="shared" si="225"/>
        <v/>
      </c>
      <c r="Q761" t="str">
        <f t="shared" si="226"/>
        <v/>
      </c>
      <c r="R761" t="str">
        <f t="shared" si="227"/>
        <v/>
      </c>
      <c r="S761" t="str">
        <f t="shared" si="228"/>
        <v/>
      </c>
      <c r="T761" t="str">
        <f>IF($A761="Implicit","",COUNTIFS($C$8:C761,C761,$A$8:A761,"Explicit"))</f>
        <v/>
      </c>
      <c r="U761" t="str">
        <f t="shared" si="229"/>
        <v/>
      </c>
      <c r="V761" t="str">
        <f t="shared" si="230"/>
        <v/>
      </c>
      <c r="W761" t="str">
        <f t="shared" si="231"/>
        <v/>
      </c>
      <c r="X761" t="str">
        <f t="shared" si="232"/>
        <v/>
      </c>
      <c r="Y761" t="str">
        <f t="shared" si="233"/>
        <v/>
      </c>
      <c r="Z761" t="str">
        <f t="shared" si="234"/>
        <v>"Action._Loading"</v>
      </c>
      <c r="AA761" t="str">
        <f t="shared" si="235"/>
        <v>"_contactPersons"</v>
      </c>
      <c r="AB761" t="str">
        <f t="shared" si="236"/>
        <v>"Common._NonHumanActor"</v>
      </c>
      <c r="AC761" t="str">
        <f t="shared" si="237"/>
        <v>""</v>
      </c>
      <c r="AD761" t="str">
        <f t="shared" si="238"/>
        <v>"hasMany"</v>
      </c>
      <c r="AE761" t="str">
        <f t="shared" si="239"/>
        <v>"Action._Loading","_contactPersons","Common._NonHumanActor","","hasMany"</v>
      </c>
    </row>
    <row r="762" spans="1:31" x14ac:dyDescent="0.2">
      <c r="A762" t="s">
        <v>1353</v>
      </c>
      <c r="B762" t="s">
        <v>1292</v>
      </c>
      <c r="C762" t="s">
        <v>452</v>
      </c>
      <c r="D762" t="s">
        <v>237</v>
      </c>
      <c r="E762" t="s">
        <v>1290</v>
      </c>
      <c r="F762" t="s">
        <v>101</v>
      </c>
      <c r="G762">
        <v>1</v>
      </c>
      <c r="I762" s="5" t="s">
        <v>453</v>
      </c>
      <c r="J762" s="5" t="s">
        <v>239</v>
      </c>
      <c r="K762" t="str">
        <f t="shared" si="220"/>
        <v>_LoadingMaterial</v>
      </c>
      <c r="L762" t="str">
        <f t="shared" si="221"/>
        <v>_manufacturer</v>
      </c>
      <c r="M762" t="str">
        <f t="shared" si="222"/>
        <v>_Organization</v>
      </c>
      <c r="N762" t="str">
        <f t="shared" si="223"/>
        <v/>
      </c>
      <c r="O762" t="str">
        <f t="shared" si="224"/>
        <v>Object</v>
      </c>
      <c r="P762" t="str">
        <f t="shared" si="225"/>
        <v>"Common"</v>
      </c>
      <c r="Q762" t="str">
        <f t="shared" si="226"/>
        <v>"_LoadingMaterial"</v>
      </c>
      <c r="R762" t="str">
        <f t="shared" si="227"/>
        <v>"_manufacturer"</v>
      </c>
      <c r="S762" t="str">
        <f t="shared" si="228"/>
        <v>"_Organization"</v>
      </c>
      <c r="T762">
        <f>IF($A762="Implicit","",COUNTIFS($C$8:C762,C762,$A$8:A762,"Explicit"))</f>
        <v>1</v>
      </c>
      <c r="U762" t="str">
        <f t="shared" si="229"/>
        <v>"LoadingMaterial describes transportable; complementary non-Piece objects such as dry ice or nets"</v>
      </c>
      <c r="V762" t="str">
        <f t="shared" si="230"/>
        <v>"Manufacturing company details and contacts"</v>
      </c>
      <c r="W762" t="str">
        <f t="shared" si="231"/>
        <v>"false"</v>
      </c>
      <c r="X762" t="str">
        <f t="shared" si="232"/>
        <v>"true"</v>
      </c>
      <c r="Y762" t="str">
        <f t="shared" si="233"/>
        <v>"Common","_LoadingMaterial","_manufacturer","_Organization",1,"LoadingMaterial describes transportable; complementary non-Piece objects such as dry ice or nets","Manufacturing company details and contacts","false","true"</v>
      </c>
      <c r="Z762" t="str">
        <f t="shared" si="234"/>
        <v>"Common._LoadingMaterial"</v>
      </c>
      <c r="AA762" t="str">
        <f t="shared" si="235"/>
        <v>"_manufacturer"</v>
      </c>
      <c r="AB762" t="str">
        <f t="shared" si="236"/>
        <v>"Abstract._Organization"</v>
      </c>
      <c r="AC762" t="str">
        <f t="shared" si="237"/>
        <v>""</v>
      </c>
      <c r="AD762" t="str">
        <f t="shared" si="238"/>
        <v>"hasOne"</v>
      </c>
      <c r="AE762" t="str">
        <f t="shared" si="239"/>
        <v>"Common._LoadingMaterial","_manufacturer","Abstract._Organization","","hasOne"</v>
      </c>
    </row>
    <row r="763" spans="1:31" x14ac:dyDescent="0.2">
      <c r="A763" t="s">
        <v>1353</v>
      </c>
      <c r="B763" t="s">
        <v>1292</v>
      </c>
      <c r="C763" t="s">
        <v>452</v>
      </c>
      <c r="D763" t="s">
        <v>38</v>
      </c>
      <c r="E763" t="s">
        <v>1303</v>
      </c>
      <c r="F763" t="s">
        <v>23</v>
      </c>
      <c r="H763" t="s">
        <v>434</v>
      </c>
      <c r="I763" s="5" t="s">
        <v>453</v>
      </c>
      <c r="J763" s="5" t="s">
        <v>39</v>
      </c>
      <c r="K763" t="str">
        <f t="shared" si="220"/>
        <v>_LoadingMaterial</v>
      </c>
      <c r="L763" t="str">
        <f t="shared" si="221"/>
        <v>_checks</v>
      </c>
      <c r="M763" t="str">
        <f t="shared" si="222"/>
        <v>_Check</v>
      </c>
      <c r="N763" t="str">
        <f t="shared" si="223"/>
        <v>_checkedObject</v>
      </c>
      <c r="O763" t="str">
        <f t="shared" si="224"/>
        <v>Object</v>
      </c>
      <c r="P763" t="str">
        <f t="shared" si="225"/>
        <v>"Common"</v>
      </c>
      <c r="Q763" t="str">
        <f t="shared" si="226"/>
        <v>"_LoadingMaterial"</v>
      </c>
      <c r="R763" t="str">
        <f t="shared" si="227"/>
        <v>"_checks"</v>
      </c>
      <c r="S763" t="str">
        <f t="shared" si="228"/>
        <v>"_Check"</v>
      </c>
      <c r="T763">
        <f>IF($A763="Implicit","",COUNTIFS($C$8:C763,C763,$A$8:A763,"Explicit"))</f>
        <v>2</v>
      </c>
      <c r="U763" t="str">
        <f t="shared" si="229"/>
        <v>"LoadingMaterial describes transportable; complementary non-Piece objects such as dry ice or nets"</v>
      </c>
      <c r="V763" t="str">
        <f t="shared" si="230"/>
        <v>"References to the CheckActions performed on the object"</v>
      </c>
      <c r="W763" t="str">
        <f t="shared" si="231"/>
        <v>"true"</v>
      </c>
      <c r="X763" t="str">
        <f t="shared" si="232"/>
        <v>"true"</v>
      </c>
      <c r="Y763" t="str">
        <f t="shared" si="233"/>
        <v>"Common","_LoadingMaterial","_checks","_Check",2,"LoadingMaterial describes transportable; complementary non-Piece objects such as dry ice or nets","References to the CheckActions performed on the object","true","true"</v>
      </c>
      <c r="Z763" t="str">
        <f t="shared" si="234"/>
        <v>"Common._LoadingMaterial"</v>
      </c>
      <c r="AA763" t="str">
        <f t="shared" si="235"/>
        <v>"_checks"</v>
      </c>
      <c r="AB763" t="str">
        <f t="shared" si="236"/>
        <v>"Action._Check"</v>
      </c>
      <c r="AC763" t="str">
        <f t="shared" si="237"/>
        <v>"_checkedObject"</v>
      </c>
      <c r="AD763" t="str">
        <f t="shared" si="238"/>
        <v>"hasMany"</v>
      </c>
      <c r="AE763" t="str">
        <f t="shared" si="239"/>
        <v>"Common._LoadingMaterial","_checks","Action._Check","_checkedObject","hasMany"</v>
      </c>
    </row>
    <row r="764" spans="1:31" x14ac:dyDescent="0.2">
      <c r="A764" t="s">
        <v>1353</v>
      </c>
      <c r="B764" t="s">
        <v>1292</v>
      </c>
      <c r="C764" t="s">
        <v>452</v>
      </c>
      <c r="D764" t="s">
        <v>43</v>
      </c>
      <c r="E764" t="s">
        <v>1292</v>
      </c>
      <c r="F764" t="s">
        <v>44</v>
      </c>
      <c r="H764" t="s">
        <v>686</v>
      </c>
      <c r="I764" s="5" t="s">
        <v>453</v>
      </c>
      <c r="J764" s="5" t="s">
        <v>45</v>
      </c>
      <c r="K764" t="str">
        <f t="shared" si="220"/>
        <v>_LoadingMaterial</v>
      </c>
      <c r="L764" t="str">
        <f t="shared" si="221"/>
        <v>_externalReferences</v>
      </c>
      <c r="M764" t="str">
        <f t="shared" si="222"/>
        <v>_ExternalReference</v>
      </c>
      <c r="N764" t="str">
        <f t="shared" si="223"/>
        <v>_referenceForObjects</v>
      </c>
      <c r="O764" t="str">
        <f t="shared" si="224"/>
        <v>Object</v>
      </c>
      <c r="P764" t="str">
        <f t="shared" si="225"/>
        <v>"Common"</v>
      </c>
      <c r="Q764" t="str">
        <f t="shared" si="226"/>
        <v>"_LoadingMaterial"</v>
      </c>
      <c r="R764" t="str">
        <f t="shared" si="227"/>
        <v>"_externalReferences"</v>
      </c>
      <c r="S764" t="str">
        <f t="shared" si="228"/>
        <v>"_ExternalReference"</v>
      </c>
      <c r="T764">
        <f>IF($A764="Implicit","",COUNTIFS($C$8:C764,C764,$A$8:A764,"Explicit"))</f>
        <v>3</v>
      </c>
      <c r="U764" t="str">
        <f t="shared" si="229"/>
        <v>"LoadingMaterial describes transportable; complementary non-Piece objects such as dry ice or nets"</v>
      </c>
      <c r="V764" t="str">
        <f t="shared" si="230"/>
        <v>"References to all associated ExternalReferences"</v>
      </c>
      <c r="W764" t="str">
        <f t="shared" si="231"/>
        <v>"true"</v>
      </c>
      <c r="X764" t="str">
        <f t="shared" si="232"/>
        <v>"true"</v>
      </c>
      <c r="Y764" t="str">
        <f t="shared" si="233"/>
        <v>"Common","_LoadingMaterial","_externalReferences","_ExternalReference",3,"LoadingMaterial describes transportable; complementary non-Piece objects such as dry ice or nets","References to all associated ExternalReferences","true","true"</v>
      </c>
      <c r="Z764" t="str">
        <f t="shared" si="234"/>
        <v>"Common._LoadingMaterial"</v>
      </c>
      <c r="AA764" t="str">
        <f t="shared" si="235"/>
        <v>"_externalReferences"</v>
      </c>
      <c r="AB764" t="str">
        <f t="shared" si="236"/>
        <v>"Common._ExternalReference"</v>
      </c>
      <c r="AC764" t="str">
        <f t="shared" si="237"/>
        <v>"_referenceForObjects"</v>
      </c>
      <c r="AD764" t="str">
        <f t="shared" si="238"/>
        <v>"hasMany"</v>
      </c>
      <c r="AE764" t="str">
        <f t="shared" si="239"/>
        <v>"Common._LoadingMaterial","_externalReferences","Common._ExternalReference","_referenceForObjects","hasMany"</v>
      </c>
    </row>
    <row r="765" spans="1:31" x14ac:dyDescent="0.2">
      <c r="A765" t="s">
        <v>1353</v>
      </c>
      <c r="B765" t="s">
        <v>1292</v>
      </c>
      <c r="C765" t="s">
        <v>452</v>
      </c>
      <c r="D765" t="s">
        <v>113</v>
      </c>
      <c r="E765" t="s">
        <v>1292</v>
      </c>
      <c r="F765" t="s">
        <v>114</v>
      </c>
      <c r="H765" t="s">
        <v>230</v>
      </c>
      <c r="I765" s="5" t="s">
        <v>453</v>
      </c>
      <c r="J765" s="5" t="s">
        <v>115</v>
      </c>
      <c r="K765" t="str">
        <f t="shared" si="220"/>
        <v>_LoadingMaterial</v>
      </c>
      <c r="L765" t="str">
        <f t="shared" si="221"/>
        <v>_attachedIotDevices</v>
      </c>
      <c r="M765" t="str">
        <f t="shared" si="222"/>
        <v>_IotDevice</v>
      </c>
      <c r="N765" t="str">
        <f t="shared" si="223"/>
        <v>_attachedToObject</v>
      </c>
      <c r="O765" t="str">
        <f t="shared" si="224"/>
        <v>Object</v>
      </c>
      <c r="P765" t="str">
        <f t="shared" si="225"/>
        <v>"Common"</v>
      </c>
      <c r="Q765" t="str">
        <f t="shared" si="226"/>
        <v>"_LoadingMaterial"</v>
      </c>
      <c r="R765" t="str">
        <f t="shared" si="227"/>
        <v>"_attachedIotDevices"</v>
      </c>
      <c r="S765" t="str">
        <f t="shared" si="228"/>
        <v>"_IotDevice"</v>
      </c>
      <c r="T765">
        <f>IF($A765="Implicit","",COUNTIFS($C$8:C765,C765,$A$8:A765,"Explicit"))</f>
        <v>4</v>
      </c>
      <c r="U765" t="str">
        <f t="shared" si="229"/>
        <v>"LoadingMaterial describes transportable; complementary non-Piece objects such as dry ice or nets"</v>
      </c>
      <c r="V765" t="str">
        <f t="shared" si="230"/>
        <v>"References to all connected IotDevices"</v>
      </c>
      <c r="W765" t="str">
        <f t="shared" si="231"/>
        <v>"true"</v>
      </c>
      <c r="X765" t="str">
        <f t="shared" si="232"/>
        <v>"true"</v>
      </c>
      <c r="Y765" t="str">
        <f t="shared" si="233"/>
        <v>"Common","_LoadingMaterial","_attachedIotDevices","_IotDevice",4,"LoadingMaterial describes transportable; complementary non-Piece objects such as dry ice or nets","References to all connected IotDevices","true","true"</v>
      </c>
      <c r="Z765" t="str">
        <f t="shared" si="234"/>
        <v>"Common._LoadingMaterial"</v>
      </c>
      <c r="AA765" t="str">
        <f t="shared" si="235"/>
        <v>"_attachedIotDevices"</v>
      </c>
      <c r="AB765" t="str">
        <f t="shared" si="236"/>
        <v>"Common._IotDevice"</v>
      </c>
      <c r="AC765" t="str">
        <f t="shared" si="237"/>
        <v>"_attachedToObject"</v>
      </c>
      <c r="AD765" t="str">
        <f t="shared" si="238"/>
        <v>"hasMany"</v>
      </c>
      <c r="AE765" t="str">
        <f t="shared" si="239"/>
        <v>"Common._LoadingMaterial","_attachedIotDevices","Common._IotDevice","_attachedToObject","hasMany"</v>
      </c>
    </row>
    <row r="766" spans="1:31" x14ac:dyDescent="0.2">
      <c r="A766" t="s">
        <v>1354</v>
      </c>
      <c r="B766" t="s">
        <v>1292</v>
      </c>
      <c r="C766" t="s">
        <v>452</v>
      </c>
      <c r="D766" t="s">
        <v>237</v>
      </c>
      <c r="E766" t="s">
        <v>1292</v>
      </c>
      <c r="F766" t="s">
        <v>309</v>
      </c>
      <c r="G766">
        <v>1</v>
      </c>
      <c r="I766" s="5" t="s">
        <v>453</v>
      </c>
      <c r="J766" s="5" t="s">
        <v>239</v>
      </c>
      <c r="K766" t="str">
        <f t="shared" si="220"/>
        <v>_LoadingMaterial</v>
      </c>
      <c r="L766" t="str">
        <f t="shared" si="221"/>
        <v>_manufacturer</v>
      </c>
      <c r="M766" t="str">
        <f t="shared" si="222"/>
        <v>_Carrier</v>
      </c>
      <c r="N766" t="str">
        <f t="shared" si="223"/>
        <v/>
      </c>
      <c r="O766" t="str">
        <f t="shared" si="224"/>
        <v>Object</v>
      </c>
      <c r="P766" t="str">
        <f t="shared" si="225"/>
        <v/>
      </c>
      <c r="Q766" t="str">
        <f t="shared" si="226"/>
        <v/>
      </c>
      <c r="R766" t="str">
        <f t="shared" si="227"/>
        <v/>
      </c>
      <c r="S766" t="str">
        <f t="shared" si="228"/>
        <v/>
      </c>
      <c r="T766" t="str">
        <f>IF($A766="Implicit","",COUNTIFS($C$8:C766,C766,$A$8:A766,"Explicit"))</f>
        <v/>
      </c>
      <c r="U766" t="str">
        <f t="shared" si="229"/>
        <v/>
      </c>
      <c r="V766" t="str">
        <f t="shared" si="230"/>
        <v/>
      </c>
      <c r="W766" t="str">
        <f t="shared" si="231"/>
        <v/>
      </c>
      <c r="X766" t="str">
        <f t="shared" si="232"/>
        <v/>
      </c>
      <c r="Y766" t="str">
        <f t="shared" si="233"/>
        <v/>
      </c>
      <c r="Z766" t="str">
        <f t="shared" si="234"/>
        <v>"Common._LoadingMaterial"</v>
      </c>
      <c r="AA766" t="str">
        <f t="shared" si="235"/>
        <v>"_manufacturer"</v>
      </c>
      <c r="AB766" t="str">
        <f t="shared" si="236"/>
        <v>"Common._Carrier"</v>
      </c>
      <c r="AC766" t="str">
        <f t="shared" si="237"/>
        <v>""</v>
      </c>
      <c r="AD766" t="str">
        <f t="shared" si="238"/>
        <v>"hasOne"</v>
      </c>
      <c r="AE766" t="str">
        <f t="shared" si="239"/>
        <v>"Common._LoadingMaterial","_manufacturer","Common._Carrier","","hasOne"</v>
      </c>
    </row>
    <row r="767" spans="1:31" x14ac:dyDescent="0.2">
      <c r="A767" t="s">
        <v>1354</v>
      </c>
      <c r="B767" t="s">
        <v>1292</v>
      </c>
      <c r="C767" t="s">
        <v>452</v>
      </c>
      <c r="D767" t="s">
        <v>237</v>
      </c>
      <c r="E767" t="s">
        <v>1292</v>
      </c>
      <c r="F767" t="s">
        <v>238</v>
      </c>
      <c r="G767">
        <v>1</v>
      </c>
      <c r="I767" s="5" t="s">
        <v>453</v>
      </c>
      <c r="J767" s="5" t="s">
        <v>239</v>
      </c>
      <c r="K767" t="str">
        <f t="shared" si="220"/>
        <v>_LoadingMaterial</v>
      </c>
      <c r="L767" t="str">
        <f t="shared" si="221"/>
        <v>_manufacturer</v>
      </c>
      <c r="M767" t="str">
        <f t="shared" si="222"/>
        <v>_Company</v>
      </c>
      <c r="N767" t="str">
        <f t="shared" si="223"/>
        <v/>
      </c>
      <c r="O767" t="str">
        <f t="shared" si="224"/>
        <v>Object</v>
      </c>
      <c r="P767" t="str">
        <f t="shared" si="225"/>
        <v/>
      </c>
      <c r="Q767" t="str">
        <f t="shared" si="226"/>
        <v/>
      </c>
      <c r="R767" t="str">
        <f t="shared" si="227"/>
        <v/>
      </c>
      <c r="S767" t="str">
        <f t="shared" si="228"/>
        <v/>
      </c>
      <c r="T767" t="str">
        <f>IF($A767="Implicit","",COUNTIFS($C$8:C767,C767,$A$8:A767,"Explicit"))</f>
        <v/>
      </c>
      <c r="U767" t="str">
        <f t="shared" si="229"/>
        <v/>
      </c>
      <c r="V767" t="str">
        <f t="shared" si="230"/>
        <v/>
      </c>
      <c r="W767" t="str">
        <f t="shared" si="231"/>
        <v/>
      </c>
      <c r="X767" t="str">
        <f t="shared" si="232"/>
        <v/>
      </c>
      <c r="Y767" t="str">
        <f t="shared" si="233"/>
        <v/>
      </c>
      <c r="Z767" t="str">
        <f t="shared" si="234"/>
        <v>"Common._LoadingMaterial"</v>
      </c>
      <c r="AA767" t="str">
        <f t="shared" si="235"/>
        <v>"_manufacturer"</v>
      </c>
      <c r="AB767" t="str">
        <f t="shared" si="236"/>
        <v>"Common._Company"</v>
      </c>
      <c r="AC767" t="str">
        <f t="shared" si="237"/>
        <v>""</v>
      </c>
      <c r="AD767" t="str">
        <f t="shared" si="238"/>
        <v>"hasOne"</v>
      </c>
      <c r="AE767" t="str">
        <f t="shared" si="239"/>
        <v>"Common._LoadingMaterial","_manufacturer","Common._Company","","hasOne"</v>
      </c>
    </row>
    <row r="768" spans="1:31" x14ac:dyDescent="0.2">
      <c r="A768" t="s">
        <v>1354</v>
      </c>
      <c r="B768" t="s">
        <v>1292</v>
      </c>
      <c r="C768" t="s">
        <v>452</v>
      </c>
      <c r="D768" t="s">
        <v>237</v>
      </c>
      <c r="E768" t="s">
        <v>1292</v>
      </c>
      <c r="F768" t="s">
        <v>1220</v>
      </c>
      <c r="G768">
        <v>1</v>
      </c>
      <c r="I768" s="5" t="s">
        <v>453</v>
      </c>
      <c r="J768" s="5" t="s">
        <v>239</v>
      </c>
      <c r="K768" t="str">
        <f t="shared" si="220"/>
        <v>_LoadingMaterial</v>
      </c>
      <c r="L768" t="str">
        <f t="shared" si="221"/>
        <v>_manufacturer</v>
      </c>
      <c r="M768" t="str">
        <f t="shared" si="222"/>
        <v>_PublicAuthority</v>
      </c>
      <c r="N768" t="str">
        <f t="shared" si="223"/>
        <v/>
      </c>
      <c r="O768" t="str">
        <f t="shared" si="224"/>
        <v>Object</v>
      </c>
      <c r="P768" t="str">
        <f t="shared" si="225"/>
        <v/>
      </c>
      <c r="Q768" t="str">
        <f t="shared" si="226"/>
        <v/>
      </c>
      <c r="R768" t="str">
        <f t="shared" si="227"/>
        <v/>
      </c>
      <c r="S768" t="str">
        <f t="shared" si="228"/>
        <v/>
      </c>
      <c r="T768" t="str">
        <f>IF($A768="Implicit","",COUNTIFS($C$8:C768,C768,$A$8:A768,"Explicit"))</f>
        <v/>
      </c>
      <c r="U768" t="str">
        <f t="shared" si="229"/>
        <v/>
      </c>
      <c r="V768" t="str">
        <f t="shared" si="230"/>
        <v/>
      </c>
      <c r="W768" t="str">
        <f t="shared" si="231"/>
        <v/>
      </c>
      <c r="X768" t="str">
        <f t="shared" si="232"/>
        <v/>
      </c>
      <c r="Y768" t="str">
        <f t="shared" si="233"/>
        <v/>
      </c>
      <c r="Z768" t="str">
        <f t="shared" si="234"/>
        <v>"Common._LoadingMaterial"</v>
      </c>
      <c r="AA768" t="str">
        <f t="shared" si="235"/>
        <v>"_manufacturer"</v>
      </c>
      <c r="AB768" t="str">
        <f t="shared" si="236"/>
        <v>"Common._PublicAuthority"</v>
      </c>
      <c r="AC768" t="str">
        <f t="shared" si="237"/>
        <v>""</v>
      </c>
      <c r="AD768" t="str">
        <f t="shared" si="238"/>
        <v>"hasOne"</v>
      </c>
      <c r="AE768" t="str">
        <f t="shared" si="239"/>
        <v>"Common._LoadingMaterial","_manufacturer","Common._PublicAuthority","","hasOne"</v>
      </c>
    </row>
    <row r="769" spans="1:31" x14ac:dyDescent="0.2">
      <c r="A769" t="s">
        <v>1354</v>
      </c>
      <c r="B769" t="s">
        <v>1292</v>
      </c>
      <c r="C769" t="s">
        <v>452</v>
      </c>
      <c r="D769" t="s">
        <v>116</v>
      </c>
      <c r="E769" t="s">
        <v>1304</v>
      </c>
      <c r="F769" t="s">
        <v>458</v>
      </c>
      <c r="H769" t="s">
        <v>459</v>
      </c>
      <c r="I769" s="5" t="s">
        <v>453</v>
      </c>
      <c r="J769" s="5" t="s">
        <v>118</v>
      </c>
      <c r="K769" t="str">
        <f t="shared" si="220"/>
        <v>_LoadingMaterial</v>
      </c>
      <c r="L769" t="str">
        <f t="shared" si="221"/>
        <v>_involvedInActions</v>
      </c>
      <c r="M769" t="str">
        <f t="shared" si="222"/>
        <v>_Composing</v>
      </c>
      <c r="N769" t="str">
        <f t="shared" si="223"/>
        <v>_composedMaterials</v>
      </c>
      <c r="O769" t="str">
        <f t="shared" si="224"/>
        <v>Object</v>
      </c>
      <c r="P769" t="str">
        <f t="shared" si="225"/>
        <v/>
      </c>
      <c r="Q769" t="str">
        <f t="shared" si="226"/>
        <v/>
      </c>
      <c r="R769" t="str">
        <f t="shared" si="227"/>
        <v/>
      </c>
      <c r="S769" t="str">
        <f t="shared" si="228"/>
        <v/>
      </c>
      <c r="T769" t="str">
        <f>IF($A769="Implicit","",COUNTIFS($C$8:C769,C769,$A$8:A769,"Explicit"))</f>
        <v/>
      </c>
      <c r="U769" t="str">
        <f t="shared" si="229"/>
        <v/>
      </c>
      <c r="V769" t="str">
        <f t="shared" si="230"/>
        <v/>
      </c>
      <c r="W769" t="str">
        <f t="shared" si="231"/>
        <v/>
      </c>
      <c r="X769" t="str">
        <f t="shared" si="232"/>
        <v/>
      </c>
      <c r="Y769" t="str">
        <f t="shared" si="233"/>
        <v/>
      </c>
      <c r="Z769" t="str">
        <f t="shared" si="234"/>
        <v>"Common._LoadingMaterial"</v>
      </c>
      <c r="AA769" t="str">
        <f t="shared" si="235"/>
        <v>"_involvedInActions"</v>
      </c>
      <c r="AB769" t="str">
        <f t="shared" si="236"/>
        <v>"Activity._Composing"</v>
      </c>
      <c r="AC769" t="str">
        <f t="shared" si="237"/>
        <v>"_composedMaterials"</v>
      </c>
      <c r="AD769" t="str">
        <f t="shared" si="238"/>
        <v>"hasMany"</v>
      </c>
      <c r="AE769" t="str">
        <f t="shared" si="239"/>
        <v>"Common._LoadingMaterial","_involvedInActions","Activity._Composing","_composedMaterials","hasMany"</v>
      </c>
    </row>
    <row r="770" spans="1:31" x14ac:dyDescent="0.2">
      <c r="A770" t="s">
        <v>1354</v>
      </c>
      <c r="B770" t="s">
        <v>1292</v>
      </c>
      <c r="C770" t="s">
        <v>452</v>
      </c>
      <c r="D770" t="s">
        <v>116</v>
      </c>
      <c r="E770" t="s">
        <v>1303</v>
      </c>
      <c r="F770" t="s">
        <v>871</v>
      </c>
      <c r="H770" t="s">
        <v>872</v>
      </c>
      <c r="I770" s="5" t="s">
        <v>453</v>
      </c>
      <c r="J770" s="5" t="s">
        <v>118</v>
      </c>
      <c r="K770" t="str">
        <f t="shared" si="220"/>
        <v>_LoadingMaterial</v>
      </c>
      <c r="L770" t="str">
        <f t="shared" si="221"/>
        <v>_involvedInActions</v>
      </c>
      <c r="M770" t="str">
        <f t="shared" si="222"/>
        <v>_Loading</v>
      </c>
      <c r="N770" t="str">
        <f t="shared" si="223"/>
        <v>_loadedMaterials</v>
      </c>
      <c r="O770" t="str">
        <f t="shared" si="224"/>
        <v>Object</v>
      </c>
      <c r="P770" t="str">
        <f t="shared" si="225"/>
        <v/>
      </c>
      <c r="Q770" t="str">
        <f t="shared" si="226"/>
        <v/>
      </c>
      <c r="R770" t="str">
        <f t="shared" si="227"/>
        <v/>
      </c>
      <c r="S770" t="str">
        <f t="shared" si="228"/>
        <v/>
      </c>
      <c r="T770" t="str">
        <f>IF($A770="Implicit","",COUNTIFS($C$8:C770,C770,$A$8:A770,"Explicit"))</f>
        <v/>
      </c>
      <c r="U770" t="str">
        <f t="shared" si="229"/>
        <v/>
      </c>
      <c r="V770" t="str">
        <f t="shared" si="230"/>
        <v/>
      </c>
      <c r="W770" t="str">
        <f t="shared" si="231"/>
        <v/>
      </c>
      <c r="X770" t="str">
        <f t="shared" si="232"/>
        <v/>
      </c>
      <c r="Y770" t="str">
        <f t="shared" si="233"/>
        <v/>
      </c>
      <c r="Z770" t="str">
        <f t="shared" si="234"/>
        <v>"Common._LoadingMaterial"</v>
      </c>
      <c r="AA770" t="str">
        <f t="shared" si="235"/>
        <v>"_involvedInActions"</v>
      </c>
      <c r="AB770" t="str">
        <f t="shared" si="236"/>
        <v>"Action._Loading"</v>
      </c>
      <c r="AC770" t="str">
        <f t="shared" si="237"/>
        <v>"_loadedMaterials"</v>
      </c>
      <c r="AD770" t="str">
        <f t="shared" si="238"/>
        <v>"hasMany"</v>
      </c>
      <c r="AE770" t="str">
        <f t="shared" si="239"/>
        <v>"Common._LoadingMaterial","_involvedInActions","Action._Loading","_loadedMaterials","hasMany"</v>
      </c>
    </row>
    <row r="771" spans="1:31" x14ac:dyDescent="0.2">
      <c r="A771" t="s">
        <v>1354</v>
      </c>
      <c r="B771" t="s">
        <v>1292</v>
      </c>
      <c r="C771" t="s">
        <v>452</v>
      </c>
      <c r="D771" t="s">
        <v>116</v>
      </c>
      <c r="E771" t="s">
        <v>1303</v>
      </c>
      <c r="F771" t="s">
        <v>1100</v>
      </c>
      <c r="H771" t="s">
        <v>1102</v>
      </c>
      <c r="I771" s="5" t="s">
        <v>453</v>
      </c>
      <c r="J771" s="5" t="s">
        <v>118</v>
      </c>
      <c r="K771" t="str">
        <f t="shared" si="220"/>
        <v>_LoadingMaterial</v>
      </c>
      <c r="L771" t="str">
        <f t="shared" si="221"/>
        <v>_involvedInActions</v>
      </c>
      <c r="M771" t="str">
        <f t="shared" si="222"/>
        <v>_Storing</v>
      </c>
      <c r="N771" t="str">
        <f t="shared" si="223"/>
        <v>_storedObjects</v>
      </c>
      <c r="O771" t="str">
        <f t="shared" si="224"/>
        <v>Object</v>
      </c>
      <c r="P771" t="str">
        <f t="shared" si="225"/>
        <v/>
      </c>
      <c r="Q771" t="str">
        <f t="shared" si="226"/>
        <v/>
      </c>
      <c r="R771" t="str">
        <f t="shared" si="227"/>
        <v/>
      </c>
      <c r="S771" t="str">
        <f t="shared" si="228"/>
        <v/>
      </c>
      <c r="T771" t="str">
        <f>IF($A771="Implicit","",COUNTIFS($C$8:C771,C771,$A$8:A771,"Explicit"))</f>
        <v/>
      </c>
      <c r="U771" t="str">
        <f t="shared" si="229"/>
        <v/>
      </c>
      <c r="V771" t="str">
        <f t="shared" si="230"/>
        <v/>
      </c>
      <c r="W771" t="str">
        <f t="shared" si="231"/>
        <v/>
      </c>
      <c r="X771" t="str">
        <f t="shared" si="232"/>
        <v/>
      </c>
      <c r="Y771" t="str">
        <f t="shared" si="233"/>
        <v/>
      </c>
      <c r="Z771" t="str">
        <f t="shared" si="234"/>
        <v>"Common._LoadingMaterial"</v>
      </c>
      <c r="AA771" t="str">
        <f t="shared" si="235"/>
        <v>"_involvedInActions"</v>
      </c>
      <c r="AB771" t="str">
        <f t="shared" si="236"/>
        <v>"Action._Storing"</v>
      </c>
      <c r="AC771" t="str">
        <f t="shared" si="237"/>
        <v>"_storedObjects"</v>
      </c>
      <c r="AD771" t="str">
        <f t="shared" si="238"/>
        <v>"hasMany"</v>
      </c>
      <c r="AE771" t="str">
        <f t="shared" si="239"/>
        <v>"Common._LoadingMaterial","_involvedInActions","Action._Storing","_storedObjects","hasMany"</v>
      </c>
    </row>
    <row r="772" spans="1:31" x14ac:dyDescent="0.2">
      <c r="A772" t="s">
        <v>1353</v>
      </c>
      <c r="B772" t="s">
        <v>1292</v>
      </c>
      <c r="C772" t="s">
        <v>452</v>
      </c>
      <c r="D772" t="s">
        <v>147</v>
      </c>
      <c r="E772" t="s">
        <v>49</v>
      </c>
      <c r="F772" t="s">
        <v>148</v>
      </c>
      <c r="I772" s="5" t="s">
        <v>453</v>
      </c>
      <c r="J772" s="5" t="s">
        <v>149</v>
      </c>
      <c r="K772" t="str">
        <f t="shared" si="220"/>
        <v>_LoadingMaterial</v>
      </c>
      <c r="L772" t="str">
        <f t="shared" si="221"/>
        <v>_otherIdentifiers</v>
      </c>
      <c r="M772" t="str">
        <f t="shared" si="222"/>
        <v>_OtherIdentifier</v>
      </c>
      <c r="N772" t="str">
        <f t="shared" si="223"/>
        <v/>
      </c>
      <c r="O772" t="str">
        <f t="shared" si="224"/>
        <v>Object</v>
      </c>
      <c r="P772" t="str">
        <f t="shared" si="225"/>
        <v>"Common"</v>
      </c>
      <c r="Q772" t="str">
        <f t="shared" si="226"/>
        <v>"_LoadingMaterial"</v>
      </c>
      <c r="R772" t="str">
        <f t="shared" si="227"/>
        <v>"_otherIdentifiers"</v>
      </c>
      <c r="S772" t="str">
        <f t="shared" si="228"/>
        <v>"_OtherIdentifier"</v>
      </c>
      <c r="T772">
        <f>IF($A772="Implicit","",COUNTIFS($C$8:C772,C772,$A$8:A772,"Explicit"))</f>
        <v>5</v>
      </c>
      <c r="U772" t="str">
        <f t="shared" si="229"/>
        <v>"LoadingMaterial describes transportable; complementary non-Piece objects such as dry ice or nets"</v>
      </c>
      <c r="V772" t="str">
        <f t="shared" si="230"/>
        <v>"Details about any other identifier; depending on the context of use"</v>
      </c>
      <c r="W772" t="str">
        <f t="shared" si="231"/>
        <v>"true"</v>
      </c>
      <c r="X772" t="str">
        <f t="shared" si="232"/>
        <v>"true"</v>
      </c>
      <c r="Y772" t="str">
        <f t="shared" si="233"/>
        <v>"Common","_LoadingMaterial","_otherIdentifiers","_OtherIdentifier",5,"LoadingMaterial describes transportable; complementary non-Piece objects such as dry ice or nets","Details about any other identifier; depending on the context of use","true","true"</v>
      </c>
      <c r="Z772" t="str">
        <f t="shared" si="234"/>
        <v>"Common._LoadingMaterial"</v>
      </c>
      <c r="AA772" t="str">
        <f t="shared" si="235"/>
        <v>"_otherIdentifiers"</v>
      </c>
      <c r="AB772" t="str">
        <f t="shared" si="236"/>
        <v>"Embedded._OtherIdentifier"</v>
      </c>
      <c r="AC772" t="str">
        <f t="shared" si="237"/>
        <v>""</v>
      </c>
      <c r="AD772" t="str">
        <f t="shared" si="238"/>
        <v>"hasMany"</v>
      </c>
      <c r="AE772" t="str">
        <f t="shared" si="239"/>
        <v>"Common._LoadingMaterial","_otherIdentifiers","Embedded._OtherIdentifier","","hasMany"</v>
      </c>
    </row>
    <row r="773" spans="1:31" x14ac:dyDescent="0.2">
      <c r="A773" t="s">
        <v>1353</v>
      </c>
      <c r="B773" t="s">
        <v>1292</v>
      </c>
      <c r="C773" t="s">
        <v>452</v>
      </c>
      <c r="D773" t="s">
        <v>240</v>
      </c>
      <c r="F773" t="s">
        <v>6</v>
      </c>
      <c r="G773">
        <v>1</v>
      </c>
      <c r="I773" s="5" t="s">
        <v>453</v>
      </c>
      <c r="J773" s="5" t="s">
        <v>241</v>
      </c>
      <c r="K773" t="str">
        <f t="shared" si="220"/>
        <v>_LoadingMaterial</v>
      </c>
      <c r="L773" t="str">
        <f t="shared" si="221"/>
        <v>_description</v>
      </c>
      <c r="M773" t="str">
        <f t="shared" si="222"/>
        <v>xsd_string</v>
      </c>
      <c r="N773" t="str">
        <f t="shared" si="223"/>
        <v/>
      </c>
      <c r="O773" t="str">
        <f t="shared" si="224"/>
        <v>Data</v>
      </c>
      <c r="P773" t="str">
        <f t="shared" si="225"/>
        <v>"Common"</v>
      </c>
      <c r="Q773" t="str">
        <f t="shared" si="226"/>
        <v>"_LoadingMaterial"</v>
      </c>
      <c r="R773" t="str">
        <f t="shared" si="227"/>
        <v>"_description"</v>
      </c>
      <c r="S773" t="str">
        <f t="shared" si="228"/>
        <v>"xsd_string"</v>
      </c>
      <c r="T773">
        <f>IF($A773="Implicit","",COUNTIFS($C$8:C773,C773,$A$8:A773,"Explicit"))</f>
        <v>6</v>
      </c>
      <c r="U773" t="str">
        <f t="shared" si="229"/>
        <v>"LoadingMaterial describes transportable; complementary non-Piece objects such as dry ice or nets"</v>
      </c>
      <c r="V773" t="str">
        <f t="shared" si="230"/>
        <v>"Natural language description if required"</v>
      </c>
      <c r="W773" t="str">
        <f t="shared" si="231"/>
        <v>"false"</v>
      </c>
      <c r="X773" t="str">
        <f t="shared" si="232"/>
        <v>"true"</v>
      </c>
      <c r="Y773" t="str">
        <f t="shared" si="233"/>
        <v>"Common","_LoadingMaterial","_description","xsd_string",6,"LoadingMaterial describes transportable; complementary non-Piece objects such as dry ice or nets","Natural language description if required","false","true"</v>
      </c>
      <c r="Z773" t="str">
        <f t="shared" si="234"/>
        <v/>
      </c>
      <c r="AA773" t="str">
        <f t="shared" si="235"/>
        <v/>
      </c>
      <c r="AB773" t="str">
        <f t="shared" si="236"/>
        <v/>
      </c>
      <c r="AC773" t="str">
        <f t="shared" si="237"/>
        <v/>
      </c>
      <c r="AD773" t="str">
        <f t="shared" si="238"/>
        <v/>
      </c>
      <c r="AE773" t="str">
        <f t="shared" si="239"/>
        <v/>
      </c>
    </row>
    <row r="774" spans="1:31" x14ac:dyDescent="0.2">
      <c r="A774" t="s">
        <v>1353</v>
      </c>
      <c r="B774" t="s">
        <v>1292</v>
      </c>
      <c r="C774" t="s">
        <v>452</v>
      </c>
      <c r="D774" t="s">
        <v>454</v>
      </c>
      <c r="F774" t="s">
        <v>6</v>
      </c>
      <c r="G774">
        <v>1</v>
      </c>
      <c r="I774" s="5" t="s">
        <v>453</v>
      </c>
      <c r="J774" s="5" t="s">
        <v>455</v>
      </c>
      <c r="K774" t="str">
        <f t="shared" si="220"/>
        <v>_LoadingMaterial</v>
      </c>
      <c r="L774" t="str">
        <f t="shared" si="221"/>
        <v>_materialModel</v>
      </c>
      <c r="M774" t="str">
        <f t="shared" si="222"/>
        <v>xsd_string</v>
      </c>
      <c r="N774" t="str">
        <f t="shared" si="223"/>
        <v/>
      </c>
      <c r="O774" t="str">
        <f t="shared" si="224"/>
        <v>Data</v>
      </c>
      <c r="P774" t="str">
        <f t="shared" si="225"/>
        <v>"Common"</v>
      </c>
      <c r="Q774" t="str">
        <f t="shared" si="226"/>
        <v>"_LoadingMaterial"</v>
      </c>
      <c r="R774" t="str">
        <f t="shared" si="227"/>
        <v>"_materialModel"</v>
      </c>
      <c r="S774" t="str">
        <f t="shared" si="228"/>
        <v>"xsd_string"</v>
      </c>
      <c r="T774">
        <f>IF($A774="Implicit","",COUNTIFS($C$8:C774,C774,$A$8:A774,"Explicit"))</f>
        <v>7</v>
      </c>
      <c r="U774" t="str">
        <f t="shared" si="229"/>
        <v>"LoadingMaterial describes transportable; complementary non-Piece objects such as dry ice or nets"</v>
      </c>
      <c r="V774" t="str">
        <f t="shared" si="230"/>
        <v>"Model of the LoadingMaterial if any"</v>
      </c>
      <c r="W774" t="str">
        <f t="shared" si="231"/>
        <v>"false"</v>
      </c>
      <c r="X774" t="str">
        <f t="shared" si="232"/>
        <v>"true"</v>
      </c>
      <c r="Y774" t="str">
        <f t="shared" si="233"/>
        <v>"Common","_LoadingMaterial","_materialModel","xsd_string",7,"LoadingMaterial describes transportable; complementary non-Piece objects such as dry ice or nets","Model of the LoadingMaterial if any","false","true"</v>
      </c>
      <c r="Z774" t="str">
        <f t="shared" si="234"/>
        <v/>
      </c>
      <c r="AA774" t="str">
        <f t="shared" si="235"/>
        <v/>
      </c>
      <c r="AB774" t="str">
        <f t="shared" si="236"/>
        <v/>
      </c>
      <c r="AC774" t="str">
        <f t="shared" si="237"/>
        <v/>
      </c>
      <c r="AD774" t="str">
        <f t="shared" si="238"/>
        <v/>
      </c>
      <c r="AE774" t="str">
        <f t="shared" si="239"/>
        <v/>
      </c>
    </row>
    <row r="775" spans="1:31" x14ac:dyDescent="0.2">
      <c r="A775" t="s">
        <v>1353</v>
      </c>
      <c r="B775" t="s">
        <v>1292</v>
      </c>
      <c r="C775" t="s">
        <v>452</v>
      </c>
      <c r="D775" t="s">
        <v>456</v>
      </c>
      <c r="F775" t="s">
        <v>6</v>
      </c>
      <c r="G775">
        <v>1</v>
      </c>
      <c r="I775" s="5" t="s">
        <v>453</v>
      </c>
      <c r="J775" s="5" t="s">
        <v>457</v>
      </c>
      <c r="K775" t="str">
        <f t="shared" si="220"/>
        <v>_LoadingMaterial</v>
      </c>
      <c r="L775" t="str">
        <f t="shared" si="221"/>
        <v>_materialType</v>
      </c>
      <c r="M775" t="str">
        <f t="shared" si="222"/>
        <v>xsd_string</v>
      </c>
      <c r="N775" t="str">
        <f t="shared" si="223"/>
        <v/>
      </c>
      <c r="O775" t="str">
        <f t="shared" si="224"/>
        <v>Data</v>
      </c>
      <c r="P775" t="str">
        <f t="shared" si="225"/>
        <v>"Common"</v>
      </c>
      <c r="Q775" t="str">
        <f t="shared" si="226"/>
        <v>"_LoadingMaterial"</v>
      </c>
      <c r="R775" t="str">
        <f t="shared" si="227"/>
        <v>"_materialType"</v>
      </c>
      <c r="S775" t="str">
        <f t="shared" si="228"/>
        <v>"xsd_string"</v>
      </c>
      <c r="T775">
        <f>IF($A775="Implicit","",COUNTIFS($C$8:C775,C775,$A$8:A775,"Explicit"))</f>
        <v>8</v>
      </c>
      <c r="U775" t="str">
        <f t="shared" si="229"/>
        <v>"LoadingMaterial describes transportable; complementary non-Piece objects such as dry ice or nets"</v>
      </c>
      <c r="V775" t="str">
        <f t="shared" si="230"/>
        <v>"Type of the LoadingMaterial"</v>
      </c>
      <c r="W775" t="str">
        <f t="shared" si="231"/>
        <v>"false"</v>
      </c>
      <c r="X775" t="str">
        <f t="shared" si="232"/>
        <v>"true"</v>
      </c>
      <c r="Y775" t="str">
        <f t="shared" si="233"/>
        <v>"Common","_LoadingMaterial","_materialType","xsd_string",8,"LoadingMaterial describes transportable; complementary non-Piece objects such as dry ice or nets","Type of the LoadingMaterial","false","true"</v>
      </c>
      <c r="Z775" t="str">
        <f t="shared" si="234"/>
        <v/>
      </c>
      <c r="AA775" t="str">
        <f t="shared" si="235"/>
        <v/>
      </c>
      <c r="AB775" t="str">
        <f t="shared" si="236"/>
        <v/>
      </c>
      <c r="AC775" t="str">
        <f t="shared" si="237"/>
        <v/>
      </c>
      <c r="AD775" t="str">
        <f t="shared" si="238"/>
        <v/>
      </c>
      <c r="AE775" t="str">
        <f t="shared" si="239"/>
        <v/>
      </c>
    </row>
    <row r="776" spans="1:31" x14ac:dyDescent="0.2">
      <c r="A776" t="s">
        <v>1353</v>
      </c>
      <c r="B776" t="s">
        <v>1292</v>
      </c>
      <c r="C776" t="s">
        <v>452</v>
      </c>
      <c r="D776" t="s">
        <v>244</v>
      </c>
      <c r="F776" t="s">
        <v>6</v>
      </c>
      <c r="G776">
        <v>1</v>
      </c>
      <c r="I776" s="5" t="s">
        <v>453</v>
      </c>
      <c r="J776" s="5" t="s">
        <v>245</v>
      </c>
      <c r="K776" t="str">
        <f t="shared" si="220"/>
        <v>_LoadingMaterial</v>
      </c>
      <c r="L776" t="str">
        <f t="shared" si="221"/>
        <v>_serialNumber</v>
      </c>
      <c r="M776" t="str">
        <f t="shared" si="222"/>
        <v>xsd_string</v>
      </c>
      <c r="N776" t="str">
        <f t="shared" si="223"/>
        <v/>
      </c>
      <c r="O776" t="str">
        <f t="shared" si="224"/>
        <v>Data</v>
      </c>
      <c r="P776" t="str">
        <f t="shared" si="225"/>
        <v>"Common"</v>
      </c>
      <c r="Q776" t="str">
        <f t="shared" si="226"/>
        <v>"_LoadingMaterial"</v>
      </c>
      <c r="R776" t="str">
        <f t="shared" si="227"/>
        <v>"_serialNumber"</v>
      </c>
      <c r="S776" t="str">
        <f t="shared" si="228"/>
        <v>"xsd_string"</v>
      </c>
      <c r="T776">
        <f>IF($A776="Implicit","",COUNTIFS($C$8:C776,C776,$A$8:A776,"Explicit"))</f>
        <v>9</v>
      </c>
      <c r="U776" t="str">
        <f t="shared" si="229"/>
        <v>"LoadingMaterial describes transportable; complementary non-Piece objects such as dry ice or nets"</v>
      </c>
      <c r="V776" t="str">
        <f t="shared" si="230"/>
        <v>"Serial number that allows to uniquely identify the object"</v>
      </c>
      <c r="W776" t="str">
        <f t="shared" si="231"/>
        <v>"false"</v>
      </c>
      <c r="X776" t="str">
        <f t="shared" si="232"/>
        <v>"true"</v>
      </c>
      <c r="Y776" t="str">
        <f t="shared" si="233"/>
        <v>"Common","_LoadingMaterial","_serialNumber","xsd_string",9,"LoadingMaterial describes transportable; complementary non-Piece objects such as dry ice or nets","Serial number that allows to uniquely identify the object","false","true"</v>
      </c>
      <c r="Z776" t="str">
        <f t="shared" si="234"/>
        <v/>
      </c>
      <c r="AA776" t="str">
        <f t="shared" si="235"/>
        <v/>
      </c>
      <c r="AB776" t="str">
        <f t="shared" si="236"/>
        <v/>
      </c>
      <c r="AC776" t="str">
        <f t="shared" si="237"/>
        <v/>
      </c>
      <c r="AD776" t="str">
        <f t="shared" si="238"/>
        <v/>
      </c>
      <c r="AE776" t="str">
        <f t="shared" si="239"/>
        <v/>
      </c>
    </row>
    <row r="777" spans="1:31" x14ac:dyDescent="0.2">
      <c r="A777" t="s">
        <v>1353</v>
      </c>
      <c r="B777" t="s">
        <v>1292</v>
      </c>
      <c r="C777" t="s">
        <v>452</v>
      </c>
      <c r="D777" t="s">
        <v>40</v>
      </c>
      <c r="E777" t="s">
        <v>1306</v>
      </c>
      <c r="F777" t="s">
        <v>41</v>
      </c>
      <c r="I777" s="5" t="s">
        <v>453</v>
      </c>
      <c r="J777" s="5" t="s">
        <v>42</v>
      </c>
      <c r="K777" t="str">
        <f t="shared" ref="K777:K840" si="240">SUBSTITUTE(SUBSTITUTE(SUBSTITUTE(C777,$B$2,$A$2),$B$3,$A$3),$B$4,$A$4)</f>
        <v>_LoadingMaterial</v>
      </c>
      <c r="L777" t="str">
        <f t="shared" ref="L777:L840" si="241">SUBSTITUTE(SUBSTITUTE(SUBSTITUTE(D777,$B$2,$A$2),$B$3,$A$3),$A$4,$B$4)</f>
        <v>_events</v>
      </c>
      <c r="M777" t="str">
        <f t="shared" ref="M777:M840" si="242">SUBSTITUTE(SUBSTITUTE(SUBSTITUTE(F777,$B$2,$A$2),$B$3,$A$3),$B$4,$A$4)</f>
        <v>_LogisticsEvent</v>
      </c>
      <c r="N777" t="str">
        <f t="shared" ref="N777:N840" si="243">SUBSTITUTE(SUBSTITUTE(SUBSTITUTE(H777,$B$2,$A$2),$B$3,$A$3),$B$4,$A$4)</f>
        <v/>
      </c>
      <c r="O777" t="str">
        <f t="shared" ref="O777:O840" si="244">IF(LEFT(M777,3)="xsd","Data","Object")</f>
        <v>Object</v>
      </c>
      <c r="P777" t="str">
        <f t="shared" ref="P777:P840" si="245">IF($A777="Implicit","",$F$1&amp;B777&amp;$F$1)</f>
        <v>"Common"</v>
      </c>
      <c r="Q777" t="str">
        <f t="shared" ref="Q777:Q840" si="246">IF($A777="Implicit","",$F$1&amp;K777&amp;$F$1)</f>
        <v>"_LoadingMaterial"</v>
      </c>
      <c r="R777" t="str">
        <f t="shared" ref="R777:R840" si="247">IF($A777="Implicit","",$F$1&amp;L777&amp;$F$1)</f>
        <v>"_events"</v>
      </c>
      <c r="S777" t="str">
        <f t="shared" ref="S777:S840" si="248">IF($A777="Implicit","",$F$1&amp;M777&amp;$F$1)</f>
        <v>"_LogisticsEvent"</v>
      </c>
      <c r="T777">
        <f>IF($A777="Implicit","",COUNTIFS($C$8:C777,C777,$A$8:A777,"Explicit"))</f>
        <v>10</v>
      </c>
      <c r="U777" t="str">
        <f t="shared" ref="U777:U840" si="249">IF($A777="Implicit","",$F$1&amp;SUBSTITUTE(IF(I777=0,"",I777),",",";")&amp;$F$1)</f>
        <v>"LoadingMaterial describes transportable; complementary non-Piece objects such as dry ice or nets"</v>
      </c>
      <c r="V777" t="str">
        <f t="shared" ref="V777:V840" si="250">IF($A777="Implicit","",$F$1&amp;SUBSTITUTE(IF(J777=0,"",J777),",",";")&amp;$F$1)</f>
        <v>"Events object"</v>
      </c>
      <c r="W777" t="str">
        <f t="shared" ref="W777:W840" si="251">IF($A777="Implicit","",$F$1&amp;IF(G777=1,"false","true")&amp;$F$1)</f>
        <v>"true"</v>
      </c>
      <c r="X777" t="str">
        <f t="shared" ref="X777:X840" si="252">IF($A777="Implicit","",$F$1&amp;IF(OR(B777="Enum",B777="CodeList"),"false","true")&amp;$F$1)</f>
        <v>"true"</v>
      </c>
      <c r="Y777" t="str">
        <f t="shared" ref="Y777:Y840" si="253">IF(A777="Implicit","",P777&amp;","&amp;Q777&amp;","&amp;R777&amp;","&amp;S777&amp;","&amp;T777&amp;","&amp;U777&amp;","&amp;V777&amp;","&amp;W777&amp;","&amp;X777)</f>
        <v>"Common","_LoadingMaterial","_events","_LogisticsEvent",10,"LoadingMaterial describes transportable; complementary non-Piece objects such as dry ice or nets","Events object","true","true"</v>
      </c>
      <c r="Z777" t="str">
        <f t="shared" ref="Z777:Z840" si="254">IF(O777="Data","",$F$1&amp;B777&amp;"."&amp;K777&amp;$F$1)</f>
        <v>"Common._LoadingMaterial"</v>
      </c>
      <c r="AA777" t="str">
        <f t="shared" ref="AA777:AA840" si="255">IF(O777="Data","",$F$1&amp;L777&amp;$F$1)</f>
        <v>"_events"</v>
      </c>
      <c r="AB777" t="str">
        <f t="shared" ref="AB777:AB840" si="256">IF(O777="Data","",$F$1&amp;E777&amp;"."&amp;M777&amp;$F$1)</f>
        <v>"Event._LogisticsEvent"</v>
      </c>
      <c r="AC777" t="str">
        <f t="shared" ref="AC777:AC840" si="257">IF(O777="Data","",$F$1&amp;N777&amp;$F$1)</f>
        <v>""</v>
      </c>
      <c r="AD777" t="str">
        <f t="shared" ref="AD777:AD840" si="258">IF(O777="Data","",$F$1&amp;IF(G777=1,"hasOne","hasMany")&amp;$F$1)</f>
        <v>"hasMany"</v>
      </c>
      <c r="AE777" t="str">
        <f t="shared" ref="AE777:AE840" si="259">IF(O777="Data","",Z777&amp;","&amp;AA777&amp;","&amp;AB777&amp;","&amp;AC777&amp;","&amp;AD777)</f>
        <v>"Common._LoadingMaterial","_events","Event._LogisticsEvent","","hasMany"</v>
      </c>
    </row>
    <row r="778" spans="1:31" x14ac:dyDescent="0.2">
      <c r="A778" t="s">
        <v>1353</v>
      </c>
      <c r="B778" t="s">
        <v>1292</v>
      </c>
      <c r="C778" t="s">
        <v>452</v>
      </c>
      <c r="D778" t="s">
        <v>46</v>
      </c>
      <c r="F778" t="s">
        <v>47</v>
      </c>
      <c r="G778">
        <v>1</v>
      </c>
      <c r="I778" s="5" t="s">
        <v>453</v>
      </c>
      <c r="J778" s="5" t="s">
        <v>48</v>
      </c>
      <c r="K778" t="str">
        <f t="shared" si="240"/>
        <v>_LoadingMaterial</v>
      </c>
      <c r="L778" t="str">
        <f t="shared" si="241"/>
        <v>_skeletonIndicator</v>
      </c>
      <c r="M778" t="str">
        <f t="shared" si="242"/>
        <v>xsd_boolean</v>
      </c>
      <c r="N778" t="str">
        <f t="shared" si="243"/>
        <v/>
      </c>
      <c r="O778" t="str">
        <f t="shared" si="244"/>
        <v>Data</v>
      </c>
      <c r="P778" t="str">
        <f t="shared" si="245"/>
        <v>"Common"</v>
      </c>
      <c r="Q778" t="str">
        <f t="shared" si="246"/>
        <v>"_LoadingMaterial"</v>
      </c>
      <c r="R778" t="str">
        <f t="shared" si="247"/>
        <v>"_skeletonIndicator"</v>
      </c>
      <c r="S778" t="str">
        <f t="shared" si="248"/>
        <v>"xsd_boolean"</v>
      </c>
      <c r="T778">
        <f>IF($A778="Implicit","",COUNTIFS($C$8:C778,C778,$A$8:A778,"Explicit"))</f>
        <v>11</v>
      </c>
      <c r="U778" t="str">
        <f t="shared" si="249"/>
        <v>"LoadingMaterial describes transportable; complementary non-Piece objects such as dry ice or nets"</v>
      </c>
      <c r="V778" t="str">
        <f t="shared" si="250"/>
        <v>"Indicator whether a logistics object is a skeleton object"</v>
      </c>
      <c r="W778" t="str">
        <f t="shared" si="251"/>
        <v>"false"</v>
      </c>
      <c r="X778" t="str">
        <f t="shared" si="252"/>
        <v>"true"</v>
      </c>
      <c r="Y778" t="str">
        <f t="shared" si="253"/>
        <v>"Common","_LoadingMaterial","_skeletonIndicator","xsd_boolean",11,"LoadingMaterial describes transportable; complementary non-Piece objects such as dry ice or nets","Indicator whether a logistics object is a skeleton object","false","true"</v>
      </c>
      <c r="Z778" t="str">
        <f t="shared" si="254"/>
        <v/>
      </c>
      <c r="AA778" t="str">
        <f t="shared" si="255"/>
        <v/>
      </c>
      <c r="AB778" t="str">
        <f t="shared" si="256"/>
        <v/>
      </c>
      <c r="AC778" t="str">
        <f t="shared" si="257"/>
        <v/>
      </c>
      <c r="AD778" t="str">
        <f t="shared" si="258"/>
        <v/>
      </c>
      <c r="AE778" t="str">
        <f t="shared" si="259"/>
        <v/>
      </c>
    </row>
    <row r="779" spans="1:31" x14ac:dyDescent="0.2">
      <c r="A779" t="s">
        <v>1353</v>
      </c>
      <c r="B779" t="s">
        <v>1292</v>
      </c>
      <c r="C779" t="s">
        <v>452</v>
      </c>
      <c r="D779" t="s">
        <v>116</v>
      </c>
      <c r="E779" t="s">
        <v>1290</v>
      </c>
      <c r="F779" t="s">
        <v>117</v>
      </c>
      <c r="I779" s="5" t="s">
        <v>453</v>
      </c>
      <c r="J779" s="5" t="s">
        <v>118</v>
      </c>
      <c r="K779" t="str">
        <f t="shared" si="240"/>
        <v>_LoadingMaterial</v>
      </c>
      <c r="L779" t="str">
        <f t="shared" si="241"/>
        <v>_involvedInActions</v>
      </c>
      <c r="M779" t="str">
        <f t="shared" si="242"/>
        <v>_LogisticsAction</v>
      </c>
      <c r="N779" t="str">
        <f t="shared" si="243"/>
        <v/>
      </c>
      <c r="O779" t="str">
        <f t="shared" si="244"/>
        <v>Object</v>
      </c>
      <c r="P779" t="str">
        <f t="shared" si="245"/>
        <v>"Common"</v>
      </c>
      <c r="Q779" t="str">
        <f t="shared" si="246"/>
        <v>"_LoadingMaterial"</v>
      </c>
      <c r="R779" t="str">
        <f t="shared" si="247"/>
        <v>"_involvedInActions"</v>
      </c>
      <c r="S779" t="str">
        <f t="shared" si="248"/>
        <v>"_LogisticsAction"</v>
      </c>
      <c r="T779">
        <f>IF($A779="Implicit","",COUNTIFS($C$8:C779,C779,$A$8:A779,"Explicit"))</f>
        <v>12</v>
      </c>
      <c r="U779" t="str">
        <f t="shared" si="249"/>
        <v>"LoadingMaterial describes transportable; complementary non-Piece objects such as dry ice or nets"</v>
      </c>
      <c r="V779" t="str">
        <f t="shared" si="250"/>
        <v>"References to the Actions the object is involved in"</v>
      </c>
      <c r="W779" t="str">
        <f t="shared" si="251"/>
        <v>"true"</v>
      </c>
      <c r="X779" t="str">
        <f t="shared" si="252"/>
        <v>"true"</v>
      </c>
      <c r="Y779" t="str">
        <f t="shared" si="253"/>
        <v>"Common","_LoadingMaterial","_involvedInActions","_LogisticsAction",12,"LoadingMaterial describes transportable; complementary non-Piece objects such as dry ice or nets","References to the Actions the object is involved in","true","true"</v>
      </c>
      <c r="Z779" t="str">
        <f t="shared" si="254"/>
        <v>"Common._LoadingMaterial"</v>
      </c>
      <c r="AA779" t="str">
        <f t="shared" si="255"/>
        <v>"_involvedInActions"</v>
      </c>
      <c r="AB779" t="str">
        <f t="shared" si="256"/>
        <v>"Abstract._LogisticsAction"</v>
      </c>
      <c r="AC779" t="str">
        <f t="shared" si="257"/>
        <v>""</v>
      </c>
      <c r="AD779" t="str">
        <f t="shared" si="258"/>
        <v>"hasMany"</v>
      </c>
      <c r="AE779" t="str">
        <f t="shared" si="259"/>
        <v>"Common._LoadingMaterial","_involvedInActions","Abstract._LogisticsAction","","hasMany"</v>
      </c>
    </row>
    <row r="780" spans="1:31" x14ac:dyDescent="0.2">
      <c r="A780" t="s">
        <v>1354</v>
      </c>
      <c r="B780" t="s">
        <v>1292</v>
      </c>
      <c r="C780" t="s">
        <v>452</v>
      </c>
      <c r="D780" t="s">
        <v>116</v>
      </c>
      <c r="E780" t="s">
        <v>1303</v>
      </c>
      <c r="F780" t="s">
        <v>23</v>
      </c>
      <c r="I780" s="5" t="s">
        <v>453</v>
      </c>
      <c r="J780" s="5" t="s">
        <v>118</v>
      </c>
      <c r="K780" t="str">
        <f t="shared" si="240"/>
        <v>_LoadingMaterial</v>
      </c>
      <c r="L780" t="str">
        <f t="shared" si="241"/>
        <v>_involvedInActions</v>
      </c>
      <c r="M780" t="str">
        <f t="shared" si="242"/>
        <v>_Check</v>
      </c>
      <c r="N780" t="str">
        <f t="shared" si="243"/>
        <v/>
      </c>
      <c r="O780" t="str">
        <f t="shared" si="244"/>
        <v>Object</v>
      </c>
      <c r="P780" t="str">
        <f t="shared" si="245"/>
        <v/>
      </c>
      <c r="Q780" t="str">
        <f t="shared" si="246"/>
        <v/>
      </c>
      <c r="R780" t="str">
        <f t="shared" si="247"/>
        <v/>
      </c>
      <c r="S780" t="str">
        <f t="shared" si="248"/>
        <v/>
      </c>
      <c r="T780" t="str">
        <f>IF($A780="Implicit","",COUNTIFS($C$8:C780,C780,$A$8:A780,"Explicit"))</f>
        <v/>
      </c>
      <c r="U780" t="str">
        <f t="shared" si="249"/>
        <v/>
      </c>
      <c r="V780" t="str">
        <f t="shared" si="250"/>
        <v/>
      </c>
      <c r="W780" t="str">
        <f t="shared" si="251"/>
        <v/>
      </c>
      <c r="X780" t="str">
        <f t="shared" si="252"/>
        <v/>
      </c>
      <c r="Y780" t="str">
        <f t="shared" si="253"/>
        <v/>
      </c>
      <c r="Z780" t="str">
        <f t="shared" si="254"/>
        <v>"Common._LoadingMaterial"</v>
      </c>
      <c r="AA780" t="str">
        <f t="shared" si="255"/>
        <v>"_involvedInActions"</v>
      </c>
      <c r="AB780" t="str">
        <f t="shared" si="256"/>
        <v>"Action._Check"</v>
      </c>
      <c r="AC780" t="str">
        <f t="shared" si="257"/>
        <v>""</v>
      </c>
      <c r="AD780" t="str">
        <f t="shared" si="258"/>
        <v>"hasMany"</v>
      </c>
      <c r="AE780" t="str">
        <f t="shared" si="259"/>
        <v>"Common._LoadingMaterial","_involvedInActions","Action._Check","","hasMany"</v>
      </c>
    </row>
    <row r="781" spans="1:31" x14ac:dyDescent="0.2">
      <c r="A781" t="s">
        <v>1353</v>
      </c>
      <c r="B781" t="s">
        <v>3</v>
      </c>
      <c r="C781" t="s">
        <v>880</v>
      </c>
      <c r="D781" t="s">
        <v>5</v>
      </c>
      <c r="F781" t="s">
        <v>6</v>
      </c>
      <c r="G781">
        <v>1</v>
      </c>
      <c r="I781" s="5" t="s">
        <v>888</v>
      </c>
      <c r="J781" s="5" t="s">
        <v>8</v>
      </c>
      <c r="K781" t="str">
        <f t="shared" si="240"/>
        <v>_LoadingType</v>
      </c>
      <c r="L781" t="str">
        <f t="shared" si="241"/>
        <v>_code</v>
      </c>
      <c r="M781" t="str">
        <f t="shared" si="242"/>
        <v>xsd_string</v>
      </c>
      <c r="N781" t="str">
        <f t="shared" si="243"/>
        <v/>
      </c>
      <c r="O781" t="str">
        <f t="shared" si="244"/>
        <v>Data</v>
      </c>
      <c r="P781" t="str">
        <f t="shared" si="245"/>
        <v>"Enum"</v>
      </c>
      <c r="Q781" t="str">
        <f t="shared" si="246"/>
        <v>"_LoadingType"</v>
      </c>
      <c r="R781" t="str">
        <f t="shared" si="247"/>
        <v>"_code"</v>
      </c>
      <c r="S781" t="str">
        <f t="shared" si="248"/>
        <v>"xsd_string"</v>
      </c>
      <c r="T781">
        <f>IF($A781="Implicit","",COUNTIFS($C$8:C781,C781,$A$8:A781,"Explicit"))</f>
        <v>1</v>
      </c>
      <c r="U781" t="str">
        <f t="shared" si="249"/>
        <v>"Restricted code list for Loading subtypes"</v>
      </c>
      <c r="V781" t="str">
        <f t="shared" si="250"/>
        <v>"Code or short version of a code; for example "CH" for Switzerland when referring to the UN/LOCODE code list"</v>
      </c>
      <c r="W781" t="str">
        <f t="shared" si="251"/>
        <v>"false"</v>
      </c>
      <c r="X781" t="str">
        <f t="shared" si="252"/>
        <v>"false"</v>
      </c>
      <c r="Y781" t="str">
        <f t="shared" si="253"/>
        <v>"Enum","_LoadingType","_code","xsd_string",1,"Restricted code list for Loading subtypes","Code or short version of a code; for example "CH" for Switzerland when referring to the UN/LOCODE code list","false","false"</v>
      </c>
      <c r="Z781" t="str">
        <f t="shared" si="254"/>
        <v/>
      </c>
      <c r="AA781" t="str">
        <f t="shared" si="255"/>
        <v/>
      </c>
      <c r="AB781" t="str">
        <f t="shared" si="256"/>
        <v/>
      </c>
      <c r="AC781" t="str">
        <f t="shared" si="257"/>
        <v/>
      </c>
      <c r="AD781" t="str">
        <f t="shared" si="258"/>
        <v/>
      </c>
      <c r="AE781" t="str">
        <f t="shared" si="259"/>
        <v/>
      </c>
    </row>
    <row r="782" spans="1:31" x14ac:dyDescent="0.2">
      <c r="A782" t="s">
        <v>1353</v>
      </c>
      <c r="B782" t="s">
        <v>3</v>
      </c>
      <c r="C782" t="s">
        <v>880</v>
      </c>
      <c r="D782" t="s">
        <v>9</v>
      </c>
      <c r="F782" t="s">
        <v>6</v>
      </c>
      <c r="G782">
        <v>1</v>
      </c>
      <c r="I782" s="5" t="s">
        <v>888</v>
      </c>
      <c r="J782" s="5" t="s">
        <v>10</v>
      </c>
      <c r="K782" t="str">
        <f t="shared" si="240"/>
        <v>_LoadingType</v>
      </c>
      <c r="L782" t="str">
        <f t="shared" si="241"/>
        <v>_codeDescription</v>
      </c>
      <c r="M782" t="str">
        <f t="shared" si="242"/>
        <v>xsd_string</v>
      </c>
      <c r="N782" t="str">
        <f t="shared" si="243"/>
        <v/>
      </c>
      <c r="O782" t="str">
        <f t="shared" si="244"/>
        <v>Data</v>
      </c>
      <c r="P782" t="str">
        <f t="shared" si="245"/>
        <v>"Enum"</v>
      </c>
      <c r="Q782" t="str">
        <f t="shared" si="246"/>
        <v>"_LoadingType"</v>
      </c>
      <c r="R782" t="str">
        <f t="shared" si="247"/>
        <v>"_codeDescription"</v>
      </c>
      <c r="S782" t="str">
        <f t="shared" si="248"/>
        <v>"xsd_string"</v>
      </c>
      <c r="T782">
        <f>IF($A782="Implicit","",COUNTIFS($C$8:C782,C782,$A$8:A782,"Explicit"))</f>
        <v>2</v>
      </c>
      <c r="U782" t="str">
        <f t="shared" si="249"/>
        <v>"Restricted code list for Loading subtypes"</v>
      </c>
      <c r="V782" t="str">
        <f t="shared" si="250"/>
        <v>"Description or long version of the code; for example "Switzerland" for Switzerland when referring to the UN/LOCODE code list"</v>
      </c>
      <c r="W782" t="str">
        <f t="shared" si="251"/>
        <v>"false"</v>
      </c>
      <c r="X782" t="str">
        <f t="shared" si="252"/>
        <v>"false"</v>
      </c>
      <c r="Y782" t="str">
        <f t="shared" si="253"/>
        <v>"Enum","_LoadingType","_codeDescription","xsd_string",2,"Restricted code list for Loading subtypes","Description or long version of the code; for example "Switzerland" for Switzerland when referring to the UN/LOCODE code list","false","false"</v>
      </c>
      <c r="Z782" t="str">
        <f t="shared" si="254"/>
        <v/>
      </c>
      <c r="AA782" t="str">
        <f t="shared" si="255"/>
        <v/>
      </c>
      <c r="AB782" t="str">
        <f t="shared" si="256"/>
        <v/>
      </c>
      <c r="AC782" t="str">
        <f t="shared" si="257"/>
        <v/>
      </c>
      <c r="AD782" t="str">
        <f t="shared" si="258"/>
        <v/>
      </c>
      <c r="AE782" t="str">
        <f t="shared" si="259"/>
        <v/>
      </c>
    </row>
    <row r="783" spans="1:31" x14ac:dyDescent="0.2">
      <c r="A783" t="s">
        <v>1353</v>
      </c>
      <c r="B783" t="s">
        <v>3</v>
      </c>
      <c r="C783" t="s">
        <v>880</v>
      </c>
      <c r="D783" t="s">
        <v>11</v>
      </c>
      <c r="F783" t="s">
        <v>12</v>
      </c>
      <c r="G783">
        <v>1</v>
      </c>
      <c r="I783" s="5" t="s">
        <v>888</v>
      </c>
      <c r="J783" s="5" t="s">
        <v>13</v>
      </c>
      <c r="K783" t="str">
        <f t="shared" si="240"/>
        <v>_LoadingType</v>
      </c>
      <c r="L783" t="str">
        <f t="shared" si="241"/>
        <v>_codeLevel</v>
      </c>
      <c r="M783" t="str">
        <f t="shared" si="242"/>
        <v>xsd_integer</v>
      </c>
      <c r="N783" t="str">
        <f t="shared" si="243"/>
        <v/>
      </c>
      <c r="O783" t="str">
        <f t="shared" si="244"/>
        <v>Data</v>
      </c>
      <c r="P783" t="str">
        <f t="shared" si="245"/>
        <v>"Enum"</v>
      </c>
      <c r="Q783" t="str">
        <f t="shared" si="246"/>
        <v>"_LoadingType"</v>
      </c>
      <c r="R783" t="str">
        <f t="shared" si="247"/>
        <v>"_codeLevel"</v>
      </c>
      <c r="S783" t="str">
        <f t="shared" si="248"/>
        <v>"xsd_integer"</v>
      </c>
      <c r="T783">
        <f>IF($A783="Implicit","",COUNTIFS($C$8:C783,C783,$A$8:A783,"Explicit"))</f>
        <v>3</v>
      </c>
      <c r="U783" t="str">
        <f t="shared" si="249"/>
        <v>"Restricted code list for Loading subtypes"</v>
      </c>
      <c r="V783" t="str">
        <f t="shared" si="250"/>
        <v>"Integer indicating the level of a code if a codelists is hierarchical; for example HS-Codes"</v>
      </c>
      <c r="W783" t="str">
        <f t="shared" si="251"/>
        <v>"false"</v>
      </c>
      <c r="X783" t="str">
        <f t="shared" si="252"/>
        <v>"false"</v>
      </c>
      <c r="Y783" t="str">
        <f t="shared" si="253"/>
        <v>"Enum","_LoadingType","_codeLevel","xsd_integer",3,"Restricted code list for Loading subtypes","Integer indicating the level of a code if a codelists is hierarchical; for example HS-Codes","false","false"</v>
      </c>
      <c r="Z783" t="str">
        <f t="shared" si="254"/>
        <v/>
      </c>
      <c r="AA783" t="str">
        <f t="shared" si="255"/>
        <v/>
      </c>
      <c r="AB783" t="str">
        <f t="shared" si="256"/>
        <v/>
      </c>
      <c r="AC783" t="str">
        <f t="shared" si="257"/>
        <v/>
      </c>
      <c r="AD783" t="str">
        <f t="shared" si="258"/>
        <v/>
      </c>
      <c r="AE783" t="str">
        <f t="shared" si="259"/>
        <v/>
      </c>
    </row>
    <row r="784" spans="1:31" x14ac:dyDescent="0.2">
      <c r="A784" t="s">
        <v>1353</v>
      </c>
      <c r="B784" t="s">
        <v>3</v>
      </c>
      <c r="C784" t="s">
        <v>880</v>
      </c>
      <c r="D784" t="s">
        <v>14</v>
      </c>
      <c r="F784" t="s">
        <v>6</v>
      </c>
      <c r="G784">
        <v>1</v>
      </c>
      <c r="I784" s="5" t="s">
        <v>888</v>
      </c>
      <c r="J784" s="5" t="s">
        <v>15</v>
      </c>
      <c r="K784" t="str">
        <f t="shared" si="240"/>
        <v>_LoadingType</v>
      </c>
      <c r="L784" t="str">
        <f t="shared" si="241"/>
        <v>_codeListName</v>
      </c>
      <c r="M784" t="str">
        <f t="shared" si="242"/>
        <v>xsd_string</v>
      </c>
      <c r="N784" t="str">
        <f t="shared" si="243"/>
        <v/>
      </c>
      <c r="O784" t="str">
        <f t="shared" si="244"/>
        <v>Data</v>
      </c>
      <c r="P784" t="str">
        <f t="shared" si="245"/>
        <v>"Enum"</v>
      </c>
      <c r="Q784" t="str">
        <f t="shared" si="246"/>
        <v>"_LoadingType"</v>
      </c>
      <c r="R784" t="str">
        <f t="shared" si="247"/>
        <v>"_codeListName"</v>
      </c>
      <c r="S784" t="str">
        <f t="shared" si="248"/>
        <v>"xsd_string"</v>
      </c>
      <c r="T784">
        <f>IF($A784="Implicit","",COUNTIFS($C$8:C784,C784,$A$8:A784,"Explicit"))</f>
        <v>4</v>
      </c>
      <c r="U784" t="str">
        <f t="shared" si="249"/>
        <v>"Restricted code list for Loading subtypes"</v>
      </c>
      <c r="V784" t="str">
        <f t="shared" si="250"/>
        <v>"Official name of the code list without version number when direct reference is not possible; for example "UN/LOCODE" when referring to the UN/LOCODE code list"</v>
      </c>
      <c r="W784" t="str">
        <f t="shared" si="251"/>
        <v>"false"</v>
      </c>
      <c r="X784" t="str">
        <f t="shared" si="252"/>
        <v>"false"</v>
      </c>
      <c r="Y784" t="str">
        <f t="shared" si="253"/>
        <v>"Enum","_LoadingType","_codeListName","xsd_string",4,"Restricted code list for Loading subtypes","Official name of the code list without version number when direct reference is not possible; for example "UN/LOCODE" when referring to the UN/LOCODE code list","false","false"</v>
      </c>
      <c r="Z784" t="str">
        <f t="shared" si="254"/>
        <v/>
      </c>
      <c r="AA784" t="str">
        <f t="shared" si="255"/>
        <v/>
      </c>
      <c r="AB784" t="str">
        <f t="shared" si="256"/>
        <v/>
      </c>
      <c r="AC784" t="str">
        <f t="shared" si="257"/>
        <v/>
      </c>
      <c r="AD784" t="str">
        <f t="shared" si="258"/>
        <v/>
      </c>
      <c r="AE784" t="str">
        <f t="shared" si="259"/>
        <v/>
      </c>
    </row>
    <row r="785" spans="1:31" x14ac:dyDescent="0.2">
      <c r="A785" t="s">
        <v>1353</v>
      </c>
      <c r="B785" t="s">
        <v>3</v>
      </c>
      <c r="C785" t="s">
        <v>880</v>
      </c>
      <c r="D785" t="s">
        <v>16</v>
      </c>
      <c r="F785" t="s">
        <v>6</v>
      </c>
      <c r="G785">
        <v>1</v>
      </c>
      <c r="I785" s="5" t="s">
        <v>888</v>
      </c>
      <c r="J785" s="5" t="s">
        <v>17</v>
      </c>
      <c r="K785" t="str">
        <f t="shared" si="240"/>
        <v>_LoadingType</v>
      </c>
      <c r="L785" t="str">
        <f t="shared" si="241"/>
        <v>_codeListReference</v>
      </c>
      <c r="M785" t="str">
        <f t="shared" si="242"/>
        <v>xsd_string</v>
      </c>
      <c r="N785" t="str">
        <f t="shared" si="243"/>
        <v/>
      </c>
      <c r="O785" t="str">
        <f t="shared" si="244"/>
        <v>Data</v>
      </c>
      <c r="P785" t="str">
        <f t="shared" si="245"/>
        <v>"Enum"</v>
      </c>
      <c r="Q785" t="str">
        <f t="shared" si="246"/>
        <v>"_LoadingType"</v>
      </c>
      <c r="R785" t="str">
        <f t="shared" si="247"/>
        <v>"_codeListReference"</v>
      </c>
      <c r="S785" t="str">
        <f t="shared" si="248"/>
        <v>"xsd_string"</v>
      </c>
      <c r="T785">
        <f>IF($A785="Implicit","",COUNTIFS($C$8:C785,C785,$A$8:A785,"Explicit"))</f>
        <v>5</v>
      </c>
      <c r="U785" t="str">
        <f t="shared" si="249"/>
        <v>"Restricted code list for Loading subtypes"</v>
      </c>
      <c r="V785" t="str">
        <f t="shared" si="250"/>
        <v>"URL to access the code list the code is taken from; for example "https://unece.org/trade/cefact/unlocode-code-list-country-and-territory" for UN/LOCODE."</v>
      </c>
      <c r="W785" t="str">
        <f t="shared" si="251"/>
        <v>"false"</v>
      </c>
      <c r="X785" t="str">
        <f t="shared" si="252"/>
        <v>"false"</v>
      </c>
      <c r="Y785" t="str">
        <f t="shared" si="253"/>
        <v>"Enum","_LoadingType","_codeListReference","xsd_string",5,"Restricted code list for Loading subtypes","URL to access the code list the code is taken from; for example "https://unece.org/trade/cefact/unlocode-code-list-country-and-territory" for UN/LOCODE.","false","false"</v>
      </c>
      <c r="Z785" t="str">
        <f t="shared" si="254"/>
        <v/>
      </c>
      <c r="AA785" t="str">
        <f t="shared" si="255"/>
        <v/>
      </c>
      <c r="AB785" t="str">
        <f t="shared" si="256"/>
        <v/>
      </c>
      <c r="AC785" t="str">
        <f t="shared" si="257"/>
        <v/>
      </c>
      <c r="AD785" t="str">
        <f t="shared" si="258"/>
        <v/>
      </c>
      <c r="AE785" t="str">
        <f t="shared" si="259"/>
        <v/>
      </c>
    </row>
    <row r="786" spans="1:31" x14ac:dyDescent="0.2">
      <c r="A786" t="s">
        <v>1353</v>
      </c>
      <c r="B786" t="s">
        <v>3</v>
      </c>
      <c r="C786" t="s">
        <v>880</v>
      </c>
      <c r="D786" t="s">
        <v>18</v>
      </c>
      <c r="F786" t="s">
        <v>6</v>
      </c>
      <c r="G786">
        <v>1</v>
      </c>
      <c r="I786" s="5" t="s">
        <v>888</v>
      </c>
      <c r="J786" s="5" t="s">
        <v>19</v>
      </c>
      <c r="K786" t="str">
        <f t="shared" si="240"/>
        <v>_LoadingType</v>
      </c>
      <c r="L786" t="str">
        <f t="shared" si="241"/>
        <v>_codeListVersion</v>
      </c>
      <c r="M786" t="str">
        <f t="shared" si="242"/>
        <v>xsd_string</v>
      </c>
      <c r="N786" t="str">
        <f t="shared" si="243"/>
        <v/>
      </c>
      <c r="O786" t="str">
        <f t="shared" si="244"/>
        <v>Data</v>
      </c>
      <c r="P786" t="str">
        <f t="shared" si="245"/>
        <v>"Enum"</v>
      </c>
      <c r="Q786" t="str">
        <f t="shared" si="246"/>
        <v>"_LoadingType"</v>
      </c>
      <c r="R786" t="str">
        <f t="shared" si="247"/>
        <v>"_codeListVersion"</v>
      </c>
      <c r="S786" t="str">
        <f t="shared" si="248"/>
        <v>"xsd_string"</v>
      </c>
      <c r="T786">
        <f>IF($A786="Implicit","",COUNTIFS($C$8:C786,C786,$A$8:A786,"Explicit"))</f>
        <v>6</v>
      </c>
      <c r="U786" t="str">
        <f t="shared" si="249"/>
        <v>"Restricted code list for Loading subtypes"</v>
      </c>
      <c r="V786" t="str">
        <f t="shared" si="250"/>
        <v>"Version of the code list; for example "223-1" for UN/LOCODE. Used if the property codeListName is used or the version is not apparent from the resource referred to in property codeListReference."</v>
      </c>
      <c r="W786" t="str">
        <f t="shared" si="251"/>
        <v>"false"</v>
      </c>
      <c r="X786" t="str">
        <f t="shared" si="252"/>
        <v>"false"</v>
      </c>
      <c r="Y786" t="str">
        <f t="shared" si="253"/>
        <v>"Enum","_LoadingType","_codeListVersion","xsd_string",6,"Restricted code list for Loading subtypes","Version of the code list; for example "223-1" for UN/LOCODE. Used if the property codeListName is used or the version is not apparent from the resource referred to in property codeListReference.","false","false"</v>
      </c>
      <c r="Z786" t="str">
        <f t="shared" si="254"/>
        <v/>
      </c>
      <c r="AA786" t="str">
        <f t="shared" si="255"/>
        <v/>
      </c>
      <c r="AB786" t="str">
        <f t="shared" si="256"/>
        <v/>
      </c>
      <c r="AC786" t="str">
        <f t="shared" si="257"/>
        <v/>
      </c>
      <c r="AD786" t="str">
        <f t="shared" si="258"/>
        <v/>
      </c>
      <c r="AE786" t="str">
        <f t="shared" si="259"/>
        <v/>
      </c>
    </row>
    <row r="787" spans="1:31" x14ac:dyDescent="0.2">
      <c r="A787" t="s">
        <v>1353</v>
      </c>
      <c r="B787" t="s">
        <v>20</v>
      </c>
      <c r="C787" t="s">
        <v>468</v>
      </c>
      <c r="D787" t="s">
        <v>865</v>
      </c>
      <c r="E787" t="s">
        <v>1304</v>
      </c>
      <c r="F787" t="s">
        <v>810</v>
      </c>
      <c r="G787">
        <v>1</v>
      </c>
      <c r="H787" t="s">
        <v>467</v>
      </c>
      <c r="I787" s="5" t="s">
        <v>866</v>
      </c>
      <c r="J787" s="5"/>
      <c r="K787" t="str">
        <f t="shared" si="240"/>
        <v>_LoadingUnit</v>
      </c>
      <c r="L787" t="str">
        <f t="shared" si="241"/>
        <v>_inUnitComposition</v>
      </c>
      <c r="M787" t="str">
        <f t="shared" si="242"/>
        <v>_UnitComposition</v>
      </c>
      <c r="N787" t="str">
        <f t="shared" si="243"/>
        <v>_loadingUnit</v>
      </c>
      <c r="O787" t="str">
        <f t="shared" si="244"/>
        <v>Object</v>
      </c>
      <c r="P787" t="str">
        <f t="shared" si="245"/>
        <v>"Core"</v>
      </c>
      <c r="Q787" t="str">
        <f t="shared" si="246"/>
        <v>"_LoadingUnit"</v>
      </c>
      <c r="R787" t="str">
        <f t="shared" si="247"/>
        <v>"_inUnitComposition"</v>
      </c>
      <c r="S787" t="str">
        <f t="shared" si="248"/>
        <v>"_UnitComposition"</v>
      </c>
      <c r="T787">
        <f>IF($A787="Implicit","",COUNTIFS($C$8:C787,C787,$A$8:A787,"Explicit"))</f>
        <v>1</v>
      </c>
      <c r="U787" t="str">
        <f t="shared" si="249"/>
        <v>"Common loading unit/container details"</v>
      </c>
      <c r="V787" t="str">
        <f t="shared" si="250"/>
        <v>""</v>
      </c>
      <c r="W787" t="str">
        <f t="shared" si="251"/>
        <v>"false"</v>
      </c>
      <c r="X787" t="str">
        <f t="shared" si="252"/>
        <v>"true"</v>
      </c>
      <c r="Y787" t="str">
        <f t="shared" si="253"/>
        <v>"Core","_LoadingUnit","_inUnitComposition","_UnitComposition",1,"Common loading unit/container details","","false","true"</v>
      </c>
      <c r="Z787" t="str">
        <f t="shared" si="254"/>
        <v>"Core._LoadingUnit"</v>
      </c>
      <c r="AA787" t="str">
        <f t="shared" si="255"/>
        <v>"_inUnitComposition"</v>
      </c>
      <c r="AB787" t="str">
        <f t="shared" si="256"/>
        <v>"Activity._UnitComposition"</v>
      </c>
      <c r="AC787" t="str">
        <f t="shared" si="257"/>
        <v>"_loadingUnit"</v>
      </c>
      <c r="AD787" t="str">
        <f t="shared" si="258"/>
        <v>"hasOne"</v>
      </c>
      <c r="AE787" t="str">
        <f t="shared" si="259"/>
        <v>"Core._LoadingUnit","_inUnitComposition","Activity._UnitComposition","_loadingUnit","hasOne"</v>
      </c>
    </row>
    <row r="788" spans="1:31" x14ac:dyDescent="0.2">
      <c r="A788" t="s">
        <v>1353</v>
      </c>
      <c r="B788" t="s">
        <v>20</v>
      </c>
      <c r="C788" t="s">
        <v>468</v>
      </c>
      <c r="D788" t="s">
        <v>867</v>
      </c>
      <c r="E788" t="s">
        <v>49</v>
      </c>
      <c r="F788" t="s">
        <v>87</v>
      </c>
      <c r="G788">
        <v>1</v>
      </c>
      <c r="I788" s="5" t="s">
        <v>866</v>
      </c>
      <c r="J788" s="5" t="s">
        <v>868</v>
      </c>
      <c r="K788" t="str">
        <f t="shared" si="240"/>
        <v>_LoadingUnit</v>
      </c>
      <c r="L788" t="str">
        <f t="shared" si="241"/>
        <v>_tareWeight</v>
      </c>
      <c r="M788" t="str">
        <f t="shared" si="242"/>
        <v>_Value</v>
      </c>
      <c r="N788" t="str">
        <f t="shared" si="243"/>
        <v/>
      </c>
      <c r="O788" t="str">
        <f t="shared" si="244"/>
        <v>Object</v>
      </c>
      <c r="P788" t="str">
        <f t="shared" si="245"/>
        <v>"Core"</v>
      </c>
      <c r="Q788" t="str">
        <f t="shared" si="246"/>
        <v>"_LoadingUnit"</v>
      </c>
      <c r="R788" t="str">
        <f t="shared" si="247"/>
        <v>"_tareWeight"</v>
      </c>
      <c r="S788" t="str">
        <f t="shared" si="248"/>
        <v>"_Value"</v>
      </c>
      <c r="T788">
        <f>IF($A788="Implicit","",COUNTIFS($C$8:C788,C788,$A$8:A788,"Explicit"))</f>
        <v>2</v>
      </c>
      <c r="U788" t="str">
        <f t="shared" si="249"/>
        <v>"Common loading unit/container details"</v>
      </c>
      <c r="V788" t="str">
        <f t="shared" si="250"/>
        <v>"Tare weight of the empty ULD"</v>
      </c>
      <c r="W788" t="str">
        <f t="shared" si="251"/>
        <v>"false"</v>
      </c>
      <c r="X788" t="str">
        <f t="shared" si="252"/>
        <v>"true"</v>
      </c>
      <c r="Y788" t="str">
        <f t="shared" si="253"/>
        <v>"Core","_LoadingUnit","_tareWeight","_Value",2,"Common loading unit/container details","Tare weight of the empty ULD","false","true"</v>
      </c>
      <c r="Z788" t="str">
        <f t="shared" si="254"/>
        <v>"Core._LoadingUnit"</v>
      </c>
      <c r="AA788" t="str">
        <f t="shared" si="255"/>
        <v>"_tareWeight"</v>
      </c>
      <c r="AB788" t="str">
        <f t="shared" si="256"/>
        <v>"Embedded._Value"</v>
      </c>
      <c r="AC788" t="str">
        <f t="shared" si="257"/>
        <v>""</v>
      </c>
      <c r="AD788" t="str">
        <f t="shared" si="258"/>
        <v>"hasOne"</v>
      </c>
      <c r="AE788" t="str">
        <f t="shared" si="259"/>
        <v>"Core._LoadingUnit","_tareWeight","Embedded._Value","","hasOne"</v>
      </c>
    </row>
    <row r="789" spans="1:31" x14ac:dyDescent="0.2">
      <c r="A789" t="s">
        <v>1353</v>
      </c>
      <c r="B789" t="s">
        <v>20</v>
      </c>
      <c r="C789" t="s">
        <v>468</v>
      </c>
      <c r="D789" t="s">
        <v>38</v>
      </c>
      <c r="E789" t="s">
        <v>1303</v>
      </c>
      <c r="F789" t="s">
        <v>23</v>
      </c>
      <c r="H789" t="s">
        <v>434</v>
      </c>
      <c r="I789" s="5" t="s">
        <v>866</v>
      </c>
      <c r="J789" s="5" t="s">
        <v>39</v>
      </c>
      <c r="K789" t="str">
        <f t="shared" si="240"/>
        <v>_LoadingUnit</v>
      </c>
      <c r="L789" t="str">
        <f t="shared" si="241"/>
        <v>_checks</v>
      </c>
      <c r="M789" t="str">
        <f t="shared" si="242"/>
        <v>_Check</v>
      </c>
      <c r="N789" t="str">
        <f t="shared" si="243"/>
        <v>_checkedObject</v>
      </c>
      <c r="O789" t="str">
        <f t="shared" si="244"/>
        <v>Object</v>
      </c>
      <c r="P789" t="str">
        <f t="shared" si="245"/>
        <v>"Core"</v>
      </c>
      <c r="Q789" t="str">
        <f t="shared" si="246"/>
        <v>"_LoadingUnit"</v>
      </c>
      <c r="R789" t="str">
        <f t="shared" si="247"/>
        <v>"_checks"</v>
      </c>
      <c r="S789" t="str">
        <f t="shared" si="248"/>
        <v>"_Check"</v>
      </c>
      <c r="T789">
        <f>IF($A789="Implicit","",COUNTIFS($C$8:C789,C789,$A$8:A789,"Explicit"))</f>
        <v>3</v>
      </c>
      <c r="U789" t="str">
        <f t="shared" si="249"/>
        <v>"Common loading unit/container details"</v>
      </c>
      <c r="V789" t="str">
        <f t="shared" si="250"/>
        <v>"References to the CheckActions performed on the object"</v>
      </c>
      <c r="W789" t="str">
        <f t="shared" si="251"/>
        <v>"true"</v>
      </c>
      <c r="X789" t="str">
        <f t="shared" si="252"/>
        <v>"true"</v>
      </c>
      <c r="Y789" t="str">
        <f t="shared" si="253"/>
        <v>"Core","_LoadingUnit","_checks","_Check",3,"Common loading unit/container details","References to the CheckActions performed on the object","true","true"</v>
      </c>
      <c r="Z789" t="str">
        <f t="shared" si="254"/>
        <v>"Core._LoadingUnit"</v>
      </c>
      <c r="AA789" t="str">
        <f t="shared" si="255"/>
        <v>"_checks"</v>
      </c>
      <c r="AB789" t="str">
        <f t="shared" si="256"/>
        <v>"Action._Check"</v>
      </c>
      <c r="AC789" t="str">
        <f t="shared" si="257"/>
        <v>"_checkedObject"</v>
      </c>
      <c r="AD789" t="str">
        <f t="shared" si="258"/>
        <v>"hasMany"</v>
      </c>
      <c r="AE789" t="str">
        <f t="shared" si="259"/>
        <v>"Core._LoadingUnit","_checks","Action._Check","_checkedObject","hasMany"</v>
      </c>
    </row>
    <row r="790" spans="1:31" x14ac:dyDescent="0.2">
      <c r="A790" t="s">
        <v>1353</v>
      </c>
      <c r="B790" t="s">
        <v>20</v>
      </c>
      <c r="C790" t="s">
        <v>468</v>
      </c>
      <c r="D790" t="s">
        <v>43</v>
      </c>
      <c r="E790" t="s">
        <v>1292</v>
      </c>
      <c r="F790" t="s">
        <v>44</v>
      </c>
      <c r="H790" t="s">
        <v>686</v>
      </c>
      <c r="I790" s="5" t="s">
        <v>866</v>
      </c>
      <c r="J790" s="5" t="s">
        <v>45</v>
      </c>
      <c r="K790" t="str">
        <f t="shared" si="240"/>
        <v>_LoadingUnit</v>
      </c>
      <c r="L790" t="str">
        <f t="shared" si="241"/>
        <v>_externalReferences</v>
      </c>
      <c r="M790" t="str">
        <f t="shared" si="242"/>
        <v>_ExternalReference</v>
      </c>
      <c r="N790" t="str">
        <f t="shared" si="243"/>
        <v>_referenceForObjects</v>
      </c>
      <c r="O790" t="str">
        <f t="shared" si="244"/>
        <v>Object</v>
      </c>
      <c r="P790" t="str">
        <f t="shared" si="245"/>
        <v>"Core"</v>
      </c>
      <c r="Q790" t="str">
        <f t="shared" si="246"/>
        <v>"_LoadingUnit"</v>
      </c>
      <c r="R790" t="str">
        <f t="shared" si="247"/>
        <v>"_externalReferences"</v>
      </c>
      <c r="S790" t="str">
        <f t="shared" si="248"/>
        <v>"_ExternalReference"</v>
      </c>
      <c r="T790">
        <f>IF($A790="Implicit","",COUNTIFS($C$8:C790,C790,$A$8:A790,"Explicit"))</f>
        <v>4</v>
      </c>
      <c r="U790" t="str">
        <f t="shared" si="249"/>
        <v>"Common loading unit/container details"</v>
      </c>
      <c r="V790" t="str">
        <f t="shared" si="250"/>
        <v>"References to all associated ExternalReferences"</v>
      </c>
      <c r="W790" t="str">
        <f t="shared" si="251"/>
        <v>"true"</v>
      </c>
      <c r="X790" t="str">
        <f t="shared" si="252"/>
        <v>"true"</v>
      </c>
      <c r="Y790" t="str">
        <f t="shared" si="253"/>
        <v>"Core","_LoadingUnit","_externalReferences","_ExternalReference",4,"Common loading unit/container details","References to all associated ExternalReferences","true","true"</v>
      </c>
      <c r="Z790" t="str">
        <f t="shared" si="254"/>
        <v>"Core._LoadingUnit"</v>
      </c>
      <c r="AA790" t="str">
        <f t="shared" si="255"/>
        <v>"_externalReferences"</v>
      </c>
      <c r="AB790" t="str">
        <f t="shared" si="256"/>
        <v>"Common._ExternalReference"</v>
      </c>
      <c r="AC790" t="str">
        <f t="shared" si="257"/>
        <v>"_referenceForObjects"</v>
      </c>
      <c r="AD790" t="str">
        <f t="shared" si="258"/>
        <v>"hasMany"</v>
      </c>
      <c r="AE790" t="str">
        <f t="shared" si="259"/>
        <v>"Core._LoadingUnit","_externalReferences","Common._ExternalReference","_referenceForObjects","hasMany"</v>
      </c>
    </row>
    <row r="791" spans="1:31" x14ac:dyDescent="0.2">
      <c r="A791" t="s">
        <v>1353</v>
      </c>
      <c r="B791" t="s">
        <v>20</v>
      </c>
      <c r="C791" t="s">
        <v>468</v>
      </c>
      <c r="D791" t="s">
        <v>113</v>
      </c>
      <c r="E791" t="s">
        <v>1292</v>
      </c>
      <c r="F791" t="s">
        <v>114</v>
      </c>
      <c r="H791" t="s">
        <v>230</v>
      </c>
      <c r="I791" s="5" t="s">
        <v>866</v>
      </c>
      <c r="J791" s="5" t="s">
        <v>115</v>
      </c>
      <c r="K791" t="str">
        <f t="shared" si="240"/>
        <v>_LoadingUnit</v>
      </c>
      <c r="L791" t="str">
        <f t="shared" si="241"/>
        <v>_attachedIotDevices</v>
      </c>
      <c r="M791" t="str">
        <f t="shared" si="242"/>
        <v>_IotDevice</v>
      </c>
      <c r="N791" t="str">
        <f t="shared" si="243"/>
        <v>_attachedToObject</v>
      </c>
      <c r="O791" t="str">
        <f t="shared" si="244"/>
        <v>Object</v>
      </c>
      <c r="P791" t="str">
        <f t="shared" si="245"/>
        <v>"Core"</v>
      </c>
      <c r="Q791" t="str">
        <f t="shared" si="246"/>
        <v>"_LoadingUnit"</v>
      </c>
      <c r="R791" t="str">
        <f t="shared" si="247"/>
        <v>"_attachedIotDevices"</v>
      </c>
      <c r="S791" t="str">
        <f t="shared" si="248"/>
        <v>"_IotDevice"</v>
      </c>
      <c r="T791">
        <f>IF($A791="Implicit","",COUNTIFS($C$8:C791,C791,$A$8:A791,"Explicit"))</f>
        <v>5</v>
      </c>
      <c r="U791" t="str">
        <f t="shared" si="249"/>
        <v>"Common loading unit/container details"</v>
      </c>
      <c r="V791" t="str">
        <f t="shared" si="250"/>
        <v>"References to all connected IotDevices"</v>
      </c>
      <c r="W791" t="str">
        <f t="shared" si="251"/>
        <v>"true"</v>
      </c>
      <c r="X791" t="str">
        <f t="shared" si="252"/>
        <v>"true"</v>
      </c>
      <c r="Y791" t="str">
        <f t="shared" si="253"/>
        <v>"Core","_LoadingUnit","_attachedIotDevices","_IotDevice",5,"Common loading unit/container details","References to all connected IotDevices","true","true"</v>
      </c>
      <c r="Z791" t="str">
        <f t="shared" si="254"/>
        <v>"Core._LoadingUnit"</v>
      </c>
      <c r="AA791" t="str">
        <f t="shared" si="255"/>
        <v>"_attachedIotDevices"</v>
      </c>
      <c r="AB791" t="str">
        <f t="shared" si="256"/>
        <v>"Common._IotDevice"</v>
      </c>
      <c r="AC791" t="str">
        <f t="shared" si="257"/>
        <v>"_attachedToObject"</v>
      </c>
      <c r="AD791" t="str">
        <f t="shared" si="258"/>
        <v>"hasMany"</v>
      </c>
      <c r="AE791" t="str">
        <f t="shared" si="259"/>
        <v>"Core._LoadingUnit","_attachedIotDevices","Common._IotDevice","_attachedToObject","hasMany"</v>
      </c>
    </row>
    <row r="792" spans="1:31" x14ac:dyDescent="0.2">
      <c r="A792" t="s">
        <v>1354</v>
      </c>
      <c r="B792" t="s">
        <v>20</v>
      </c>
      <c r="C792" t="s">
        <v>468</v>
      </c>
      <c r="D792" t="s">
        <v>116</v>
      </c>
      <c r="E792" t="s">
        <v>1304</v>
      </c>
      <c r="F792" t="s">
        <v>458</v>
      </c>
      <c r="H792" t="s">
        <v>467</v>
      </c>
      <c r="I792" s="5" t="s">
        <v>866</v>
      </c>
      <c r="J792" s="5" t="s">
        <v>118</v>
      </c>
      <c r="K792" t="str">
        <f t="shared" si="240"/>
        <v>_LoadingUnit</v>
      </c>
      <c r="L792" t="str">
        <f t="shared" si="241"/>
        <v>_involvedInActions</v>
      </c>
      <c r="M792" t="str">
        <f t="shared" si="242"/>
        <v>_Composing</v>
      </c>
      <c r="N792" t="str">
        <f t="shared" si="243"/>
        <v>_loadingUnit</v>
      </c>
      <c r="O792" t="str">
        <f t="shared" si="244"/>
        <v>Object</v>
      </c>
      <c r="P792" t="str">
        <f t="shared" si="245"/>
        <v/>
      </c>
      <c r="Q792" t="str">
        <f t="shared" si="246"/>
        <v/>
      </c>
      <c r="R792" t="str">
        <f t="shared" si="247"/>
        <v/>
      </c>
      <c r="S792" t="str">
        <f t="shared" si="248"/>
        <v/>
      </c>
      <c r="T792" t="str">
        <f>IF($A792="Implicit","",COUNTIFS($C$8:C792,C792,$A$8:A792,"Explicit"))</f>
        <v/>
      </c>
      <c r="U792" t="str">
        <f t="shared" si="249"/>
        <v/>
      </c>
      <c r="V792" t="str">
        <f t="shared" si="250"/>
        <v/>
      </c>
      <c r="W792" t="str">
        <f t="shared" si="251"/>
        <v/>
      </c>
      <c r="X792" t="str">
        <f t="shared" si="252"/>
        <v/>
      </c>
      <c r="Y792" t="str">
        <f t="shared" si="253"/>
        <v/>
      </c>
      <c r="Z792" t="str">
        <f t="shared" si="254"/>
        <v>"Core._LoadingUnit"</v>
      </c>
      <c r="AA792" t="str">
        <f t="shared" si="255"/>
        <v>"_involvedInActions"</v>
      </c>
      <c r="AB792" t="str">
        <f t="shared" si="256"/>
        <v>"Activity._Composing"</v>
      </c>
      <c r="AC792" t="str">
        <f t="shared" si="257"/>
        <v>"_loadingUnit"</v>
      </c>
      <c r="AD792" t="str">
        <f t="shared" si="258"/>
        <v>"hasMany"</v>
      </c>
      <c r="AE792" t="str">
        <f t="shared" si="259"/>
        <v>"Core._LoadingUnit","_involvedInActions","Activity._Composing","_loadingUnit","hasMany"</v>
      </c>
    </row>
    <row r="793" spans="1:31" x14ac:dyDescent="0.2">
      <c r="A793" t="s">
        <v>1354</v>
      </c>
      <c r="B793" t="s">
        <v>20</v>
      </c>
      <c r="C793" t="s">
        <v>468</v>
      </c>
      <c r="D793" t="s">
        <v>116</v>
      </c>
      <c r="E793" t="s">
        <v>1303</v>
      </c>
      <c r="F793" t="s">
        <v>871</v>
      </c>
      <c r="H793" t="s">
        <v>877</v>
      </c>
      <c r="I793" s="5" t="s">
        <v>866</v>
      </c>
      <c r="J793" s="5" t="s">
        <v>118</v>
      </c>
      <c r="K793" t="str">
        <f t="shared" si="240"/>
        <v>_LoadingUnit</v>
      </c>
      <c r="L793" t="str">
        <f t="shared" si="241"/>
        <v>_involvedInActions</v>
      </c>
      <c r="M793" t="str">
        <f t="shared" si="242"/>
        <v>_Loading</v>
      </c>
      <c r="N793" t="str">
        <f t="shared" si="243"/>
        <v>_loadedUnits</v>
      </c>
      <c r="O793" t="str">
        <f t="shared" si="244"/>
        <v>Object</v>
      </c>
      <c r="P793" t="str">
        <f t="shared" si="245"/>
        <v/>
      </c>
      <c r="Q793" t="str">
        <f t="shared" si="246"/>
        <v/>
      </c>
      <c r="R793" t="str">
        <f t="shared" si="247"/>
        <v/>
      </c>
      <c r="S793" t="str">
        <f t="shared" si="248"/>
        <v/>
      </c>
      <c r="T793" t="str">
        <f>IF($A793="Implicit","",COUNTIFS($C$8:C793,C793,$A$8:A793,"Explicit"))</f>
        <v/>
      </c>
      <c r="U793" t="str">
        <f t="shared" si="249"/>
        <v/>
      </c>
      <c r="V793" t="str">
        <f t="shared" si="250"/>
        <v/>
      </c>
      <c r="W793" t="str">
        <f t="shared" si="251"/>
        <v/>
      </c>
      <c r="X793" t="str">
        <f t="shared" si="252"/>
        <v/>
      </c>
      <c r="Y793" t="str">
        <f t="shared" si="253"/>
        <v/>
      </c>
      <c r="Z793" t="str">
        <f t="shared" si="254"/>
        <v>"Core._LoadingUnit"</v>
      </c>
      <c r="AA793" t="str">
        <f t="shared" si="255"/>
        <v>"_involvedInActions"</v>
      </c>
      <c r="AB793" t="str">
        <f t="shared" si="256"/>
        <v>"Action._Loading"</v>
      </c>
      <c r="AC793" t="str">
        <f t="shared" si="257"/>
        <v>"_loadedUnits"</v>
      </c>
      <c r="AD793" t="str">
        <f t="shared" si="258"/>
        <v>"hasMany"</v>
      </c>
      <c r="AE793" t="str">
        <f t="shared" si="259"/>
        <v>"Core._LoadingUnit","_involvedInActions","Action._Loading","_loadedUnits","hasMany"</v>
      </c>
    </row>
    <row r="794" spans="1:31" x14ac:dyDescent="0.2">
      <c r="A794" t="s">
        <v>1354</v>
      </c>
      <c r="B794" t="s">
        <v>20</v>
      </c>
      <c r="C794" t="s">
        <v>468</v>
      </c>
      <c r="D794" t="s">
        <v>116</v>
      </c>
      <c r="E794" t="s">
        <v>1303</v>
      </c>
      <c r="F794" t="s">
        <v>1100</v>
      </c>
      <c r="H794" t="s">
        <v>1102</v>
      </c>
      <c r="I794" s="5" t="s">
        <v>866</v>
      </c>
      <c r="J794" s="5" t="s">
        <v>118</v>
      </c>
      <c r="K794" t="str">
        <f t="shared" si="240"/>
        <v>_LoadingUnit</v>
      </c>
      <c r="L794" t="str">
        <f t="shared" si="241"/>
        <v>_involvedInActions</v>
      </c>
      <c r="M794" t="str">
        <f t="shared" si="242"/>
        <v>_Storing</v>
      </c>
      <c r="N794" t="str">
        <f t="shared" si="243"/>
        <v>_storedObjects</v>
      </c>
      <c r="O794" t="str">
        <f t="shared" si="244"/>
        <v>Object</v>
      </c>
      <c r="P794" t="str">
        <f t="shared" si="245"/>
        <v/>
      </c>
      <c r="Q794" t="str">
        <f t="shared" si="246"/>
        <v/>
      </c>
      <c r="R794" t="str">
        <f t="shared" si="247"/>
        <v/>
      </c>
      <c r="S794" t="str">
        <f t="shared" si="248"/>
        <v/>
      </c>
      <c r="T794" t="str">
        <f>IF($A794="Implicit","",COUNTIFS($C$8:C794,C794,$A$8:A794,"Explicit"))</f>
        <v/>
      </c>
      <c r="U794" t="str">
        <f t="shared" si="249"/>
        <v/>
      </c>
      <c r="V794" t="str">
        <f t="shared" si="250"/>
        <v/>
      </c>
      <c r="W794" t="str">
        <f t="shared" si="251"/>
        <v/>
      </c>
      <c r="X794" t="str">
        <f t="shared" si="252"/>
        <v/>
      </c>
      <c r="Y794" t="str">
        <f t="shared" si="253"/>
        <v/>
      </c>
      <c r="Z794" t="str">
        <f t="shared" si="254"/>
        <v>"Core._LoadingUnit"</v>
      </c>
      <c r="AA794" t="str">
        <f t="shared" si="255"/>
        <v>"_involvedInActions"</v>
      </c>
      <c r="AB794" t="str">
        <f t="shared" si="256"/>
        <v>"Action._Storing"</v>
      </c>
      <c r="AC794" t="str">
        <f t="shared" si="257"/>
        <v>"_storedObjects"</v>
      </c>
      <c r="AD794" t="str">
        <f t="shared" si="258"/>
        <v>"hasMany"</v>
      </c>
      <c r="AE794" t="str">
        <f t="shared" si="259"/>
        <v>"Core._LoadingUnit","_involvedInActions","Action._Storing","_storedObjects","hasMany"</v>
      </c>
    </row>
    <row r="795" spans="1:31" x14ac:dyDescent="0.2">
      <c r="A795" t="s">
        <v>1353</v>
      </c>
      <c r="B795" t="s">
        <v>20</v>
      </c>
      <c r="C795" t="s">
        <v>468</v>
      </c>
      <c r="D795" t="s">
        <v>869</v>
      </c>
      <c r="F795" t="s">
        <v>6</v>
      </c>
      <c r="G795">
        <v>1</v>
      </c>
      <c r="I795" s="5" t="s">
        <v>866</v>
      </c>
      <c r="J795" s="5" t="s">
        <v>870</v>
      </c>
      <c r="K795" t="str">
        <f t="shared" si="240"/>
        <v>_LoadingUnit</v>
      </c>
      <c r="L795" t="str">
        <f t="shared" si="241"/>
        <v>_remarks</v>
      </c>
      <c r="M795" t="str">
        <f t="shared" si="242"/>
        <v>xsd_string</v>
      </c>
      <c r="N795" t="str">
        <f t="shared" si="243"/>
        <v/>
      </c>
      <c r="O795" t="str">
        <f t="shared" si="244"/>
        <v>Data</v>
      </c>
      <c r="P795" t="str">
        <f t="shared" si="245"/>
        <v>"Core"</v>
      </c>
      <c r="Q795" t="str">
        <f t="shared" si="246"/>
        <v>"_LoadingUnit"</v>
      </c>
      <c r="R795" t="str">
        <f t="shared" si="247"/>
        <v>"_remarks"</v>
      </c>
      <c r="S795" t="str">
        <f t="shared" si="248"/>
        <v>"xsd_string"</v>
      </c>
      <c r="T795">
        <f>IF($A795="Implicit","",COUNTIFS($C$8:C795,C795,$A$8:A795,"Explicit"))</f>
        <v>6</v>
      </c>
      <c r="U795" t="str">
        <f t="shared" si="249"/>
        <v>"Common loading unit/container details"</v>
      </c>
      <c r="V795" t="str">
        <f t="shared" si="250"/>
        <v>"Remarks or Supplement Information"</v>
      </c>
      <c r="W795" t="str">
        <f t="shared" si="251"/>
        <v>"false"</v>
      </c>
      <c r="X795" t="str">
        <f t="shared" si="252"/>
        <v>"true"</v>
      </c>
      <c r="Y795" t="str">
        <f t="shared" si="253"/>
        <v>"Core","_LoadingUnit","_remarks","xsd_string",6,"Common loading unit/container details","Remarks or Supplement Information","false","true"</v>
      </c>
      <c r="Z795" t="str">
        <f t="shared" si="254"/>
        <v/>
      </c>
      <c r="AA795" t="str">
        <f t="shared" si="255"/>
        <v/>
      </c>
      <c r="AB795" t="str">
        <f t="shared" si="256"/>
        <v/>
      </c>
      <c r="AC795" t="str">
        <f t="shared" si="257"/>
        <v/>
      </c>
      <c r="AD795" t="str">
        <f t="shared" si="258"/>
        <v/>
      </c>
      <c r="AE795" t="str">
        <f t="shared" si="259"/>
        <v/>
      </c>
    </row>
    <row r="796" spans="1:31" x14ac:dyDescent="0.2">
      <c r="A796" t="s">
        <v>1353</v>
      </c>
      <c r="B796" t="s">
        <v>20</v>
      </c>
      <c r="C796" t="s">
        <v>468</v>
      </c>
      <c r="D796" t="s">
        <v>40</v>
      </c>
      <c r="E796" t="s">
        <v>1306</v>
      </c>
      <c r="F796" t="s">
        <v>41</v>
      </c>
      <c r="I796" s="5" t="s">
        <v>866</v>
      </c>
      <c r="J796" s="5" t="s">
        <v>42</v>
      </c>
      <c r="K796" t="str">
        <f t="shared" si="240"/>
        <v>_LoadingUnit</v>
      </c>
      <c r="L796" t="str">
        <f t="shared" si="241"/>
        <v>_events</v>
      </c>
      <c r="M796" t="str">
        <f t="shared" si="242"/>
        <v>_LogisticsEvent</v>
      </c>
      <c r="N796" t="str">
        <f t="shared" si="243"/>
        <v/>
      </c>
      <c r="O796" t="str">
        <f t="shared" si="244"/>
        <v>Object</v>
      </c>
      <c r="P796" t="str">
        <f t="shared" si="245"/>
        <v>"Core"</v>
      </c>
      <c r="Q796" t="str">
        <f t="shared" si="246"/>
        <v>"_LoadingUnit"</v>
      </c>
      <c r="R796" t="str">
        <f t="shared" si="247"/>
        <v>"_events"</v>
      </c>
      <c r="S796" t="str">
        <f t="shared" si="248"/>
        <v>"_LogisticsEvent"</v>
      </c>
      <c r="T796">
        <f>IF($A796="Implicit","",COUNTIFS($C$8:C796,C796,$A$8:A796,"Explicit"))</f>
        <v>7</v>
      </c>
      <c r="U796" t="str">
        <f t="shared" si="249"/>
        <v>"Common loading unit/container details"</v>
      </c>
      <c r="V796" t="str">
        <f t="shared" si="250"/>
        <v>"Events object"</v>
      </c>
      <c r="W796" t="str">
        <f t="shared" si="251"/>
        <v>"true"</v>
      </c>
      <c r="X796" t="str">
        <f t="shared" si="252"/>
        <v>"true"</v>
      </c>
      <c r="Y796" t="str">
        <f t="shared" si="253"/>
        <v>"Core","_LoadingUnit","_events","_LogisticsEvent",7,"Common loading unit/container details","Events object","true","true"</v>
      </c>
      <c r="Z796" t="str">
        <f t="shared" si="254"/>
        <v>"Core._LoadingUnit"</v>
      </c>
      <c r="AA796" t="str">
        <f t="shared" si="255"/>
        <v>"_events"</v>
      </c>
      <c r="AB796" t="str">
        <f t="shared" si="256"/>
        <v>"Event._LogisticsEvent"</v>
      </c>
      <c r="AC796" t="str">
        <f t="shared" si="257"/>
        <v>""</v>
      </c>
      <c r="AD796" t="str">
        <f t="shared" si="258"/>
        <v>"hasMany"</v>
      </c>
      <c r="AE796" t="str">
        <f t="shared" si="259"/>
        <v>"Core._LoadingUnit","_events","Event._LogisticsEvent","","hasMany"</v>
      </c>
    </row>
    <row r="797" spans="1:31" x14ac:dyDescent="0.2">
      <c r="A797" t="s">
        <v>1353</v>
      </c>
      <c r="B797" t="s">
        <v>20</v>
      </c>
      <c r="C797" t="s">
        <v>468</v>
      </c>
      <c r="D797" t="s">
        <v>46</v>
      </c>
      <c r="F797" t="s">
        <v>47</v>
      </c>
      <c r="G797">
        <v>1</v>
      </c>
      <c r="I797" s="5" t="s">
        <v>866</v>
      </c>
      <c r="J797" s="5" t="s">
        <v>48</v>
      </c>
      <c r="K797" t="str">
        <f t="shared" si="240"/>
        <v>_LoadingUnit</v>
      </c>
      <c r="L797" t="str">
        <f t="shared" si="241"/>
        <v>_skeletonIndicator</v>
      </c>
      <c r="M797" t="str">
        <f t="shared" si="242"/>
        <v>xsd_boolean</v>
      </c>
      <c r="N797" t="str">
        <f t="shared" si="243"/>
        <v/>
      </c>
      <c r="O797" t="str">
        <f t="shared" si="244"/>
        <v>Data</v>
      </c>
      <c r="P797" t="str">
        <f t="shared" si="245"/>
        <v>"Core"</v>
      </c>
      <c r="Q797" t="str">
        <f t="shared" si="246"/>
        <v>"_LoadingUnit"</v>
      </c>
      <c r="R797" t="str">
        <f t="shared" si="247"/>
        <v>"_skeletonIndicator"</v>
      </c>
      <c r="S797" t="str">
        <f t="shared" si="248"/>
        <v>"xsd_boolean"</v>
      </c>
      <c r="T797">
        <f>IF($A797="Implicit","",COUNTIFS($C$8:C797,C797,$A$8:A797,"Explicit"))</f>
        <v>8</v>
      </c>
      <c r="U797" t="str">
        <f t="shared" si="249"/>
        <v>"Common loading unit/container details"</v>
      </c>
      <c r="V797" t="str">
        <f t="shared" si="250"/>
        <v>"Indicator whether a logistics object is a skeleton object"</v>
      </c>
      <c r="W797" t="str">
        <f t="shared" si="251"/>
        <v>"false"</v>
      </c>
      <c r="X797" t="str">
        <f t="shared" si="252"/>
        <v>"true"</v>
      </c>
      <c r="Y797" t="str">
        <f t="shared" si="253"/>
        <v>"Core","_LoadingUnit","_skeletonIndicator","xsd_boolean",8,"Common loading unit/container details","Indicator whether a logistics object is a skeleton object","false","true"</v>
      </c>
      <c r="Z797" t="str">
        <f t="shared" si="254"/>
        <v/>
      </c>
      <c r="AA797" t="str">
        <f t="shared" si="255"/>
        <v/>
      </c>
      <c r="AB797" t="str">
        <f t="shared" si="256"/>
        <v/>
      </c>
      <c r="AC797" t="str">
        <f t="shared" si="257"/>
        <v/>
      </c>
      <c r="AD797" t="str">
        <f t="shared" si="258"/>
        <v/>
      </c>
      <c r="AE797" t="str">
        <f t="shared" si="259"/>
        <v/>
      </c>
    </row>
    <row r="798" spans="1:31" x14ac:dyDescent="0.2">
      <c r="A798" t="s">
        <v>1353</v>
      </c>
      <c r="B798" t="s">
        <v>20</v>
      </c>
      <c r="C798" t="s">
        <v>468</v>
      </c>
      <c r="D798" t="s">
        <v>116</v>
      </c>
      <c r="E798" t="s">
        <v>1290</v>
      </c>
      <c r="F798" t="s">
        <v>117</v>
      </c>
      <c r="I798" s="5" t="s">
        <v>866</v>
      </c>
      <c r="J798" s="5" t="s">
        <v>118</v>
      </c>
      <c r="K798" t="str">
        <f t="shared" si="240"/>
        <v>_LoadingUnit</v>
      </c>
      <c r="L798" t="str">
        <f t="shared" si="241"/>
        <v>_involvedInActions</v>
      </c>
      <c r="M798" t="str">
        <f t="shared" si="242"/>
        <v>_LogisticsAction</v>
      </c>
      <c r="N798" t="str">
        <f t="shared" si="243"/>
        <v/>
      </c>
      <c r="O798" t="str">
        <f t="shared" si="244"/>
        <v>Object</v>
      </c>
      <c r="P798" t="str">
        <f t="shared" si="245"/>
        <v>"Core"</v>
      </c>
      <c r="Q798" t="str">
        <f t="shared" si="246"/>
        <v>"_LoadingUnit"</v>
      </c>
      <c r="R798" t="str">
        <f t="shared" si="247"/>
        <v>"_involvedInActions"</v>
      </c>
      <c r="S798" t="str">
        <f t="shared" si="248"/>
        <v>"_LogisticsAction"</v>
      </c>
      <c r="T798">
        <f>IF($A798="Implicit","",COUNTIFS($C$8:C798,C798,$A$8:A798,"Explicit"))</f>
        <v>9</v>
      </c>
      <c r="U798" t="str">
        <f t="shared" si="249"/>
        <v>"Common loading unit/container details"</v>
      </c>
      <c r="V798" t="str">
        <f t="shared" si="250"/>
        <v>"References to the Actions the object is involved in"</v>
      </c>
      <c r="W798" t="str">
        <f t="shared" si="251"/>
        <v>"true"</v>
      </c>
      <c r="X798" t="str">
        <f t="shared" si="252"/>
        <v>"true"</v>
      </c>
      <c r="Y798" t="str">
        <f t="shared" si="253"/>
        <v>"Core","_LoadingUnit","_involvedInActions","_LogisticsAction",9,"Common loading unit/container details","References to the Actions the object is involved in","true","true"</v>
      </c>
      <c r="Z798" t="str">
        <f t="shared" si="254"/>
        <v>"Core._LoadingUnit"</v>
      </c>
      <c r="AA798" t="str">
        <f t="shared" si="255"/>
        <v>"_involvedInActions"</v>
      </c>
      <c r="AB798" t="str">
        <f t="shared" si="256"/>
        <v>"Abstract._LogisticsAction"</v>
      </c>
      <c r="AC798" t="str">
        <f t="shared" si="257"/>
        <v>""</v>
      </c>
      <c r="AD798" t="str">
        <f t="shared" si="258"/>
        <v>"hasMany"</v>
      </c>
      <c r="AE798" t="str">
        <f t="shared" si="259"/>
        <v>"Core._LoadingUnit","_involvedInActions","Abstract._LogisticsAction","","hasMany"</v>
      </c>
    </row>
    <row r="799" spans="1:31" x14ac:dyDescent="0.2">
      <c r="A799" t="s">
        <v>1354</v>
      </c>
      <c r="B799" t="s">
        <v>20</v>
      </c>
      <c r="C799" t="s">
        <v>468</v>
      </c>
      <c r="D799" t="s">
        <v>116</v>
      </c>
      <c r="E799" t="s">
        <v>1303</v>
      </c>
      <c r="F799" t="s">
        <v>23</v>
      </c>
      <c r="I799" s="5" t="s">
        <v>866</v>
      </c>
      <c r="J799" s="5" t="s">
        <v>118</v>
      </c>
      <c r="K799" t="str">
        <f t="shared" si="240"/>
        <v>_LoadingUnit</v>
      </c>
      <c r="L799" t="str">
        <f t="shared" si="241"/>
        <v>_involvedInActions</v>
      </c>
      <c r="M799" t="str">
        <f t="shared" si="242"/>
        <v>_Check</v>
      </c>
      <c r="N799" t="str">
        <f t="shared" si="243"/>
        <v/>
      </c>
      <c r="O799" t="str">
        <f t="shared" si="244"/>
        <v>Object</v>
      </c>
      <c r="P799" t="str">
        <f t="shared" si="245"/>
        <v/>
      </c>
      <c r="Q799" t="str">
        <f t="shared" si="246"/>
        <v/>
      </c>
      <c r="R799" t="str">
        <f t="shared" si="247"/>
        <v/>
      </c>
      <c r="S799" t="str">
        <f t="shared" si="248"/>
        <v/>
      </c>
      <c r="T799" t="str">
        <f>IF($A799="Implicit","",COUNTIFS($C$8:C799,C799,$A$8:A799,"Explicit"))</f>
        <v/>
      </c>
      <c r="U799" t="str">
        <f t="shared" si="249"/>
        <v/>
      </c>
      <c r="V799" t="str">
        <f t="shared" si="250"/>
        <v/>
      </c>
      <c r="W799" t="str">
        <f t="shared" si="251"/>
        <v/>
      </c>
      <c r="X799" t="str">
        <f t="shared" si="252"/>
        <v/>
      </c>
      <c r="Y799" t="str">
        <f t="shared" si="253"/>
        <v/>
      </c>
      <c r="Z799" t="str">
        <f t="shared" si="254"/>
        <v>"Core._LoadingUnit"</v>
      </c>
      <c r="AA799" t="str">
        <f t="shared" si="255"/>
        <v>"_involvedInActions"</v>
      </c>
      <c r="AB799" t="str">
        <f t="shared" si="256"/>
        <v>"Action._Check"</v>
      </c>
      <c r="AC799" t="str">
        <f t="shared" si="257"/>
        <v>""</v>
      </c>
      <c r="AD799" t="str">
        <f t="shared" si="258"/>
        <v>"hasMany"</v>
      </c>
      <c r="AE799" t="str">
        <f t="shared" si="259"/>
        <v>"Core._LoadingUnit","_involvedInActions","Action._Check","","hasMany"</v>
      </c>
    </row>
    <row r="800" spans="1:31" x14ac:dyDescent="0.2">
      <c r="A800" t="s">
        <v>1353</v>
      </c>
      <c r="B800" t="s">
        <v>1292</v>
      </c>
      <c r="C800" t="s">
        <v>90</v>
      </c>
      <c r="D800" t="s">
        <v>199</v>
      </c>
      <c r="E800" t="s">
        <v>1292</v>
      </c>
      <c r="F800" t="s">
        <v>90</v>
      </c>
      <c r="G800">
        <v>1</v>
      </c>
      <c r="H800" t="s">
        <v>201</v>
      </c>
      <c r="I800" s="5" t="s">
        <v>191</v>
      </c>
      <c r="J800" s="5" t="s">
        <v>200</v>
      </c>
      <c r="K800" t="str">
        <f t="shared" si="240"/>
        <v>_Location</v>
      </c>
      <c r="L800" t="str">
        <f t="shared" si="241"/>
        <v>_subLocationOf</v>
      </c>
      <c r="M800" t="str">
        <f t="shared" si="242"/>
        <v>_Location</v>
      </c>
      <c r="N800" t="str">
        <f t="shared" si="243"/>
        <v>_subLocations</v>
      </c>
      <c r="O800" t="str">
        <f t="shared" si="244"/>
        <v>Object</v>
      </c>
      <c r="P800" t="str">
        <f t="shared" si="245"/>
        <v>"Common"</v>
      </c>
      <c r="Q800" t="str">
        <f t="shared" si="246"/>
        <v>"_Location"</v>
      </c>
      <c r="R800" t="str">
        <f t="shared" si="247"/>
        <v>"_subLocationOf"</v>
      </c>
      <c r="S800" t="str">
        <f t="shared" si="248"/>
        <v>"_Location"</v>
      </c>
      <c r="T800">
        <f>IF($A800="Implicit","",COUNTIFS($C$8:C800,C800,$A$8:A800,"Explicit"))</f>
        <v>1</v>
      </c>
      <c r="U800" t="str">
        <f t="shared" si="249"/>
        <v>"Location describes a physical location; e.g. an airport; a warehouse or a truck deck"</v>
      </c>
      <c r="V800" t="str">
        <f t="shared" si="250"/>
        <v>"Reference to the Location this is a Sublocation of"</v>
      </c>
      <c r="W800" t="str">
        <f t="shared" si="251"/>
        <v>"false"</v>
      </c>
      <c r="X800" t="str">
        <f t="shared" si="252"/>
        <v>"true"</v>
      </c>
      <c r="Y800" t="str">
        <f t="shared" si="253"/>
        <v>"Common","_Location","_subLocationOf","_Location",1,"Location describes a physical location; e.g. an airport; a warehouse or a truck deck","Reference to the Location this is a Sublocation of","false","true"</v>
      </c>
      <c r="Z800" t="str">
        <f t="shared" si="254"/>
        <v>"Common._Location"</v>
      </c>
      <c r="AA800" t="str">
        <f t="shared" si="255"/>
        <v>"_subLocationOf"</v>
      </c>
      <c r="AB800" t="str">
        <f t="shared" si="256"/>
        <v>"Common._Location"</v>
      </c>
      <c r="AC800" t="str">
        <f t="shared" si="257"/>
        <v>"_subLocations"</v>
      </c>
      <c r="AD800" t="str">
        <f t="shared" si="258"/>
        <v>"hasOne"</v>
      </c>
      <c r="AE800" t="str">
        <f t="shared" si="259"/>
        <v>"Common._Location","_subLocationOf","Common._Location","_subLocations","hasOne"</v>
      </c>
    </row>
    <row r="801" spans="1:31" x14ac:dyDescent="0.2">
      <c r="A801" t="s">
        <v>1353</v>
      </c>
      <c r="B801" t="s">
        <v>1292</v>
      </c>
      <c r="C801" t="s">
        <v>90</v>
      </c>
      <c r="D801" t="s">
        <v>190</v>
      </c>
      <c r="E801" t="s">
        <v>49</v>
      </c>
      <c r="F801" t="s">
        <v>56</v>
      </c>
      <c r="G801">
        <v>1</v>
      </c>
      <c r="I801" s="5" t="s">
        <v>191</v>
      </c>
      <c r="J801" s="5" t="s">
        <v>59</v>
      </c>
      <c r="K801" t="str">
        <f t="shared" si="240"/>
        <v>_Location</v>
      </c>
      <c r="L801" t="str">
        <f t="shared" si="241"/>
        <v>_address</v>
      </c>
      <c r="M801" t="str">
        <f t="shared" si="242"/>
        <v>_Address</v>
      </c>
      <c r="N801" t="str">
        <f t="shared" si="243"/>
        <v/>
      </c>
      <c r="O801" t="str">
        <f t="shared" si="244"/>
        <v>Object</v>
      </c>
      <c r="P801" t="str">
        <f t="shared" si="245"/>
        <v>"Common"</v>
      </c>
      <c r="Q801" t="str">
        <f t="shared" si="246"/>
        <v>"_Location"</v>
      </c>
      <c r="R801" t="str">
        <f t="shared" si="247"/>
        <v>"_address"</v>
      </c>
      <c r="S801" t="str">
        <f t="shared" si="248"/>
        <v>"_Address"</v>
      </c>
      <c r="T801">
        <f>IF($A801="Implicit","",COUNTIFS($C$8:C801,C801,$A$8:A801,"Explicit"))</f>
        <v>2</v>
      </c>
      <c r="U801" t="str">
        <f t="shared" si="249"/>
        <v>"Location describes a physical location; e.g. an airport; a warehouse or a truck deck"</v>
      </c>
      <c r="V801" t="str">
        <f t="shared" si="250"/>
        <v>"Address details"</v>
      </c>
      <c r="W801" t="str">
        <f t="shared" si="251"/>
        <v>"false"</v>
      </c>
      <c r="X801" t="str">
        <f t="shared" si="252"/>
        <v>"true"</v>
      </c>
      <c r="Y801" t="str">
        <f t="shared" si="253"/>
        <v>"Common","_Location","_address","_Address",2,"Location describes a physical location; e.g. an airport; a warehouse or a truck deck","Address details","false","true"</v>
      </c>
      <c r="Z801" t="str">
        <f t="shared" si="254"/>
        <v>"Common._Location"</v>
      </c>
      <c r="AA801" t="str">
        <f t="shared" si="255"/>
        <v>"_address"</v>
      </c>
      <c r="AB801" t="str">
        <f t="shared" si="256"/>
        <v>"Embedded._Address"</v>
      </c>
      <c r="AC801" t="str">
        <f t="shared" si="257"/>
        <v>""</v>
      </c>
      <c r="AD801" t="str">
        <f t="shared" si="258"/>
        <v>"hasOne"</v>
      </c>
      <c r="AE801" t="str">
        <f t="shared" si="259"/>
        <v>"Common._Location","_address","Embedded._Address","","hasOne"</v>
      </c>
    </row>
    <row r="802" spans="1:31" x14ac:dyDescent="0.2">
      <c r="A802" t="s">
        <v>1353</v>
      </c>
      <c r="B802" t="s">
        <v>1292</v>
      </c>
      <c r="C802" t="s">
        <v>90</v>
      </c>
      <c r="D802" t="s">
        <v>192</v>
      </c>
      <c r="E802" t="s">
        <v>49</v>
      </c>
      <c r="F802" t="s">
        <v>193</v>
      </c>
      <c r="G802">
        <v>1</v>
      </c>
      <c r="I802" s="5" t="s">
        <v>191</v>
      </c>
      <c r="J802" s="5" t="s">
        <v>194</v>
      </c>
      <c r="K802" t="str">
        <f t="shared" si="240"/>
        <v>_Location</v>
      </c>
      <c r="L802" t="str">
        <f t="shared" si="241"/>
        <v>_geolocation</v>
      </c>
      <c r="M802" t="str">
        <f t="shared" si="242"/>
        <v>_Geolocation</v>
      </c>
      <c r="N802" t="str">
        <f t="shared" si="243"/>
        <v/>
      </c>
      <c r="O802" t="str">
        <f t="shared" si="244"/>
        <v>Object</v>
      </c>
      <c r="P802" t="str">
        <f t="shared" si="245"/>
        <v>"Common"</v>
      </c>
      <c r="Q802" t="str">
        <f t="shared" si="246"/>
        <v>"_Location"</v>
      </c>
      <c r="R802" t="str">
        <f t="shared" si="247"/>
        <v>"_geolocation"</v>
      </c>
      <c r="S802" t="str">
        <f t="shared" si="248"/>
        <v>"_Geolocation"</v>
      </c>
      <c r="T802">
        <f>IF($A802="Implicit","",COUNTIFS($C$8:C802,C802,$A$8:A802,"Explicit"))</f>
        <v>3</v>
      </c>
      <c r="U802" t="str">
        <f t="shared" si="249"/>
        <v>"Location describes a physical location; e.g. an airport; a warehouse or a truck deck"</v>
      </c>
      <c r="V802" t="str">
        <f t="shared" si="250"/>
        <v>"Geolocation details"</v>
      </c>
      <c r="W802" t="str">
        <f t="shared" si="251"/>
        <v>"false"</v>
      </c>
      <c r="X802" t="str">
        <f t="shared" si="252"/>
        <v>"true"</v>
      </c>
      <c r="Y802" t="str">
        <f t="shared" si="253"/>
        <v>"Common","_Location","_geolocation","_Geolocation",3,"Location describes a physical location; e.g. an airport; a warehouse or a truck deck","Geolocation details","false","true"</v>
      </c>
      <c r="Z802" t="str">
        <f t="shared" si="254"/>
        <v>"Common._Location"</v>
      </c>
      <c r="AA802" t="str">
        <f t="shared" si="255"/>
        <v>"_geolocation"</v>
      </c>
      <c r="AB802" t="str">
        <f t="shared" si="256"/>
        <v>"Embedded._Geolocation"</v>
      </c>
      <c r="AC802" t="str">
        <f t="shared" si="257"/>
        <v>""</v>
      </c>
      <c r="AD802" t="str">
        <f t="shared" si="258"/>
        <v>"hasOne"</v>
      </c>
      <c r="AE802" t="str">
        <f t="shared" si="259"/>
        <v>"Common._Location","_geolocation","Embedded._Geolocation","","hasOne"</v>
      </c>
    </row>
    <row r="803" spans="1:31" x14ac:dyDescent="0.2">
      <c r="A803" t="s">
        <v>1353</v>
      </c>
      <c r="B803" t="s">
        <v>1292</v>
      </c>
      <c r="C803" t="s">
        <v>90</v>
      </c>
      <c r="D803" t="s">
        <v>197</v>
      </c>
      <c r="E803" t="s">
        <v>1290</v>
      </c>
      <c r="F803" t="s">
        <v>117</v>
      </c>
      <c r="H803" t="s">
        <v>443</v>
      </c>
      <c r="I803" s="5" t="s">
        <v>191</v>
      </c>
      <c r="J803" s="5" t="s">
        <v>198</v>
      </c>
      <c r="K803" t="str">
        <f t="shared" si="240"/>
        <v>_Location</v>
      </c>
      <c r="L803" t="str">
        <f t="shared" si="241"/>
        <v>_onsiteActions</v>
      </c>
      <c r="M803" t="str">
        <f t="shared" si="242"/>
        <v>_LogisticsAction</v>
      </c>
      <c r="N803" t="str">
        <f t="shared" si="243"/>
        <v>_performedAt</v>
      </c>
      <c r="O803" t="str">
        <f t="shared" si="244"/>
        <v>Object</v>
      </c>
      <c r="P803" t="str">
        <f t="shared" si="245"/>
        <v>"Common"</v>
      </c>
      <c r="Q803" t="str">
        <f t="shared" si="246"/>
        <v>"_Location"</v>
      </c>
      <c r="R803" t="str">
        <f t="shared" si="247"/>
        <v>"_onsiteActions"</v>
      </c>
      <c r="S803" t="str">
        <f t="shared" si="248"/>
        <v>"_LogisticsAction"</v>
      </c>
      <c r="T803">
        <f>IF($A803="Implicit","",COUNTIFS($C$8:C803,C803,$A$8:A803,"Explicit"))</f>
        <v>4</v>
      </c>
      <c r="U803" t="str">
        <f t="shared" si="249"/>
        <v>"Location describes a physical location; e.g. an airport; a warehouse or a truck deck"</v>
      </c>
      <c r="V803" t="str">
        <f t="shared" si="250"/>
        <v>"References to the Actions happening at the Location"</v>
      </c>
      <c r="W803" t="str">
        <f t="shared" si="251"/>
        <v>"true"</v>
      </c>
      <c r="X803" t="str">
        <f t="shared" si="252"/>
        <v>"true"</v>
      </c>
      <c r="Y803" t="str">
        <f t="shared" si="253"/>
        <v>"Common","_Location","_onsiteActions","_LogisticsAction",4,"Location describes a physical location; e.g. an airport; a warehouse or a truck deck","References to the Actions happening at the Location","true","true"</v>
      </c>
      <c r="Z803" t="str">
        <f t="shared" si="254"/>
        <v>"Common._Location"</v>
      </c>
      <c r="AA803" t="str">
        <f t="shared" si="255"/>
        <v>"_onsiteActions"</v>
      </c>
      <c r="AB803" t="str">
        <f t="shared" si="256"/>
        <v>"Abstract._LogisticsAction"</v>
      </c>
      <c r="AC803" t="str">
        <f t="shared" si="257"/>
        <v>"_performedAt"</v>
      </c>
      <c r="AD803" t="str">
        <f t="shared" si="258"/>
        <v>"hasMany"</v>
      </c>
      <c r="AE803" t="str">
        <f t="shared" si="259"/>
        <v>"Common._Location","_onsiteActions","Abstract._LogisticsAction","_performedAt","hasMany"</v>
      </c>
    </row>
    <row r="804" spans="1:31" x14ac:dyDescent="0.2">
      <c r="A804" t="s">
        <v>1353</v>
      </c>
      <c r="B804" t="s">
        <v>1292</v>
      </c>
      <c r="C804" t="s">
        <v>90</v>
      </c>
      <c r="D804" t="s">
        <v>201</v>
      </c>
      <c r="E804" t="s">
        <v>1292</v>
      </c>
      <c r="F804" t="s">
        <v>90</v>
      </c>
      <c r="H804" t="s">
        <v>199</v>
      </c>
      <c r="I804" s="5" t="s">
        <v>191</v>
      </c>
      <c r="J804" s="5" t="s">
        <v>202</v>
      </c>
      <c r="K804" t="str">
        <f t="shared" si="240"/>
        <v>_Location</v>
      </c>
      <c r="L804" t="str">
        <f t="shared" si="241"/>
        <v>_subLocations</v>
      </c>
      <c r="M804" t="str">
        <f t="shared" si="242"/>
        <v>_Location</v>
      </c>
      <c r="N804" t="str">
        <f t="shared" si="243"/>
        <v>_subLocationOf</v>
      </c>
      <c r="O804" t="str">
        <f t="shared" si="244"/>
        <v>Object</v>
      </c>
      <c r="P804" t="str">
        <f t="shared" si="245"/>
        <v>"Common"</v>
      </c>
      <c r="Q804" t="str">
        <f t="shared" si="246"/>
        <v>"_Location"</v>
      </c>
      <c r="R804" t="str">
        <f t="shared" si="247"/>
        <v>"_subLocations"</v>
      </c>
      <c r="S804" t="str">
        <f t="shared" si="248"/>
        <v>"_Location"</v>
      </c>
      <c r="T804">
        <f>IF($A804="Implicit","",COUNTIFS($C$8:C804,C804,$A$8:A804,"Explicit"))</f>
        <v>5</v>
      </c>
      <c r="U804" t="str">
        <f t="shared" si="249"/>
        <v>"Location describes a physical location; e.g. an airport; a warehouse or a truck deck"</v>
      </c>
      <c r="V804" t="str">
        <f t="shared" si="250"/>
        <v>"References to Sublocations that describe the Location in more detail"</v>
      </c>
      <c r="W804" t="str">
        <f t="shared" si="251"/>
        <v>"true"</v>
      </c>
      <c r="X804" t="str">
        <f t="shared" si="252"/>
        <v>"true"</v>
      </c>
      <c r="Y804" t="str">
        <f t="shared" si="253"/>
        <v>"Common","_Location","_subLocations","_Location",5,"Location describes a physical location; e.g. an airport; a warehouse or a truck deck","References to Sublocations that describe the Location in more detail","true","true"</v>
      </c>
      <c r="Z804" t="str">
        <f t="shared" si="254"/>
        <v>"Common._Location"</v>
      </c>
      <c r="AA804" t="str">
        <f t="shared" si="255"/>
        <v>"_subLocations"</v>
      </c>
      <c r="AB804" t="str">
        <f t="shared" si="256"/>
        <v>"Common._Location"</v>
      </c>
      <c r="AC804" t="str">
        <f t="shared" si="257"/>
        <v>"_subLocationOf"</v>
      </c>
      <c r="AD804" t="str">
        <f t="shared" si="258"/>
        <v>"hasMany"</v>
      </c>
      <c r="AE804" t="str">
        <f t="shared" si="259"/>
        <v>"Common._Location","_subLocations","Common._Location","_subLocationOf","hasMany"</v>
      </c>
    </row>
    <row r="805" spans="1:31" x14ac:dyDescent="0.2">
      <c r="A805" t="s">
        <v>1353</v>
      </c>
      <c r="B805" t="s">
        <v>1292</v>
      </c>
      <c r="C805" t="s">
        <v>90</v>
      </c>
      <c r="D805" t="s">
        <v>38</v>
      </c>
      <c r="E805" t="s">
        <v>1303</v>
      </c>
      <c r="F805" t="s">
        <v>23</v>
      </c>
      <c r="H805" t="s">
        <v>434</v>
      </c>
      <c r="I805" s="5" t="s">
        <v>191</v>
      </c>
      <c r="J805" s="5" t="s">
        <v>39</v>
      </c>
      <c r="K805" t="str">
        <f t="shared" si="240"/>
        <v>_Location</v>
      </c>
      <c r="L805" t="str">
        <f t="shared" si="241"/>
        <v>_checks</v>
      </c>
      <c r="M805" t="str">
        <f t="shared" si="242"/>
        <v>_Check</v>
      </c>
      <c r="N805" t="str">
        <f t="shared" si="243"/>
        <v>_checkedObject</v>
      </c>
      <c r="O805" t="str">
        <f t="shared" si="244"/>
        <v>Object</v>
      </c>
      <c r="P805" t="str">
        <f t="shared" si="245"/>
        <v>"Common"</v>
      </c>
      <c r="Q805" t="str">
        <f t="shared" si="246"/>
        <v>"_Location"</v>
      </c>
      <c r="R805" t="str">
        <f t="shared" si="247"/>
        <v>"_checks"</v>
      </c>
      <c r="S805" t="str">
        <f t="shared" si="248"/>
        <v>"_Check"</v>
      </c>
      <c r="T805">
        <f>IF($A805="Implicit","",COUNTIFS($C$8:C805,C805,$A$8:A805,"Explicit"))</f>
        <v>6</v>
      </c>
      <c r="U805" t="str">
        <f t="shared" si="249"/>
        <v>"Location describes a physical location; e.g. an airport; a warehouse or a truck deck"</v>
      </c>
      <c r="V805" t="str">
        <f t="shared" si="250"/>
        <v>"References to the CheckActions performed on the object"</v>
      </c>
      <c r="W805" t="str">
        <f t="shared" si="251"/>
        <v>"true"</v>
      </c>
      <c r="X805" t="str">
        <f t="shared" si="252"/>
        <v>"true"</v>
      </c>
      <c r="Y805" t="str">
        <f t="shared" si="253"/>
        <v>"Common","_Location","_checks","_Check",6,"Location describes a physical location; e.g. an airport; a warehouse or a truck deck","References to the CheckActions performed on the object","true","true"</v>
      </c>
      <c r="Z805" t="str">
        <f t="shared" si="254"/>
        <v>"Common._Location"</v>
      </c>
      <c r="AA805" t="str">
        <f t="shared" si="255"/>
        <v>"_checks"</v>
      </c>
      <c r="AB805" t="str">
        <f t="shared" si="256"/>
        <v>"Action._Check"</v>
      </c>
      <c r="AC805" t="str">
        <f t="shared" si="257"/>
        <v>"_checkedObject"</v>
      </c>
      <c r="AD805" t="str">
        <f t="shared" si="258"/>
        <v>"hasMany"</v>
      </c>
      <c r="AE805" t="str">
        <f t="shared" si="259"/>
        <v>"Common._Location","_checks","Action._Check","_checkedObject","hasMany"</v>
      </c>
    </row>
    <row r="806" spans="1:31" x14ac:dyDescent="0.2">
      <c r="A806" t="s">
        <v>1353</v>
      </c>
      <c r="B806" t="s">
        <v>1292</v>
      </c>
      <c r="C806" t="s">
        <v>90</v>
      </c>
      <c r="D806" t="s">
        <v>43</v>
      </c>
      <c r="E806" t="s">
        <v>1292</v>
      </c>
      <c r="F806" t="s">
        <v>44</v>
      </c>
      <c r="H806" t="s">
        <v>686</v>
      </c>
      <c r="I806" s="5" t="s">
        <v>191</v>
      </c>
      <c r="J806" s="5" t="s">
        <v>45</v>
      </c>
      <c r="K806" t="str">
        <f t="shared" si="240"/>
        <v>_Location</v>
      </c>
      <c r="L806" t="str">
        <f t="shared" si="241"/>
        <v>_externalReferences</v>
      </c>
      <c r="M806" t="str">
        <f t="shared" si="242"/>
        <v>_ExternalReference</v>
      </c>
      <c r="N806" t="str">
        <f t="shared" si="243"/>
        <v>_referenceForObjects</v>
      </c>
      <c r="O806" t="str">
        <f t="shared" si="244"/>
        <v>Object</v>
      </c>
      <c r="P806" t="str">
        <f t="shared" si="245"/>
        <v>"Common"</v>
      </c>
      <c r="Q806" t="str">
        <f t="shared" si="246"/>
        <v>"_Location"</v>
      </c>
      <c r="R806" t="str">
        <f t="shared" si="247"/>
        <v>"_externalReferences"</v>
      </c>
      <c r="S806" t="str">
        <f t="shared" si="248"/>
        <v>"_ExternalReference"</v>
      </c>
      <c r="T806">
        <f>IF($A806="Implicit","",COUNTIFS($C$8:C806,C806,$A$8:A806,"Explicit"))</f>
        <v>7</v>
      </c>
      <c r="U806" t="str">
        <f t="shared" si="249"/>
        <v>"Location describes a physical location; e.g. an airport; a warehouse or a truck deck"</v>
      </c>
      <c r="V806" t="str">
        <f t="shared" si="250"/>
        <v>"References to all associated ExternalReferences"</v>
      </c>
      <c r="W806" t="str">
        <f t="shared" si="251"/>
        <v>"true"</v>
      </c>
      <c r="X806" t="str">
        <f t="shared" si="252"/>
        <v>"true"</v>
      </c>
      <c r="Y806" t="str">
        <f t="shared" si="253"/>
        <v>"Common","_Location","_externalReferences","_ExternalReference",7,"Location describes a physical location; e.g. an airport; a warehouse or a truck deck","References to all associated ExternalReferences","true","true"</v>
      </c>
      <c r="Z806" t="str">
        <f t="shared" si="254"/>
        <v>"Common._Location"</v>
      </c>
      <c r="AA806" t="str">
        <f t="shared" si="255"/>
        <v>"_externalReferences"</v>
      </c>
      <c r="AB806" t="str">
        <f t="shared" si="256"/>
        <v>"Common._ExternalReference"</v>
      </c>
      <c r="AC806" t="str">
        <f t="shared" si="257"/>
        <v>"_referenceForObjects"</v>
      </c>
      <c r="AD806" t="str">
        <f t="shared" si="258"/>
        <v>"hasMany"</v>
      </c>
      <c r="AE806" t="str">
        <f t="shared" si="259"/>
        <v>"Common._Location","_externalReferences","Common._ExternalReference","_referenceForObjects","hasMany"</v>
      </c>
    </row>
    <row r="807" spans="1:31" x14ac:dyDescent="0.2">
      <c r="A807" t="s">
        <v>1353</v>
      </c>
      <c r="B807" t="s">
        <v>1292</v>
      </c>
      <c r="C807" t="s">
        <v>90</v>
      </c>
      <c r="D807" t="s">
        <v>113</v>
      </c>
      <c r="E807" t="s">
        <v>1292</v>
      </c>
      <c r="F807" t="s">
        <v>114</v>
      </c>
      <c r="H807" t="s">
        <v>230</v>
      </c>
      <c r="I807" s="5" t="s">
        <v>191</v>
      </c>
      <c r="J807" s="5" t="s">
        <v>115</v>
      </c>
      <c r="K807" t="str">
        <f t="shared" si="240"/>
        <v>_Location</v>
      </c>
      <c r="L807" t="str">
        <f t="shared" si="241"/>
        <v>_attachedIotDevices</v>
      </c>
      <c r="M807" t="str">
        <f t="shared" si="242"/>
        <v>_IotDevice</v>
      </c>
      <c r="N807" t="str">
        <f t="shared" si="243"/>
        <v>_attachedToObject</v>
      </c>
      <c r="O807" t="str">
        <f t="shared" si="244"/>
        <v>Object</v>
      </c>
      <c r="P807" t="str">
        <f t="shared" si="245"/>
        <v>"Common"</v>
      </c>
      <c r="Q807" t="str">
        <f t="shared" si="246"/>
        <v>"_Location"</v>
      </c>
      <c r="R807" t="str">
        <f t="shared" si="247"/>
        <v>"_attachedIotDevices"</v>
      </c>
      <c r="S807" t="str">
        <f t="shared" si="248"/>
        <v>"_IotDevice"</v>
      </c>
      <c r="T807">
        <f>IF($A807="Implicit","",COUNTIFS($C$8:C807,C807,$A$8:A807,"Explicit"))</f>
        <v>8</v>
      </c>
      <c r="U807" t="str">
        <f t="shared" si="249"/>
        <v>"Location describes a physical location; e.g. an airport; a warehouse or a truck deck"</v>
      </c>
      <c r="V807" t="str">
        <f t="shared" si="250"/>
        <v>"References to all connected IotDevices"</v>
      </c>
      <c r="W807" t="str">
        <f t="shared" si="251"/>
        <v>"true"</v>
      </c>
      <c r="X807" t="str">
        <f t="shared" si="252"/>
        <v>"true"</v>
      </c>
      <c r="Y807" t="str">
        <f t="shared" si="253"/>
        <v>"Common","_Location","_attachedIotDevices","_IotDevice",8,"Location describes a physical location; e.g. an airport; a warehouse or a truck deck","References to all connected IotDevices","true","true"</v>
      </c>
      <c r="Z807" t="str">
        <f t="shared" si="254"/>
        <v>"Common._Location"</v>
      </c>
      <c r="AA807" t="str">
        <f t="shared" si="255"/>
        <v>"_attachedIotDevices"</v>
      </c>
      <c r="AB807" t="str">
        <f t="shared" si="256"/>
        <v>"Common._IotDevice"</v>
      </c>
      <c r="AC807" t="str">
        <f t="shared" si="257"/>
        <v>"_attachedToObject"</v>
      </c>
      <c r="AD807" t="str">
        <f t="shared" si="258"/>
        <v>"hasMany"</v>
      </c>
      <c r="AE807" t="str">
        <f t="shared" si="259"/>
        <v>"Common._Location","_attachedIotDevices","Common._IotDevice","_attachedToObject","hasMany"</v>
      </c>
    </row>
    <row r="808" spans="1:31" x14ac:dyDescent="0.2">
      <c r="A808" t="s">
        <v>1354</v>
      </c>
      <c r="B808" t="s">
        <v>1292</v>
      </c>
      <c r="C808" t="s">
        <v>90</v>
      </c>
      <c r="D808" t="s">
        <v>197</v>
      </c>
      <c r="E808" t="s">
        <v>1303</v>
      </c>
      <c r="F808" t="s">
        <v>23</v>
      </c>
      <c r="H808" t="s">
        <v>443</v>
      </c>
      <c r="I808" s="5" t="s">
        <v>191</v>
      </c>
      <c r="J808" s="5" t="s">
        <v>198</v>
      </c>
      <c r="K808" t="str">
        <f t="shared" si="240"/>
        <v>_Location</v>
      </c>
      <c r="L808" t="str">
        <f t="shared" si="241"/>
        <v>_onsiteActions</v>
      </c>
      <c r="M808" t="str">
        <f t="shared" si="242"/>
        <v>_Check</v>
      </c>
      <c r="N808" t="str">
        <f t="shared" si="243"/>
        <v>_performedAt</v>
      </c>
      <c r="O808" t="str">
        <f t="shared" si="244"/>
        <v>Object</v>
      </c>
      <c r="P808" t="str">
        <f t="shared" si="245"/>
        <v/>
      </c>
      <c r="Q808" t="str">
        <f t="shared" si="246"/>
        <v/>
      </c>
      <c r="R808" t="str">
        <f t="shared" si="247"/>
        <v/>
      </c>
      <c r="S808" t="str">
        <f t="shared" si="248"/>
        <v/>
      </c>
      <c r="T808" t="str">
        <f>IF($A808="Implicit","",COUNTIFS($C$8:C808,C808,$A$8:A808,"Explicit"))</f>
        <v/>
      </c>
      <c r="U808" t="str">
        <f t="shared" si="249"/>
        <v/>
      </c>
      <c r="V808" t="str">
        <f t="shared" si="250"/>
        <v/>
      </c>
      <c r="W808" t="str">
        <f t="shared" si="251"/>
        <v/>
      </c>
      <c r="X808" t="str">
        <f t="shared" si="252"/>
        <v/>
      </c>
      <c r="Y808" t="str">
        <f t="shared" si="253"/>
        <v/>
      </c>
      <c r="Z808" t="str">
        <f t="shared" si="254"/>
        <v>"Common._Location"</v>
      </c>
      <c r="AA808" t="str">
        <f t="shared" si="255"/>
        <v>"_onsiteActions"</v>
      </c>
      <c r="AB808" t="str">
        <f t="shared" si="256"/>
        <v>"Action._Check"</v>
      </c>
      <c r="AC808" t="str">
        <f t="shared" si="257"/>
        <v>"_performedAt"</v>
      </c>
      <c r="AD808" t="str">
        <f t="shared" si="258"/>
        <v>"hasMany"</v>
      </c>
      <c r="AE808" t="str">
        <f t="shared" si="259"/>
        <v>"Common._Location","_onsiteActions","Action._Check","_performedAt","hasMany"</v>
      </c>
    </row>
    <row r="809" spans="1:31" x14ac:dyDescent="0.2">
      <c r="A809" t="s">
        <v>1354</v>
      </c>
      <c r="B809" t="s">
        <v>1292</v>
      </c>
      <c r="C809" t="s">
        <v>90</v>
      </c>
      <c r="D809" t="s">
        <v>197</v>
      </c>
      <c r="E809" t="s">
        <v>1304</v>
      </c>
      <c r="F809" t="s">
        <v>458</v>
      </c>
      <c r="H809" t="s">
        <v>443</v>
      </c>
      <c r="I809" s="5" t="s">
        <v>191</v>
      </c>
      <c r="J809" s="5" t="s">
        <v>198</v>
      </c>
      <c r="K809" t="str">
        <f t="shared" si="240"/>
        <v>_Location</v>
      </c>
      <c r="L809" t="str">
        <f t="shared" si="241"/>
        <v>_onsiteActions</v>
      </c>
      <c r="M809" t="str">
        <f t="shared" si="242"/>
        <v>_Composing</v>
      </c>
      <c r="N809" t="str">
        <f t="shared" si="243"/>
        <v>_performedAt</v>
      </c>
      <c r="O809" t="str">
        <f t="shared" si="244"/>
        <v>Object</v>
      </c>
      <c r="P809" t="str">
        <f t="shared" si="245"/>
        <v/>
      </c>
      <c r="Q809" t="str">
        <f t="shared" si="246"/>
        <v/>
      </c>
      <c r="R809" t="str">
        <f t="shared" si="247"/>
        <v/>
      </c>
      <c r="S809" t="str">
        <f t="shared" si="248"/>
        <v/>
      </c>
      <c r="T809" t="str">
        <f>IF($A809="Implicit","",COUNTIFS($C$8:C809,C809,$A$8:A809,"Explicit"))</f>
        <v/>
      </c>
      <c r="U809" t="str">
        <f t="shared" si="249"/>
        <v/>
      </c>
      <c r="V809" t="str">
        <f t="shared" si="250"/>
        <v/>
      </c>
      <c r="W809" t="str">
        <f t="shared" si="251"/>
        <v/>
      </c>
      <c r="X809" t="str">
        <f t="shared" si="252"/>
        <v/>
      </c>
      <c r="Y809" t="str">
        <f t="shared" si="253"/>
        <v/>
      </c>
      <c r="Z809" t="str">
        <f t="shared" si="254"/>
        <v>"Common._Location"</v>
      </c>
      <c r="AA809" t="str">
        <f t="shared" si="255"/>
        <v>"_onsiteActions"</v>
      </c>
      <c r="AB809" t="str">
        <f t="shared" si="256"/>
        <v>"Activity._Composing"</v>
      </c>
      <c r="AC809" t="str">
        <f t="shared" si="257"/>
        <v>"_performedAt"</v>
      </c>
      <c r="AD809" t="str">
        <f t="shared" si="258"/>
        <v>"hasMany"</v>
      </c>
      <c r="AE809" t="str">
        <f t="shared" si="259"/>
        <v>"Common._Location","_onsiteActions","Activity._Composing","_performedAt","hasMany"</v>
      </c>
    </row>
    <row r="810" spans="1:31" x14ac:dyDescent="0.2">
      <c r="A810" t="s">
        <v>1354</v>
      </c>
      <c r="B810" t="s">
        <v>1292</v>
      </c>
      <c r="C810" t="s">
        <v>90</v>
      </c>
      <c r="D810" t="s">
        <v>197</v>
      </c>
      <c r="E810" t="s">
        <v>1303</v>
      </c>
      <c r="F810" t="s">
        <v>871</v>
      </c>
      <c r="H810" t="s">
        <v>443</v>
      </c>
      <c r="I810" s="5" t="s">
        <v>191</v>
      </c>
      <c r="J810" s="5" t="s">
        <v>198</v>
      </c>
      <c r="K810" t="str">
        <f t="shared" si="240"/>
        <v>_Location</v>
      </c>
      <c r="L810" t="str">
        <f t="shared" si="241"/>
        <v>_onsiteActions</v>
      </c>
      <c r="M810" t="str">
        <f t="shared" si="242"/>
        <v>_Loading</v>
      </c>
      <c r="N810" t="str">
        <f t="shared" si="243"/>
        <v>_performedAt</v>
      </c>
      <c r="O810" t="str">
        <f t="shared" si="244"/>
        <v>Object</v>
      </c>
      <c r="P810" t="str">
        <f t="shared" si="245"/>
        <v/>
      </c>
      <c r="Q810" t="str">
        <f t="shared" si="246"/>
        <v/>
      </c>
      <c r="R810" t="str">
        <f t="shared" si="247"/>
        <v/>
      </c>
      <c r="S810" t="str">
        <f t="shared" si="248"/>
        <v/>
      </c>
      <c r="T810" t="str">
        <f>IF($A810="Implicit","",COUNTIFS($C$8:C810,C810,$A$8:A810,"Explicit"))</f>
        <v/>
      </c>
      <c r="U810" t="str">
        <f t="shared" si="249"/>
        <v/>
      </c>
      <c r="V810" t="str">
        <f t="shared" si="250"/>
        <v/>
      </c>
      <c r="W810" t="str">
        <f t="shared" si="251"/>
        <v/>
      </c>
      <c r="X810" t="str">
        <f t="shared" si="252"/>
        <v/>
      </c>
      <c r="Y810" t="str">
        <f t="shared" si="253"/>
        <v/>
      </c>
      <c r="Z810" t="str">
        <f t="shared" si="254"/>
        <v>"Common._Location"</v>
      </c>
      <c r="AA810" t="str">
        <f t="shared" si="255"/>
        <v>"_onsiteActions"</v>
      </c>
      <c r="AB810" t="str">
        <f t="shared" si="256"/>
        <v>"Action._Loading"</v>
      </c>
      <c r="AC810" t="str">
        <f t="shared" si="257"/>
        <v>"_performedAt"</v>
      </c>
      <c r="AD810" t="str">
        <f t="shared" si="258"/>
        <v>"hasMany"</v>
      </c>
      <c r="AE810" t="str">
        <f t="shared" si="259"/>
        <v>"Common._Location","_onsiteActions","Action._Loading","_performedAt","hasMany"</v>
      </c>
    </row>
    <row r="811" spans="1:31" x14ac:dyDescent="0.2">
      <c r="A811" t="s">
        <v>1354</v>
      </c>
      <c r="B811" t="s">
        <v>1292</v>
      </c>
      <c r="C811" t="s">
        <v>90</v>
      </c>
      <c r="D811" t="s">
        <v>197</v>
      </c>
      <c r="E811" t="s">
        <v>1303</v>
      </c>
      <c r="F811" t="s">
        <v>1100</v>
      </c>
      <c r="H811" t="s">
        <v>443</v>
      </c>
      <c r="I811" s="5" t="s">
        <v>191</v>
      </c>
      <c r="J811" s="5" t="s">
        <v>198</v>
      </c>
      <c r="K811" t="str">
        <f t="shared" si="240"/>
        <v>_Location</v>
      </c>
      <c r="L811" t="str">
        <f t="shared" si="241"/>
        <v>_onsiteActions</v>
      </c>
      <c r="M811" t="str">
        <f t="shared" si="242"/>
        <v>_Storing</v>
      </c>
      <c r="N811" t="str">
        <f t="shared" si="243"/>
        <v>_performedAt</v>
      </c>
      <c r="O811" t="str">
        <f t="shared" si="244"/>
        <v>Object</v>
      </c>
      <c r="P811" t="str">
        <f t="shared" si="245"/>
        <v/>
      </c>
      <c r="Q811" t="str">
        <f t="shared" si="246"/>
        <v/>
      </c>
      <c r="R811" t="str">
        <f t="shared" si="247"/>
        <v/>
      </c>
      <c r="S811" t="str">
        <f t="shared" si="248"/>
        <v/>
      </c>
      <c r="T811" t="str">
        <f>IF($A811="Implicit","",COUNTIFS($C$8:C811,C811,$A$8:A811,"Explicit"))</f>
        <v/>
      </c>
      <c r="U811" t="str">
        <f t="shared" si="249"/>
        <v/>
      </c>
      <c r="V811" t="str">
        <f t="shared" si="250"/>
        <v/>
      </c>
      <c r="W811" t="str">
        <f t="shared" si="251"/>
        <v/>
      </c>
      <c r="X811" t="str">
        <f t="shared" si="252"/>
        <v/>
      </c>
      <c r="Y811" t="str">
        <f t="shared" si="253"/>
        <v/>
      </c>
      <c r="Z811" t="str">
        <f t="shared" si="254"/>
        <v>"Common._Location"</v>
      </c>
      <c r="AA811" t="str">
        <f t="shared" si="255"/>
        <v>"_onsiteActions"</v>
      </c>
      <c r="AB811" t="str">
        <f t="shared" si="256"/>
        <v>"Action._Storing"</v>
      </c>
      <c r="AC811" t="str">
        <f t="shared" si="257"/>
        <v>"_performedAt"</v>
      </c>
      <c r="AD811" t="str">
        <f t="shared" si="258"/>
        <v>"hasMany"</v>
      </c>
      <c r="AE811" t="str">
        <f t="shared" si="259"/>
        <v>"Common._Location","_onsiteActions","Action._Storing","_performedAt","hasMany"</v>
      </c>
    </row>
    <row r="812" spans="1:31" x14ac:dyDescent="0.2">
      <c r="A812" t="s">
        <v>1354</v>
      </c>
      <c r="B812" t="s">
        <v>1292</v>
      </c>
      <c r="C812" t="s">
        <v>90</v>
      </c>
      <c r="D812" t="s">
        <v>116</v>
      </c>
      <c r="E812" t="s">
        <v>1303</v>
      </c>
      <c r="F812" t="s">
        <v>1100</v>
      </c>
      <c r="H812" t="s">
        <v>1102</v>
      </c>
      <c r="I812" s="5" t="s">
        <v>191</v>
      </c>
      <c r="J812" s="5" t="s">
        <v>118</v>
      </c>
      <c r="K812" t="str">
        <f t="shared" si="240"/>
        <v>_Location</v>
      </c>
      <c r="L812" t="str">
        <f t="shared" si="241"/>
        <v>_involvedInActions</v>
      </c>
      <c r="M812" t="str">
        <f t="shared" si="242"/>
        <v>_Storing</v>
      </c>
      <c r="N812" t="str">
        <f t="shared" si="243"/>
        <v>_storedObjects</v>
      </c>
      <c r="O812" t="str">
        <f t="shared" si="244"/>
        <v>Object</v>
      </c>
      <c r="P812" t="str">
        <f t="shared" si="245"/>
        <v/>
      </c>
      <c r="Q812" t="str">
        <f t="shared" si="246"/>
        <v/>
      </c>
      <c r="R812" t="str">
        <f t="shared" si="247"/>
        <v/>
      </c>
      <c r="S812" t="str">
        <f t="shared" si="248"/>
        <v/>
      </c>
      <c r="T812" t="str">
        <f>IF($A812="Implicit","",COUNTIFS($C$8:C812,C812,$A$8:A812,"Explicit"))</f>
        <v/>
      </c>
      <c r="U812" t="str">
        <f t="shared" si="249"/>
        <v/>
      </c>
      <c r="V812" t="str">
        <f t="shared" si="250"/>
        <v/>
      </c>
      <c r="W812" t="str">
        <f t="shared" si="251"/>
        <v/>
      </c>
      <c r="X812" t="str">
        <f t="shared" si="252"/>
        <v/>
      </c>
      <c r="Y812" t="str">
        <f t="shared" si="253"/>
        <v/>
      </c>
      <c r="Z812" t="str">
        <f t="shared" si="254"/>
        <v>"Common._Location"</v>
      </c>
      <c r="AA812" t="str">
        <f t="shared" si="255"/>
        <v>"_involvedInActions"</v>
      </c>
      <c r="AB812" t="str">
        <f t="shared" si="256"/>
        <v>"Action._Storing"</v>
      </c>
      <c r="AC812" t="str">
        <f t="shared" si="257"/>
        <v>"_storedObjects"</v>
      </c>
      <c r="AD812" t="str">
        <f t="shared" si="258"/>
        <v>"hasMany"</v>
      </c>
      <c r="AE812" t="str">
        <f t="shared" si="259"/>
        <v>"Common._Location","_involvedInActions","Action._Storing","_storedObjects","hasMany"</v>
      </c>
    </row>
    <row r="813" spans="1:31" x14ac:dyDescent="0.2">
      <c r="A813" t="s">
        <v>1353</v>
      </c>
      <c r="B813" t="s">
        <v>1292</v>
      </c>
      <c r="C813" t="s">
        <v>90</v>
      </c>
      <c r="D813" t="s">
        <v>195</v>
      </c>
      <c r="E813" t="s">
        <v>49</v>
      </c>
      <c r="F813" t="s">
        <v>58</v>
      </c>
      <c r="I813" s="5" t="s">
        <v>191</v>
      </c>
      <c r="J813" s="5" t="s">
        <v>196</v>
      </c>
      <c r="K813" t="str">
        <f t="shared" si="240"/>
        <v>_Location</v>
      </c>
      <c r="L813" t="str">
        <f t="shared" si="241"/>
        <v>_locationCodes</v>
      </c>
      <c r="M813" t="str">
        <f t="shared" si="242"/>
        <v>_CodeListElement</v>
      </c>
      <c r="N813" t="str">
        <f t="shared" si="243"/>
        <v/>
      </c>
      <c r="O813" t="str">
        <f t="shared" si="244"/>
        <v>Object</v>
      </c>
      <c r="P813" t="str">
        <f t="shared" si="245"/>
        <v>"Common"</v>
      </c>
      <c r="Q813" t="str">
        <f t="shared" si="246"/>
        <v>"_Location"</v>
      </c>
      <c r="R813" t="str">
        <f t="shared" si="247"/>
        <v>"_locationCodes"</v>
      </c>
      <c r="S813" t="str">
        <f t="shared" si="248"/>
        <v>"_CodeListElement"</v>
      </c>
      <c r="T813">
        <f>IF($A813="Implicit","",COUNTIFS($C$8:C813,C813,$A$8:A813,"Explicit"))</f>
        <v>9</v>
      </c>
      <c r="U813" t="str">
        <f t="shared" si="249"/>
        <v>"Location describes a physical location; e.g. an airport; a warehouse or a truck deck"</v>
      </c>
      <c r="V813" t="str">
        <f t="shared" si="250"/>
        <v>"Location code of airport; freight terminal; seaport; rail station. UN/LOCODE city code (5 letter) or IATA airport code (3 letter)"</v>
      </c>
      <c r="W813" t="str">
        <f t="shared" si="251"/>
        <v>"true"</v>
      </c>
      <c r="X813" t="str">
        <f t="shared" si="252"/>
        <v>"true"</v>
      </c>
      <c r="Y813" t="str">
        <f t="shared" si="253"/>
        <v>"Common","_Location","_locationCodes","_CodeListElement",9,"Location describes a physical location; e.g. an airport; a warehouse or a truck deck","Location code of airport; freight terminal; seaport; rail station. UN/LOCODE city code (5 letter) or IATA airport code (3 letter)","true","true"</v>
      </c>
      <c r="Z813" t="str">
        <f t="shared" si="254"/>
        <v>"Common._Location"</v>
      </c>
      <c r="AA813" t="str">
        <f t="shared" si="255"/>
        <v>"_locationCodes"</v>
      </c>
      <c r="AB813" t="str">
        <f t="shared" si="256"/>
        <v>"Embedded._CodeListElement"</v>
      </c>
      <c r="AC813" t="str">
        <f t="shared" si="257"/>
        <v>""</v>
      </c>
      <c r="AD813" t="str">
        <f t="shared" si="258"/>
        <v>"hasMany"</v>
      </c>
      <c r="AE813" t="str">
        <f t="shared" si="259"/>
        <v>"Common._Location","_locationCodes","Embedded._CodeListElement","","hasMany"</v>
      </c>
    </row>
    <row r="814" spans="1:31" x14ac:dyDescent="0.2">
      <c r="A814" t="s">
        <v>1353</v>
      </c>
      <c r="B814" t="s">
        <v>1292</v>
      </c>
      <c r="C814" t="s">
        <v>90</v>
      </c>
      <c r="D814" t="s">
        <v>203</v>
      </c>
      <c r="F814" t="s">
        <v>6</v>
      </c>
      <c r="G814">
        <v>1</v>
      </c>
      <c r="I814" s="5" t="s">
        <v>191</v>
      </c>
      <c r="J814" s="5" t="s">
        <v>204</v>
      </c>
      <c r="K814" t="str">
        <f t="shared" si="240"/>
        <v>_Location</v>
      </c>
      <c r="L814" t="str">
        <f t="shared" si="241"/>
        <v>_locationName</v>
      </c>
      <c r="M814" t="str">
        <f t="shared" si="242"/>
        <v>xsd_string</v>
      </c>
      <c r="N814" t="str">
        <f t="shared" si="243"/>
        <v/>
      </c>
      <c r="O814" t="str">
        <f t="shared" si="244"/>
        <v>Data</v>
      </c>
      <c r="P814" t="str">
        <f t="shared" si="245"/>
        <v>"Common"</v>
      </c>
      <c r="Q814" t="str">
        <f t="shared" si="246"/>
        <v>"_Location"</v>
      </c>
      <c r="R814" t="str">
        <f t="shared" si="247"/>
        <v>"_locationName"</v>
      </c>
      <c r="S814" t="str">
        <f t="shared" si="248"/>
        <v>"xsd_string"</v>
      </c>
      <c r="T814">
        <f>IF($A814="Implicit","",COUNTIFS($C$8:C814,C814,$A$8:A814,"Explicit"))</f>
        <v>10</v>
      </c>
      <c r="U814" t="str">
        <f t="shared" si="249"/>
        <v>"Location describes a physical location; e.g. an airport; a warehouse or a truck deck"</v>
      </c>
      <c r="V814" t="str">
        <f t="shared" si="250"/>
        <v>"Full name of the location"</v>
      </c>
      <c r="W814" t="str">
        <f t="shared" si="251"/>
        <v>"false"</v>
      </c>
      <c r="X814" t="str">
        <f t="shared" si="252"/>
        <v>"true"</v>
      </c>
      <c r="Y814" t="str">
        <f t="shared" si="253"/>
        <v>"Common","_Location","_locationName","xsd_string",10,"Location describes a physical location; e.g. an airport; a warehouse or a truck deck","Full name of the location","false","true"</v>
      </c>
      <c r="Z814" t="str">
        <f t="shared" si="254"/>
        <v/>
      </c>
      <c r="AA814" t="str">
        <f t="shared" si="255"/>
        <v/>
      </c>
      <c r="AB814" t="str">
        <f t="shared" si="256"/>
        <v/>
      </c>
      <c r="AC814" t="str">
        <f t="shared" si="257"/>
        <v/>
      </c>
      <c r="AD814" t="str">
        <f t="shared" si="258"/>
        <v/>
      </c>
      <c r="AE814" t="str">
        <f t="shared" si="259"/>
        <v/>
      </c>
    </row>
    <row r="815" spans="1:31" x14ac:dyDescent="0.2">
      <c r="A815" t="s">
        <v>1353</v>
      </c>
      <c r="B815" t="s">
        <v>1292</v>
      </c>
      <c r="C815" t="s">
        <v>90</v>
      </c>
      <c r="D815" t="s">
        <v>205</v>
      </c>
      <c r="F815" t="s">
        <v>6</v>
      </c>
      <c r="G815">
        <v>1</v>
      </c>
      <c r="I815" s="5" t="s">
        <v>191</v>
      </c>
      <c r="J815" s="5" t="s">
        <v>206</v>
      </c>
      <c r="K815" t="str">
        <f t="shared" si="240"/>
        <v>_Location</v>
      </c>
      <c r="L815" t="str">
        <f t="shared" si="241"/>
        <v>_locationType</v>
      </c>
      <c r="M815" t="str">
        <f t="shared" si="242"/>
        <v>xsd_string</v>
      </c>
      <c r="N815" t="str">
        <f t="shared" si="243"/>
        <v/>
      </c>
      <c r="O815" t="str">
        <f t="shared" si="244"/>
        <v>Data</v>
      </c>
      <c r="P815" t="str">
        <f t="shared" si="245"/>
        <v>"Common"</v>
      </c>
      <c r="Q815" t="str">
        <f t="shared" si="246"/>
        <v>"_Location"</v>
      </c>
      <c r="R815" t="str">
        <f t="shared" si="247"/>
        <v>"_locationType"</v>
      </c>
      <c r="S815" t="str">
        <f t="shared" si="248"/>
        <v>"xsd_string"</v>
      </c>
      <c r="T815">
        <f>IF($A815="Implicit","",COUNTIFS($C$8:C815,C815,$A$8:A815,"Explicit"))</f>
        <v>11</v>
      </c>
      <c r="U815" t="str">
        <f t="shared" si="249"/>
        <v>"Location describes a physical location; e.g. an airport; a warehouse or a truck deck"</v>
      </c>
      <c r="V815" t="str">
        <f t="shared" si="250"/>
        <v>"Location type - e.g. Airport; Freight terminal; Rail station; Seaport; etc"</v>
      </c>
      <c r="W815" t="str">
        <f t="shared" si="251"/>
        <v>"false"</v>
      </c>
      <c r="X815" t="str">
        <f t="shared" si="252"/>
        <v>"true"</v>
      </c>
      <c r="Y815" t="str">
        <f t="shared" si="253"/>
        <v>"Common","_Location","_locationType","xsd_string",11,"Location describes a physical location; e.g. an airport; a warehouse or a truck deck","Location type - e.g. Airport; Freight terminal; Rail station; Seaport; etc","false","true"</v>
      </c>
      <c r="Z815" t="str">
        <f t="shared" si="254"/>
        <v/>
      </c>
      <c r="AA815" t="str">
        <f t="shared" si="255"/>
        <v/>
      </c>
      <c r="AB815" t="str">
        <f t="shared" si="256"/>
        <v/>
      </c>
      <c r="AC815" t="str">
        <f t="shared" si="257"/>
        <v/>
      </c>
      <c r="AD815" t="str">
        <f t="shared" si="258"/>
        <v/>
      </c>
      <c r="AE815" t="str">
        <f t="shared" si="259"/>
        <v/>
      </c>
    </row>
    <row r="816" spans="1:31" x14ac:dyDescent="0.2">
      <c r="A816" t="s">
        <v>1353</v>
      </c>
      <c r="B816" t="s">
        <v>1292</v>
      </c>
      <c r="C816" t="s">
        <v>90</v>
      </c>
      <c r="D816" t="s">
        <v>40</v>
      </c>
      <c r="E816" t="s">
        <v>1306</v>
      </c>
      <c r="F816" t="s">
        <v>41</v>
      </c>
      <c r="I816" s="5" t="s">
        <v>191</v>
      </c>
      <c r="J816" s="5" t="s">
        <v>42</v>
      </c>
      <c r="K816" t="str">
        <f t="shared" si="240"/>
        <v>_Location</v>
      </c>
      <c r="L816" t="str">
        <f t="shared" si="241"/>
        <v>_events</v>
      </c>
      <c r="M816" t="str">
        <f t="shared" si="242"/>
        <v>_LogisticsEvent</v>
      </c>
      <c r="N816" t="str">
        <f t="shared" si="243"/>
        <v/>
      </c>
      <c r="O816" t="str">
        <f t="shared" si="244"/>
        <v>Object</v>
      </c>
      <c r="P816" t="str">
        <f t="shared" si="245"/>
        <v>"Common"</v>
      </c>
      <c r="Q816" t="str">
        <f t="shared" si="246"/>
        <v>"_Location"</v>
      </c>
      <c r="R816" t="str">
        <f t="shared" si="247"/>
        <v>"_events"</v>
      </c>
      <c r="S816" t="str">
        <f t="shared" si="248"/>
        <v>"_LogisticsEvent"</v>
      </c>
      <c r="T816">
        <f>IF($A816="Implicit","",COUNTIFS($C$8:C816,C816,$A$8:A816,"Explicit"))</f>
        <v>12</v>
      </c>
      <c r="U816" t="str">
        <f t="shared" si="249"/>
        <v>"Location describes a physical location; e.g. an airport; a warehouse or a truck deck"</v>
      </c>
      <c r="V816" t="str">
        <f t="shared" si="250"/>
        <v>"Events object"</v>
      </c>
      <c r="W816" t="str">
        <f t="shared" si="251"/>
        <v>"true"</v>
      </c>
      <c r="X816" t="str">
        <f t="shared" si="252"/>
        <v>"true"</v>
      </c>
      <c r="Y816" t="str">
        <f t="shared" si="253"/>
        <v>"Common","_Location","_events","_LogisticsEvent",12,"Location describes a physical location; e.g. an airport; a warehouse or a truck deck","Events object","true","true"</v>
      </c>
      <c r="Z816" t="str">
        <f t="shared" si="254"/>
        <v>"Common._Location"</v>
      </c>
      <c r="AA816" t="str">
        <f t="shared" si="255"/>
        <v>"_events"</v>
      </c>
      <c r="AB816" t="str">
        <f t="shared" si="256"/>
        <v>"Event._LogisticsEvent"</v>
      </c>
      <c r="AC816" t="str">
        <f t="shared" si="257"/>
        <v>""</v>
      </c>
      <c r="AD816" t="str">
        <f t="shared" si="258"/>
        <v>"hasMany"</v>
      </c>
      <c r="AE816" t="str">
        <f t="shared" si="259"/>
        <v>"Common._Location","_events","Event._LogisticsEvent","","hasMany"</v>
      </c>
    </row>
    <row r="817" spans="1:31" x14ac:dyDescent="0.2">
      <c r="A817" t="s">
        <v>1353</v>
      </c>
      <c r="B817" t="s">
        <v>1292</v>
      </c>
      <c r="C817" t="s">
        <v>90</v>
      </c>
      <c r="D817" t="s">
        <v>46</v>
      </c>
      <c r="F817" t="s">
        <v>47</v>
      </c>
      <c r="G817">
        <v>1</v>
      </c>
      <c r="I817" s="5" t="s">
        <v>191</v>
      </c>
      <c r="J817" s="5" t="s">
        <v>48</v>
      </c>
      <c r="K817" t="str">
        <f t="shared" si="240"/>
        <v>_Location</v>
      </c>
      <c r="L817" t="str">
        <f t="shared" si="241"/>
        <v>_skeletonIndicator</v>
      </c>
      <c r="M817" t="str">
        <f t="shared" si="242"/>
        <v>xsd_boolean</v>
      </c>
      <c r="N817" t="str">
        <f t="shared" si="243"/>
        <v/>
      </c>
      <c r="O817" t="str">
        <f t="shared" si="244"/>
        <v>Data</v>
      </c>
      <c r="P817" t="str">
        <f t="shared" si="245"/>
        <v>"Common"</v>
      </c>
      <c r="Q817" t="str">
        <f t="shared" si="246"/>
        <v>"_Location"</v>
      </c>
      <c r="R817" t="str">
        <f t="shared" si="247"/>
        <v>"_skeletonIndicator"</v>
      </c>
      <c r="S817" t="str">
        <f t="shared" si="248"/>
        <v>"xsd_boolean"</v>
      </c>
      <c r="T817">
        <f>IF($A817="Implicit","",COUNTIFS($C$8:C817,C817,$A$8:A817,"Explicit"))</f>
        <v>13</v>
      </c>
      <c r="U817" t="str">
        <f t="shared" si="249"/>
        <v>"Location describes a physical location; e.g. an airport; a warehouse or a truck deck"</v>
      </c>
      <c r="V817" t="str">
        <f t="shared" si="250"/>
        <v>"Indicator whether a logistics object is a skeleton object"</v>
      </c>
      <c r="W817" t="str">
        <f t="shared" si="251"/>
        <v>"false"</v>
      </c>
      <c r="X817" t="str">
        <f t="shared" si="252"/>
        <v>"true"</v>
      </c>
      <c r="Y817" t="str">
        <f t="shared" si="253"/>
        <v>"Common","_Location","_skeletonIndicator","xsd_boolean",13,"Location describes a physical location; e.g. an airport; a warehouse or a truck deck","Indicator whether a logistics object is a skeleton object","false","true"</v>
      </c>
      <c r="Z817" t="str">
        <f t="shared" si="254"/>
        <v/>
      </c>
      <c r="AA817" t="str">
        <f t="shared" si="255"/>
        <v/>
      </c>
      <c r="AB817" t="str">
        <f t="shared" si="256"/>
        <v/>
      </c>
      <c r="AC817" t="str">
        <f t="shared" si="257"/>
        <v/>
      </c>
      <c r="AD817" t="str">
        <f t="shared" si="258"/>
        <v/>
      </c>
      <c r="AE817" t="str">
        <f t="shared" si="259"/>
        <v/>
      </c>
    </row>
    <row r="818" spans="1:31" x14ac:dyDescent="0.2">
      <c r="A818" t="s">
        <v>1353</v>
      </c>
      <c r="B818" t="s">
        <v>1292</v>
      </c>
      <c r="C818" t="s">
        <v>90</v>
      </c>
      <c r="D818" t="s">
        <v>116</v>
      </c>
      <c r="E818" t="s">
        <v>1290</v>
      </c>
      <c r="F818" t="s">
        <v>117</v>
      </c>
      <c r="I818" s="5" t="s">
        <v>191</v>
      </c>
      <c r="J818" s="5" t="s">
        <v>118</v>
      </c>
      <c r="K818" t="str">
        <f t="shared" si="240"/>
        <v>_Location</v>
      </c>
      <c r="L818" t="str">
        <f t="shared" si="241"/>
        <v>_involvedInActions</v>
      </c>
      <c r="M818" t="str">
        <f t="shared" si="242"/>
        <v>_LogisticsAction</v>
      </c>
      <c r="N818" t="str">
        <f t="shared" si="243"/>
        <v/>
      </c>
      <c r="O818" t="str">
        <f t="shared" si="244"/>
        <v>Object</v>
      </c>
      <c r="P818" t="str">
        <f t="shared" si="245"/>
        <v>"Common"</v>
      </c>
      <c r="Q818" t="str">
        <f t="shared" si="246"/>
        <v>"_Location"</v>
      </c>
      <c r="R818" t="str">
        <f t="shared" si="247"/>
        <v>"_involvedInActions"</v>
      </c>
      <c r="S818" t="str">
        <f t="shared" si="248"/>
        <v>"_LogisticsAction"</v>
      </c>
      <c r="T818">
        <f>IF($A818="Implicit","",COUNTIFS($C$8:C818,C818,$A$8:A818,"Explicit"))</f>
        <v>14</v>
      </c>
      <c r="U818" t="str">
        <f t="shared" si="249"/>
        <v>"Location describes a physical location; e.g. an airport; a warehouse or a truck deck"</v>
      </c>
      <c r="V818" t="str">
        <f t="shared" si="250"/>
        <v>"References to the Actions the object is involved in"</v>
      </c>
      <c r="W818" t="str">
        <f t="shared" si="251"/>
        <v>"true"</v>
      </c>
      <c r="X818" t="str">
        <f t="shared" si="252"/>
        <v>"true"</v>
      </c>
      <c r="Y818" t="str">
        <f t="shared" si="253"/>
        <v>"Common","_Location","_involvedInActions","_LogisticsAction",14,"Location describes a physical location; e.g. an airport; a warehouse or a truck deck","References to the Actions the object is involved in","true","true"</v>
      </c>
      <c r="Z818" t="str">
        <f t="shared" si="254"/>
        <v>"Common._Location"</v>
      </c>
      <c r="AA818" t="str">
        <f t="shared" si="255"/>
        <v>"_involvedInActions"</v>
      </c>
      <c r="AB818" t="str">
        <f t="shared" si="256"/>
        <v>"Abstract._LogisticsAction"</v>
      </c>
      <c r="AC818" t="str">
        <f t="shared" si="257"/>
        <v>""</v>
      </c>
      <c r="AD818" t="str">
        <f t="shared" si="258"/>
        <v>"hasMany"</v>
      </c>
      <c r="AE818" t="str">
        <f t="shared" si="259"/>
        <v>"Common._Location","_involvedInActions","Abstract._LogisticsAction","","hasMany"</v>
      </c>
    </row>
    <row r="819" spans="1:31" x14ac:dyDescent="0.2">
      <c r="A819" t="s">
        <v>1354</v>
      </c>
      <c r="B819" t="s">
        <v>1292</v>
      </c>
      <c r="C819" t="s">
        <v>90</v>
      </c>
      <c r="D819" t="s">
        <v>116</v>
      </c>
      <c r="E819" t="s">
        <v>1303</v>
      </c>
      <c r="F819" t="s">
        <v>23</v>
      </c>
      <c r="I819" s="5" t="s">
        <v>191</v>
      </c>
      <c r="J819" s="5" t="s">
        <v>118</v>
      </c>
      <c r="K819" t="str">
        <f t="shared" si="240"/>
        <v>_Location</v>
      </c>
      <c r="L819" t="str">
        <f t="shared" si="241"/>
        <v>_involvedInActions</v>
      </c>
      <c r="M819" t="str">
        <f t="shared" si="242"/>
        <v>_Check</v>
      </c>
      <c r="N819" t="str">
        <f t="shared" si="243"/>
        <v/>
      </c>
      <c r="O819" t="str">
        <f t="shared" si="244"/>
        <v>Object</v>
      </c>
      <c r="P819" t="str">
        <f t="shared" si="245"/>
        <v/>
      </c>
      <c r="Q819" t="str">
        <f t="shared" si="246"/>
        <v/>
      </c>
      <c r="R819" t="str">
        <f t="shared" si="247"/>
        <v/>
      </c>
      <c r="S819" t="str">
        <f t="shared" si="248"/>
        <v/>
      </c>
      <c r="T819" t="str">
        <f>IF($A819="Implicit","",COUNTIFS($C$8:C819,C819,$A$8:A819,"Explicit"))</f>
        <v/>
      </c>
      <c r="U819" t="str">
        <f t="shared" si="249"/>
        <v/>
      </c>
      <c r="V819" t="str">
        <f t="shared" si="250"/>
        <v/>
      </c>
      <c r="W819" t="str">
        <f t="shared" si="251"/>
        <v/>
      </c>
      <c r="X819" t="str">
        <f t="shared" si="252"/>
        <v/>
      </c>
      <c r="Y819" t="str">
        <f t="shared" si="253"/>
        <v/>
      </c>
      <c r="Z819" t="str">
        <f t="shared" si="254"/>
        <v>"Common._Location"</v>
      </c>
      <c r="AA819" t="str">
        <f t="shared" si="255"/>
        <v>"_involvedInActions"</v>
      </c>
      <c r="AB819" t="str">
        <f t="shared" si="256"/>
        <v>"Action._Check"</v>
      </c>
      <c r="AC819" t="str">
        <f t="shared" si="257"/>
        <v>""</v>
      </c>
      <c r="AD819" t="str">
        <f t="shared" si="258"/>
        <v>"hasMany"</v>
      </c>
      <c r="AE819" t="str">
        <f t="shared" si="259"/>
        <v>"Common._Location","_involvedInActions","Action._Check","","hasMany"</v>
      </c>
    </row>
    <row r="820" spans="1:31" x14ac:dyDescent="0.2">
      <c r="A820" t="s">
        <v>1354</v>
      </c>
      <c r="B820" t="s">
        <v>1292</v>
      </c>
      <c r="C820" t="s">
        <v>90</v>
      </c>
      <c r="D820" t="s">
        <v>116</v>
      </c>
      <c r="E820" t="s">
        <v>1304</v>
      </c>
      <c r="F820" t="s">
        <v>458</v>
      </c>
      <c r="I820" s="5" t="s">
        <v>191</v>
      </c>
      <c r="J820" s="5" t="s">
        <v>118</v>
      </c>
      <c r="K820" t="str">
        <f t="shared" si="240"/>
        <v>_Location</v>
      </c>
      <c r="L820" t="str">
        <f t="shared" si="241"/>
        <v>_involvedInActions</v>
      </c>
      <c r="M820" t="str">
        <f t="shared" si="242"/>
        <v>_Composing</v>
      </c>
      <c r="N820" t="str">
        <f t="shared" si="243"/>
        <v/>
      </c>
      <c r="O820" t="str">
        <f t="shared" si="244"/>
        <v>Object</v>
      </c>
      <c r="P820" t="str">
        <f t="shared" si="245"/>
        <v/>
      </c>
      <c r="Q820" t="str">
        <f t="shared" si="246"/>
        <v/>
      </c>
      <c r="R820" t="str">
        <f t="shared" si="247"/>
        <v/>
      </c>
      <c r="S820" t="str">
        <f t="shared" si="248"/>
        <v/>
      </c>
      <c r="T820" t="str">
        <f>IF($A820="Implicit","",COUNTIFS($C$8:C820,C820,$A$8:A820,"Explicit"))</f>
        <v/>
      </c>
      <c r="U820" t="str">
        <f t="shared" si="249"/>
        <v/>
      </c>
      <c r="V820" t="str">
        <f t="shared" si="250"/>
        <v/>
      </c>
      <c r="W820" t="str">
        <f t="shared" si="251"/>
        <v/>
      </c>
      <c r="X820" t="str">
        <f t="shared" si="252"/>
        <v/>
      </c>
      <c r="Y820" t="str">
        <f t="shared" si="253"/>
        <v/>
      </c>
      <c r="Z820" t="str">
        <f t="shared" si="254"/>
        <v>"Common._Location"</v>
      </c>
      <c r="AA820" t="str">
        <f t="shared" si="255"/>
        <v>"_involvedInActions"</v>
      </c>
      <c r="AB820" t="str">
        <f t="shared" si="256"/>
        <v>"Activity._Composing"</v>
      </c>
      <c r="AC820" t="str">
        <f t="shared" si="257"/>
        <v>""</v>
      </c>
      <c r="AD820" t="str">
        <f t="shared" si="258"/>
        <v>"hasMany"</v>
      </c>
      <c r="AE820" t="str">
        <f t="shared" si="259"/>
        <v>"Common._Location","_involvedInActions","Activity._Composing","","hasMany"</v>
      </c>
    </row>
    <row r="821" spans="1:31" x14ac:dyDescent="0.2">
      <c r="A821" t="s">
        <v>1354</v>
      </c>
      <c r="B821" t="s">
        <v>1292</v>
      </c>
      <c r="C821" t="s">
        <v>90</v>
      </c>
      <c r="D821" t="s">
        <v>116</v>
      </c>
      <c r="E821" t="s">
        <v>1303</v>
      </c>
      <c r="F821" t="s">
        <v>871</v>
      </c>
      <c r="I821" s="5" t="s">
        <v>191</v>
      </c>
      <c r="J821" s="5" t="s">
        <v>118</v>
      </c>
      <c r="K821" t="str">
        <f t="shared" si="240"/>
        <v>_Location</v>
      </c>
      <c r="L821" t="str">
        <f t="shared" si="241"/>
        <v>_involvedInActions</v>
      </c>
      <c r="M821" t="str">
        <f t="shared" si="242"/>
        <v>_Loading</v>
      </c>
      <c r="N821" t="str">
        <f t="shared" si="243"/>
        <v/>
      </c>
      <c r="O821" t="str">
        <f t="shared" si="244"/>
        <v>Object</v>
      </c>
      <c r="P821" t="str">
        <f t="shared" si="245"/>
        <v/>
      </c>
      <c r="Q821" t="str">
        <f t="shared" si="246"/>
        <v/>
      </c>
      <c r="R821" t="str">
        <f t="shared" si="247"/>
        <v/>
      </c>
      <c r="S821" t="str">
        <f t="shared" si="248"/>
        <v/>
      </c>
      <c r="T821" t="str">
        <f>IF($A821="Implicit","",COUNTIFS($C$8:C821,C821,$A$8:A821,"Explicit"))</f>
        <v/>
      </c>
      <c r="U821" t="str">
        <f t="shared" si="249"/>
        <v/>
      </c>
      <c r="V821" t="str">
        <f t="shared" si="250"/>
        <v/>
      </c>
      <c r="W821" t="str">
        <f t="shared" si="251"/>
        <v/>
      </c>
      <c r="X821" t="str">
        <f t="shared" si="252"/>
        <v/>
      </c>
      <c r="Y821" t="str">
        <f t="shared" si="253"/>
        <v/>
      </c>
      <c r="Z821" t="str">
        <f t="shared" si="254"/>
        <v>"Common._Location"</v>
      </c>
      <c r="AA821" t="str">
        <f t="shared" si="255"/>
        <v>"_involvedInActions"</v>
      </c>
      <c r="AB821" t="str">
        <f t="shared" si="256"/>
        <v>"Action._Loading"</v>
      </c>
      <c r="AC821" t="str">
        <f t="shared" si="257"/>
        <v>""</v>
      </c>
      <c r="AD821" t="str">
        <f t="shared" si="258"/>
        <v>"hasMany"</v>
      </c>
      <c r="AE821" t="str">
        <f t="shared" si="259"/>
        <v>"Common._Location","_involvedInActions","Action._Loading","","hasMany"</v>
      </c>
    </row>
    <row r="822" spans="1:31" x14ac:dyDescent="0.2">
      <c r="A822" t="s">
        <v>1353</v>
      </c>
      <c r="B822" t="s">
        <v>1290</v>
      </c>
      <c r="C822" t="s">
        <v>117</v>
      </c>
      <c r="D822" t="s">
        <v>443</v>
      </c>
      <c r="E822" t="s">
        <v>1292</v>
      </c>
      <c r="F822" t="s">
        <v>90</v>
      </c>
      <c r="G822">
        <v>1</v>
      </c>
      <c r="H822" t="s">
        <v>197</v>
      </c>
      <c r="I822" s="5" t="s">
        <v>838</v>
      </c>
      <c r="J822" s="5" t="s">
        <v>444</v>
      </c>
      <c r="K822" t="str">
        <f t="shared" si="240"/>
        <v>_LogisticsAction</v>
      </c>
      <c r="L822" t="str">
        <f t="shared" si="241"/>
        <v>_performedAt</v>
      </c>
      <c r="M822" t="str">
        <f t="shared" si="242"/>
        <v>_Location</v>
      </c>
      <c r="N822" t="str">
        <f t="shared" si="243"/>
        <v>_onsiteActions</v>
      </c>
      <c r="O822" t="str">
        <f t="shared" si="244"/>
        <v>Object</v>
      </c>
      <c r="P822" t="str">
        <f t="shared" si="245"/>
        <v>"Abstract"</v>
      </c>
      <c r="Q822" t="str">
        <f t="shared" si="246"/>
        <v>"_LogisticsAction"</v>
      </c>
      <c r="R822" t="str">
        <f t="shared" si="247"/>
        <v>"_performedAt"</v>
      </c>
      <c r="S822" t="str">
        <f t="shared" si="248"/>
        <v>"_Location"</v>
      </c>
      <c r="T822">
        <f>IF($A822="Implicit","",COUNTIFS($C$8:C822,C822,$A$8:A822,"Explicit"))</f>
        <v>1</v>
      </c>
      <c r="U822" t="str">
        <f t="shared" si="249"/>
        <v>"Superclass: LogisticsAction is a specific task with a specific result performed on one or more physical LOs by one party in the context of an Activity"</v>
      </c>
      <c r="V822" t="str">
        <f t="shared" si="250"/>
        <v>"Reference to the Location the Action was performed at"</v>
      </c>
      <c r="W822" t="str">
        <f t="shared" si="251"/>
        <v>"false"</v>
      </c>
      <c r="X822" t="str">
        <f t="shared" si="252"/>
        <v>"true"</v>
      </c>
      <c r="Y822" t="str">
        <f t="shared" si="253"/>
        <v>"Abstract","_LogisticsAction","_performedAt","_Location",1,"Superclass: LogisticsAction is a specific task with a specific result performed on one or more physical LOs by one party in the context of an Activity","Reference to the Location the Action was performed at","false","true"</v>
      </c>
      <c r="Z822" t="str">
        <f t="shared" si="254"/>
        <v>"Abstract._LogisticsAction"</v>
      </c>
      <c r="AA822" t="str">
        <f t="shared" si="255"/>
        <v>"_performedAt"</v>
      </c>
      <c r="AB822" t="str">
        <f t="shared" si="256"/>
        <v>"Common._Location"</v>
      </c>
      <c r="AC822" t="str">
        <f t="shared" si="257"/>
        <v>"_onsiteActions"</v>
      </c>
      <c r="AD822" t="str">
        <f t="shared" si="258"/>
        <v>"hasOne"</v>
      </c>
      <c r="AE822" t="str">
        <f t="shared" si="259"/>
        <v>"Abstract._LogisticsAction","_performedAt","Common._Location","_onsiteActions","hasOne"</v>
      </c>
    </row>
    <row r="823" spans="1:31" x14ac:dyDescent="0.2">
      <c r="A823" t="s">
        <v>1353</v>
      </c>
      <c r="B823" t="s">
        <v>1290</v>
      </c>
      <c r="C823" t="s">
        <v>117</v>
      </c>
      <c r="D823" t="s">
        <v>441</v>
      </c>
      <c r="E823" t="s">
        <v>3</v>
      </c>
      <c r="F823" t="s">
        <v>4</v>
      </c>
      <c r="G823">
        <v>1</v>
      </c>
      <c r="I823" s="5" t="s">
        <v>838</v>
      </c>
      <c r="J823" s="5" t="s">
        <v>442</v>
      </c>
      <c r="K823" t="str">
        <f t="shared" si="240"/>
        <v>_LogisticsAction</v>
      </c>
      <c r="L823" t="str">
        <f t="shared" si="241"/>
        <v>_actionTimeType</v>
      </c>
      <c r="M823" t="str">
        <f t="shared" si="242"/>
        <v>_ActionTimeType</v>
      </c>
      <c r="N823" t="str">
        <f t="shared" si="243"/>
        <v/>
      </c>
      <c r="O823" t="str">
        <f t="shared" si="244"/>
        <v>Object</v>
      </c>
      <c r="P823" t="str">
        <f t="shared" si="245"/>
        <v>"Abstract"</v>
      </c>
      <c r="Q823" t="str">
        <f t="shared" si="246"/>
        <v>"_LogisticsAction"</v>
      </c>
      <c r="R823" t="str">
        <f t="shared" si="247"/>
        <v>"_actionTimeType"</v>
      </c>
      <c r="S823" t="str">
        <f t="shared" si="248"/>
        <v>"_ActionTimeType"</v>
      </c>
      <c r="T823">
        <f>IF($A823="Implicit","",COUNTIFS($C$8:C823,C823,$A$8:A823,"Explicit"))</f>
        <v>2</v>
      </c>
      <c r="U823" t="str">
        <f t="shared" si="249"/>
        <v>"Superclass: LogisticsAction is a specific task with a specific result performed on one or more physical LOs by one party in the context of an Activity"</v>
      </c>
      <c r="V823" t="str">
        <f t="shared" si="250"/>
        <v>"Enum stating the type of the Action"</v>
      </c>
      <c r="W823" t="str">
        <f t="shared" si="251"/>
        <v>"false"</v>
      </c>
      <c r="X823" t="str">
        <f t="shared" si="252"/>
        <v>"true"</v>
      </c>
      <c r="Y823" t="str">
        <f t="shared" si="253"/>
        <v>"Abstract","_LogisticsAction","_actionTimeType","_ActionTimeType",2,"Superclass: LogisticsAction is a specific task with a specific result performed on one or more physical LOs by one party in the context of an Activity","Enum stating the type of the Action","false","true"</v>
      </c>
      <c r="Z823" t="str">
        <f t="shared" si="254"/>
        <v>"Abstract._LogisticsAction"</v>
      </c>
      <c r="AA823" t="str">
        <f t="shared" si="255"/>
        <v>"_actionTimeType"</v>
      </c>
      <c r="AB823" t="str">
        <f t="shared" si="256"/>
        <v>"Enum._ActionTimeType"</v>
      </c>
      <c r="AC823" t="str">
        <f t="shared" si="257"/>
        <v>""</v>
      </c>
      <c r="AD823" t="str">
        <f t="shared" si="258"/>
        <v>"hasOne"</v>
      </c>
      <c r="AE823" t="str">
        <f t="shared" si="259"/>
        <v>"Abstract._LogisticsAction","_actionTimeType","Enum._ActionTimeType","","hasOne"</v>
      </c>
    </row>
    <row r="824" spans="1:31" x14ac:dyDescent="0.2">
      <c r="A824" t="s">
        <v>1353</v>
      </c>
      <c r="B824" t="s">
        <v>1290</v>
      </c>
      <c r="C824" t="s">
        <v>117</v>
      </c>
      <c r="D824" t="s">
        <v>445</v>
      </c>
      <c r="E824" t="s">
        <v>1290</v>
      </c>
      <c r="F824" t="s">
        <v>21</v>
      </c>
      <c r="G824">
        <v>1</v>
      </c>
      <c r="I824" s="5" t="s">
        <v>838</v>
      </c>
      <c r="J824" s="5" t="s">
        <v>446</v>
      </c>
      <c r="K824" t="str">
        <f t="shared" si="240"/>
        <v>_LogisticsAction</v>
      </c>
      <c r="L824" t="str">
        <f t="shared" si="241"/>
        <v>_servedActivity</v>
      </c>
      <c r="M824" t="str">
        <f t="shared" si="242"/>
        <v>_LogisticsActivity</v>
      </c>
      <c r="N824" t="str">
        <f t="shared" si="243"/>
        <v/>
      </c>
      <c r="O824" t="str">
        <f t="shared" si="244"/>
        <v>Object</v>
      </c>
      <c r="P824" t="str">
        <f t="shared" si="245"/>
        <v>"Abstract"</v>
      </c>
      <c r="Q824" t="str">
        <f t="shared" si="246"/>
        <v>"_LogisticsAction"</v>
      </c>
      <c r="R824" t="str">
        <f t="shared" si="247"/>
        <v>"_servedActivity"</v>
      </c>
      <c r="S824" t="str">
        <f t="shared" si="248"/>
        <v>"_LogisticsActivity"</v>
      </c>
      <c r="T824">
        <f>IF($A824="Implicit","",COUNTIFS($C$8:C824,C824,$A$8:A824,"Explicit"))</f>
        <v>3</v>
      </c>
      <c r="U824" t="str">
        <f t="shared" si="249"/>
        <v>"Superclass: LogisticsAction is a specific task with a specific result performed on one or more physical LOs by one party in the context of an Activity"</v>
      </c>
      <c r="V824" t="str">
        <f t="shared" si="250"/>
        <v>"Reference to the Activity the Action was performed for"</v>
      </c>
      <c r="W824" t="str">
        <f t="shared" si="251"/>
        <v>"false"</v>
      </c>
      <c r="X824" t="str">
        <f t="shared" si="252"/>
        <v>"true"</v>
      </c>
      <c r="Y824" t="str">
        <f t="shared" si="253"/>
        <v>"Abstract","_LogisticsAction","_servedActivity","_LogisticsActivity",3,"Superclass: LogisticsAction is a specific task with a specific result performed on one or more physical LOs by one party in the context of an Activity","Reference to the Activity the Action was performed for","false","true"</v>
      </c>
      <c r="Z824" t="str">
        <f t="shared" si="254"/>
        <v>"Abstract._LogisticsAction"</v>
      </c>
      <c r="AA824" t="str">
        <f t="shared" si="255"/>
        <v>"_servedActivity"</v>
      </c>
      <c r="AB824" t="str">
        <f t="shared" si="256"/>
        <v>"Abstract._LogisticsActivity"</v>
      </c>
      <c r="AC824" t="str">
        <f t="shared" si="257"/>
        <v>""</v>
      </c>
      <c r="AD824" t="str">
        <f t="shared" si="258"/>
        <v>"hasOne"</v>
      </c>
      <c r="AE824" t="str">
        <f t="shared" si="259"/>
        <v>"Abstract._LogisticsAction","_servedActivity","Abstract._LogisticsActivity","","hasOne"</v>
      </c>
    </row>
    <row r="825" spans="1:31" x14ac:dyDescent="0.2">
      <c r="A825" t="s">
        <v>1353</v>
      </c>
      <c r="B825" t="s">
        <v>1290</v>
      </c>
      <c r="C825" t="s">
        <v>117</v>
      </c>
      <c r="D825" t="s">
        <v>38</v>
      </c>
      <c r="E825" t="s">
        <v>1303</v>
      </c>
      <c r="F825" t="s">
        <v>23</v>
      </c>
      <c r="H825" t="s">
        <v>434</v>
      </c>
      <c r="I825" s="5" t="s">
        <v>838</v>
      </c>
      <c r="J825" s="5" t="s">
        <v>39</v>
      </c>
      <c r="K825" t="str">
        <f t="shared" si="240"/>
        <v>_LogisticsAction</v>
      </c>
      <c r="L825" t="str">
        <f t="shared" si="241"/>
        <v>_checks</v>
      </c>
      <c r="M825" t="str">
        <f t="shared" si="242"/>
        <v>_Check</v>
      </c>
      <c r="N825" t="str">
        <f t="shared" si="243"/>
        <v>_checkedObject</v>
      </c>
      <c r="O825" t="str">
        <f t="shared" si="244"/>
        <v>Object</v>
      </c>
      <c r="P825" t="str">
        <f t="shared" si="245"/>
        <v>"Abstract"</v>
      </c>
      <c r="Q825" t="str">
        <f t="shared" si="246"/>
        <v>"_LogisticsAction"</v>
      </c>
      <c r="R825" t="str">
        <f t="shared" si="247"/>
        <v>"_checks"</v>
      </c>
      <c r="S825" t="str">
        <f t="shared" si="248"/>
        <v>"_Check"</v>
      </c>
      <c r="T825">
        <f>IF($A825="Implicit","",COUNTIFS($C$8:C825,C825,$A$8:A825,"Explicit"))</f>
        <v>4</v>
      </c>
      <c r="U825" t="str">
        <f t="shared" si="249"/>
        <v>"Superclass: LogisticsAction is a specific task with a specific result performed on one or more physical LOs by one party in the context of an Activity"</v>
      </c>
      <c r="V825" t="str">
        <f t="shared" si="250"/>
        <v>"References to the CheckActions performed on the object"</v>
      </c>
      <c r="W825" t="str">
        <f t="shared" si="251"/>
        <v>"true"</v>
      </c>
      <c r="X825" t="str">
        <f t="shared" si="252"/>
        <v>"true"</v>
      </c>
      <c r="Y825" t="str">
        <f t="shared" si="253"/>
        <v>"Abstract","_LogisticsAction","_checks","_Check",4,"Superclass: LogisticsAction is a specific task with a specific result performed on one or more physical LOs by one party in the context of an Activity","References to the CheckActions performed on the object","true","true"</v>
      </c>
      <c r="Z825" t="str">
        <f t="shared" si="254"/>
        <v>"Abstract._LogisticsAction"</v>
      </c>
      <c r="AA825" t="str">
        <f t="shared" si="255"/>
        <v>"_checks"</v>
      </c>
      <c r="AB825" t="str">
        <f t="shared" si="256"/>
        <v>"Action._Check"</v>
      </c>
      <c r="AC825" t="str">
        <f t="shared" si="257"/>
        <v>"_checkedObject"</v>
      </c>
      <c r="AD825" t="str">
        <f t="shared" si="258"/>
        <v>"hasMany"</v>
      </c>
      <c r="AE825" t="str">
        <f t="shared" si="259"/>
        <v>"Abstract._LogisticsAction","_checks","Action._Check","_checkedObject","hasMany"</v>
      </c>
    </row>
    <row r="826" spans="1:31" x14ac:dyDescent="0.2">
      <c r="A826" t="s">
        <v>1353</v>
      </c>
      <c r="B826" t="s">
        <v>1290</v>
      </c>
      <c r="C826" t="s">
        <v>117</v>
      </c>
      <c r="D826" t="s">
        <v>43</v>
      </c>
      <c r="E826" t="s">
        <v>1292</v>
      </c>
      <c r="F826" t="s">
        <v>44</v>
      </c>
      <c r="H826" t="s">
        <v>686</v>
      </c>
      <c r="I826" s="5" t="s">
        <v>838</v>
      </c>
      <c r="J826" s="5" t="s">
        <v>45</v>
      </c>
      <c r="K826" t="str">
        <f t="shared" si="240"/>
        <v>_LogisticsAction</v>
      </c>
      <c r="L826" t="str">
        <f t="shared" si="241"/>
        <v>_externalReferences</v>
      </c>
      <c r="M826" t="str">
        <f t="shared" si="242"/>
        <v>_ExternalReference</v>
      </c>
      <c r="N826" t="str">
        <f t="shared" si="243"/>
        <v>_referenceForObjects</v>
      </c>
      <c r="O826" t="str">
        <f t="shared" si="244"/>
        <v>Object</v>
      </c>
      <c r="P826" t="str">
        <f t="shared" si="245"/>
        <v>"Abstract"</v>
      </c>
      <c r="Q826" t="str">
        <f t="shared" si="246"/>
        <v>"_LogisticsAction"</v>
      </c>
      <c r="R826" t="str">
        <f t="shared" si="247"/>
        <v>"_externalReferences"</v>
      </c>
      <c r="S826" t="str">
        <f t="shared" si="248"/>
        <v>"_ExternalReference"</v>
      </c>
      <c r="T826">
        <f>IF($A826="Implicit","",COUNTIFS($C$8:C826,C826,$A$8:A826,"Explicit"))</f>
        <v>5</v>
      </c>
      <c r="U826" t="str">
        <f t="shared" si="249"/>
        <v>"Superclass: LogisticsAction is a specific task with a specific result performed on one or more physical LOs by one party in the context of an Activity"</v>
      </c>
      <c r="V826" t="str">
        <f t="shared" si="250"/>
        <v>"References to all associated ExternalReferences"</v>
      </c>
      <c r="W826" t="str">
        <f t="shared" si="251"/>
        <v>"true"</v>
      </c>
      <c r="X826" t="str">
        <f t="shared" si="252"/>
        <v>"true"</v>
      </c>
      <c r="Y826" t="str">
        <f t="shared" si="253"/>
        <v>"Abstract","_LogisticsAction","_externalReferences","_ExternalReference",5,"Superclass: LogisticsAction is a specific task with a specific result performed on one or more physical LOs by one party in the context of an Activity","References to all associated ExternalReferences","true","true"</v>
      </c>
      <c r="Z826" t="str">
        <f t="shared" si="254"/>
        <v>"Abstract._LogisticsAction"</v>
      </c>
      <c r="AA826" t="str">
        <f t="shared" si="255"/>
        <v>"_externalReferences"</v>
      </c>
      <c r="AB826" t="str">
        <f t="shared" si="256"/>
        <v>"Common._ExternalReference"</v>
      </c>
      <c r="AC826" t="str">
        <f t="shared" si="257"/>
        <v>"_referenceForObjects"</v>
      </c>
      <c r="AD826" t="str">
        <f t="shared" si="258"/>
        <v>"hasMany"</v>
      </c>
      <c r="AE826" t="str">
        <f t="shared" si="259"/>
        <v>"Abstract._LogisticsAction","_externalReferences","Common._ExternalReference","_referenceForObjects","hasMany"</v>
      </c>
    </row>
    <row r="827" spans="1:31" x14ac:dyDescent="0.2">
      <c r="A827" t="s">
        <v>1354</v>
      </c>
      <c r="B827" t="s">
        <v>1290</v>
      </c>
      <c r="C827" t="s">
        <v>117</v>
      </c>
      <c r="D827" t="s">
        <v>441</v>
      </c>
      <c r="E827" t="s">
        <v>3</v>
      </c>
      <c r="F827" t="s">
        <v>4</v>
      </c>
      <c r="G827">
        <v>1</v>
      </c>
      <c r="I827" s="5" t="s">
        <v>838</v>
      </c>
      <c r="J827" s="5" t="s">
        <v>442</v>
      </c>
      <c r="K827" t="str">
        <f t="shared" si="240"/>
        <v>_LogisticsAction</v>
      </c>
      <c r="L827" t="str">
        <f t="shared" si="241"/>
        <v>_actionTimeType</v>
      </c>
      <c r="M827" t="str">
        <f t="shared" si="242"/>
        <v>_ActionTimeType</v>
      </c>
      <c r="N827" t="str">
        <f t="shared" si="243"/>
        <v/>
      </c>
      <c r="O827" t="str">
        <f t="shared" si="244"/>
        <v>Object</v>
      </c>
      <c r="P827" t="str">
        <f t="shared" si="245"/>
        <v/>
      </c>
      <c r="Q827" t="str">
        <f t="shared" si="246"/>
        <v/>
      </c>
      <c r="R827" t="str">
        <f t="shared" si="247"/>
        <v/>
      </c>
      <c r="S827" t="str">
        <f t="shared" si="248"/>
        <v/>
      </c>
      <c r="T827" t="str">
        <f>IF($A827="Implicit","",COUNTIFS($C$8:C827,C827,$A$8:A827,"Explicit"))</f>
        <v/>
      </c>
      <c r="U827" t="str">
        <f t="shared" si="249"/>
        <v/>
      </c>
      <c r="V827" t="str">
        <f t="shared" si="250"/>
        <v/>
      </c>
      <c r="W827" t="str">
        <f t="shared" si="251"/>
        <v/>
      </c>
      <c r="X827" t="str">
        <f t="shared" si="252"/>
        <v/>
      </c>
      <c r="Y827" t="str">
        <f t="shared" si="253"/>
        <v/>
      </c>
      <c r="Z827" t="str">
        <f t="shared" si="254"/>
        <v>"Abstract._LogisticsAction"</v>
      </c>
      <c r="AA827" t="str">
        <f t="shared" si="255"/>
        <v>"_actionTimeType"</v>
      </c>
      <c r="AB827" t="str">
        <f t="shared" si="256"/>
        <v>"Enum._ActionTimeType"</v>
      </c>
      <c r="AC827" t="str">
        <f t="shared" si="257"/>
        <v>""</v>
      </c>
      <c r="AD827" t="str">
        <f t="shared" si="258"/>
        <v>"hasOne"</v>
      </c>
      <c r="AE827" t="str">
        <f t="shared" si="259"/>
        <v>"Abstract._LogisticsAction","_actionTimeType","Enum._ActionTimeType","","hasOne"</v>
      </c>
    </row>
    <row r="828" spans="1:31" x14ac:dyDescent="0.2">
      <c r="A828" t="s">
        <v>1354</v>
      </c>
      <c r="B828" t="s">
        <v>1290</v>
      </c>
      <c r="C828" t="s">
        <v>117</v>
      </c>
      <c r="D828" t="s">
        <v>445</v>
      </c>
      <c r="E828" t="s">
        <v>1304</v>
      </c>
      <c r="F828" t="s">
        <v>810</v>
      </c>
      <c r="G828">
        <v>1</v>
      </c>
      <c r="I828" s="5" t="s">
        <v>838</v>
      </c>
      <c r="J828" s="5" t="s">
        <v>446</v>
      </c>
      <c r="K828" t="str">
        <f t="shared" si="240"/>
        <v>_LogisticsAction</v>
      </c>
      <c r="L828" t="str">
        <f t="shared" si="241"/>
        <v>_servedActivity</v>
      </c>
      <c r="M828" t="str">
        <f t="shared" si="242"/>
        <v>_UnitComposition</v>
      </c>
      <c r="N828" t="str">
        <f t="shared" si="243"/>
        <v/>
      </c>
      <c r="O828" t="str">
        <f t="shared" si="244"/>
        <v>Object</v>
      </c>
      <c r="P828" t="str">
        <f t="shared" si="245"/>
        <v/>
      </c>
      <c r="Q828" t="str">
        <f t="shared" si="246"/>
        <v/>
      </c>
      <c r="R828" t="str">
        <f t="shared" si="247"/>
        <v/>
      </c>
      <c r="S828" t="str">
        <f t="shared" si="248"/>
        <v/>
      </c>
      <c r="T828" t="str">
        <f>IF($A828="Implicit","",COUNTIFS($C$8:C828,C828,$A$8:A828,"Explicit"))</f>
        <v/>
      </c>
      <c r="U828" t="str">
        <f t="shared" si="249"/>
        <v/>
      </c>
      <c r="V828" t="str">
        <f t="shared" si="250"/>
        <v/>
      </c>
      <c r="W828" t="str">
        <f t="shared" si="251"/>
        <v/>
      </c>
      <c r="X828" t="str">
        <f t="shared" si="252"/>
        <v/>
      </c>
      <c r="Y828" t="str">
        <f t="shared" si="253"/>
        <v/>
      </c>
      <c r="Z828" t="str">
        <f t="shared" si="254"/>
        <v>"Abstract._LogisticsAction"</v>
      </c>
      <c r="AA828" t="str">
        <f t="shared" si="255"/>
        <v>"_servedActivity"</v>
      </c>
      <c r="AB828" t="str">
        <f t="shared" si="256"/>
        <v>"Activity._UnitComposition"</v>
      </c>
      <c r="AC828" t="str">
        <f t="shared" si="257"/>
        <v>""</v>
      </c>
      <c r="AD828" t="str">
        <f t="shared" si="258"/>
        <v>"hasOne"</v>
      </c>
      <c r="AE828" t="str">
        <f t="shared" si="259"/>
        <v>"Abstract._LogisticsAction","_servedActivity","Activity._UnitComposition","","hasOne"</v>
      </c>
    </row>
    <row r="829" spans="1:31" x14ac:dyDescent="0.2">
      <c r="A829" t="s">
        <v>1354</v>
      </c>
      <c r="B829" t="s">
        <v>1290</v>
      </c>
      <c r="C829" t="s">
        <v>117</v>
      </c>
      <c r="D829" t="s">
        <v>445</v>
      </c>
      <c r="E829" t="s">
        <v>1304</v>
      </c>
      <c r="F829" t="s">
        <v>914</v>
      </c>
      <c r="G829">
        <v>1</v>
      </c>
      <c r="I829" s="5" t="s">
        <v>838</v>
      </c>
      <c r="J829" s="5" t="s">
        <v>446</v>
      </c>
      <c r="K829" t="str">
        <f t="shared" si="240"/>
        <v>_LogisticsAction</v>
      </c>
      <c r="L829" t="str">
        <f t="shared" si="241"/>
        <v>_servedActivity</v>
      </c>
      <c r="M829" t="str">
        <f t="shared" si="242"/>
        <v>_TransportMovement</v>
      </c>
      <c r="N829" t="str">
        <f t="shared" si="243"/>
        <v/>
      </c>
      <c r="O829" t="str">
        <f t="shared" si="244"/>
        <v>Object</v>
      </c>
      <c r="P829" t="str">
        <f t="shared" si="245"/>
        <v/>
      </c>
      <c r="Q829" t="str">
        <f t="shared" si="246"/>
        <v/>
      </c>
      <c r="R829" t="str">
        <f t="shared" si="247"/>
        <v/>
      </c>
      <c r="S829" t="str">
        <f t="shared" si="248"/>
        <v/>
      </c>
      <c r="T829" t="str">
        <f>IF($A829="Implicit","",COUNTIFS($C$8:C829,C829,$A$8:A829,"Explicit"))</f>
        <v/>
      </c>
      <c r="U829" t="str">
        <f t="shared" si="249"/>
        <v/>
      </c>
      <c r="V829" t="str">
        <f t="shared" si="250"/>
        <v/>
      </c>
      <c r="W829" t="str">
        <f t="shared" si="251"/>
        <v/>
      </c>
      <c r="X829" t="str">
        <f t="shared" si="252"/>
        <v/>
      </c>
      <c r="Y829" t="str">
        <f t="shared" si="253"/>
        <v/>
      </c>
      <c r="Z829" t="str">
        <f t="shared" si="254"/>
        <v>"Abstract._LogisticsAction"</v>
      </c>
      <c r="AA829" t="str">
        <f t="shared" si="255"/>
        <v>"_servedActivity"</v>
      </c>
      <c r="AB829" t="str">
        <f t="shared" si="256"/>
        <v>"Activity._TransportMovement"</v>
      </c>
      <c r="AC829" t="str">
        <f t="shared" si="257"/>
        <v>""</v>
      </c>
      <c r="AD829" t="str">
        <f t="shared" si="258"/>
        <v>"hasOne"</v>
      </c>
      <c r="AE829" t="str">
        <f t="shared" si="259"/>
        <v>"Abstract._LogisticsAction","_servedActivity","Activity._TransportMovement","","hasOne"</v>
      </c>
    </row>
    <row r="830" spans="1:31" x14ac:dyDescent="0.2">
      <c r="A830" t="s">
        <v>1354</v>
      </c>
      <c r="B830" t="s">
        <v>1290</v>
      </c>
      <c r="C830" t="s">
        <v>117</v>
      </c>
      <c r="D830" t="s">
        <v>445</v>
      </c>
      <c r="E830" t="s">
        <v>1304</v>
      </c>
      <c r="F830" t="s">
        <v>1222</v>
      </c>
      <c r="G830">
        <v>1</v>
      </c>
      <c r="I830" s="5" t="s">
        <v>838</v>
      </c>
      <c r="J830" s="5" t="s">
        <v>446</v>
      </c>
      <c r="K830" t="str">
        <f t="shared" si="240"/>
        <v>_LogisticsAction</v>
      </c>
      <c r="L830" t="str">
        <f t="shared" si="241"/>
        <v>_servedActivity</v>
      </c>
      <c r="M830" t="str">
        <f t="shared" si="242"/>
        <v>_Storage</v>
      </c>
      <c r="N830" t="str">
        <f t="shared" si="243"/>
        <v/>
      </c>
      <c r="O830" t="str">
        <f t="shared" si="244"/>
        <v>Object</v>
      </c>
      <c r="P830" t="str">
        <f t="shared" si="245"/>
        <v/>
      </c>
      <c r="Q830" t="str">
        <f t="shared" si="246"/>
        <v/>
      </c>
      <c r="R830" t="str">
        <f t="shared" si="247"/>
        <v/>
      </c>
      <c r="S830" t="str">
        <f t="shared" si="248"/>
        <v/>
      </c>
      <c r="T830" t="str">
        <f>IF($A830="Implicit","",COUNTIFS($C$8:C830,C830,$A$8:A830,"Explicit"))</f>
        <v/>
      </c>
      <c r="U830" t="str">
        <f t="shared" si="249"/>
        <v/>
      </c>
      <c r="V830" t="str">
        <f t="shared" si="250"/>
        <v/>
      </c>
      <c r="W830" t="str">
        <f t="shared" si="251"/>
        <v/>
      </c>
      <c r="X830" t="str">
        <f t="shared" si="252"/>
        <v/>
      </c>
      <c r="Y830" t="str">
        <f t="shared" si="253"/>
        <v/>
      </c>
      <c r="Z830" t="str">
        <f t="shared" si="254"/>
        <v>"Abstract._LogisticsAction"</v>
      </c>
      <c r="AA830" t="str">
        <f t="shared" si="255"/>
        <v>"_servedActivity"</v>
      </c>
      <c r="AB830" t="str">
        <f t="shared" si="256"/>
        <v>"Activity._Storage"</v>
      </c>
      <c r="AC830" t="str">
        <f t="shared" si="257"/>
        <v>""</v>
      </c>
      <c r="AD830" t="str">
        <f t="shared" si="258"/>
        <v>"hasOne"</v>
      </c>
      <c r="AE830" t="str">
        <f t="shared" si="259"/>
        <v>"Abstract._LogisticsAction","_servedActivity","Activity._Storage","","hasOne"</v>
      </c>
    </row>
    <row r="831" spans="1:31" x14ac:dyDescent="0.2">
      <c r="A831" t="s">
        <v>1353</v>
      </c>
      <c r="B831" t="s">
        <v>1290</v>
      </c>
      <c r="C831" t="s">
        <v>117</v>
      </c>
      <c r="D831" t="s">
        <v>26</v>
      </c>
      <c r="E831" t="s">
        <v>49</v>
      </c>
      <c r="F831" t="s">
        <v>27</v>
      </c>
      <c r="I831" s="5" t="s">
        <v>838</v>
      </c>
      <c r="J831" s="5" t="s">
        <v>28</v>
      </c>
      <c r="K831" t="str">
        <f t="shared" si="240"/>
        <v>_LogisticsAction</v>
      </c>
      <c r="L831" t="str">
        <f t="shared" si="241"/>
        <v>_contactDetails</v>
      </c>
      <c r="M831" t="str">
        <f t="shared" si="242"/>
        <v>_ContactDetail</v>
      </c>
      <c r="N831" t="str">
        <f t="shared" si="243"/>
        <v/>
      </c>
      <c r="O831" t="str">
        <f t="shared" si="244"/>
        <v>Object</v>
      </c>
      <c r="P831" t="str">
        <f t="shared" si="245"/>
        <v>"Abstract"</v>
      </c>
      <c r="Q831" t="str">
        <f t="shared" si="246"/>
        <v>"_LogisticsAction"</v>
      </c>
      <c r="R831" t="str">
        <f t="shared" si="247"/>
        <v>"_contactDetails"</v>
      </c>
      <c r="S831" t="str">
        <f t="shared" si="248"/>
        <v>"_ContactDetail"</v>
      </c>
      <c r="T831">
        <f>IF($A831="Implicit","",COUNTIFS($C$8:C831,C831,$A$8:A831,"Explicit"))</f>
        <v>6</v>
      </c>
      <c r="U831" t="str">
        <f t="shared" si="249"/>
        <v>"Superclass: LogisticsAction is a specific task with a specific result performed on one or more physical LOs by one party in the context of an Activity"</v>
      </c>
      <c r="V831" t="str">
        <f t="shared" si="250"/>
        <v>"Information about contactDetails"</v>
      </c>
      <c r="W831" t="str">
        <f t="shared" si="251"/>
        <v>"true"</v>
      </c>
      <c r="X831" t="str">
        <f t="shared" si="252"/>
        <v>"true"</v>
      </c>
      <c r="Y831" t="str">
        <f t="shared" si="253"/>
        <v>"Abstract","_LogisticsAction","_contactDetails","_ContactDetail",6,"Superclass: LogisticsAction is a specific task with a specific result performed on one or more physical LOs by one party in the context of an Activity","Information about contactDetails","true","true"</v>
      </c>
      <c r="Z831" t="str">
        <f t="shared" si="254"/>
        <v>"Abstract._LogisticsAction"</v>
      </c>
      <c r="AA831" t="str">
        <f t="shared" si="255"/>
        <v>"_contactDetails"</v>
      </c>
      <c r="AB831" t="str">
        <f t="shared" si="256"/>
        <v>"Embedded._ContactDetail"</v>
      </c>
      <c r="AC831" t="str">
        <f t="shared" si="257"/>
        <v>""</v>
      </c>
      <c r="AD831" t="str">
        <f t="shared" si="258"/>
        <v>"hasMany"</v>
      </c>
      <c r="AE831" t="str">
        <f t="shared" si="259"/>
        <v>"Abstract._LogisticsAction","_contactDetails","Embedded._ContactDetail","","hasMany"</v>
      </c>
    </row>
    <row r="832" spans="1:31" x14ac:dyDescent="0.2">
      <c r="A832" t="s">
        <v>1353</v>
      </c>
      <c r="B832" t="s">
        <v>1290</v>
      </c>
      <c r="C832" t="s">
        <v>117</v>
      </c>
      <c r="D832" t="s">
        <v>29</v>
      </c>
      <c r="E832" t="s">
        <v>1290</v>
      </c>
      <c r="F832" t="s">
        <v>30</v>
      </c>
      <c r="I832" s="5" t="s">
        <v>838</v>
      </c>
      <c r="J832" s="5" t="s">
        <v>31</v>
      </c>
      <c r="K832" t="str">
        <f t="shared" si="240"/>
        <v>_LogisticsAction</v>
      </c>
      <c r="L832" t="str">
        <f t="shared" si="241"/>
        <v>_contactPersons</v>
      </c>
      <c r="M832" t="str">
        <f t="shared" si="242"/>
        <v>_Actor</v>
      </c>
      <c r="N832" t="str">
        <f t="shared" si="243"/>
        <v/>
      </c>
      <c r="O832" t="str">
        <f t="shared" si="244"/>
        <v>Object</v>
      </c>
      <c r="P832" t="str">
        <f t="shared" si="245"/>
        <v>"Abstract"</v>
      </c>
      <c r="Q832" t="str">
        <f t="shared" si="246"/>
        <v>"_LogisticsAction"</v>
      </c>
      <c r="R832" t="str">
        <f t="shared" si="247"/>
        <v>"_contactPersons"</v>
      </c>
      <c r="S832" t="str">
        <f t="shared" si="248"/>
        <v>"_Actor"</v>
      </c>
      <c r="T832">
        <f>IF($A832="Implicit","",COUNTIFS($C$8:C832,C832,$A$8:A832,"Explicit"))</f>
        <v>7</v>
      </c>
      <c r="U832" t="str">
        <f t="shared" si="249"/>
        <v>"Superclass: LogisticsAction is a specific task with a specific result performed on one or more physical LOs by one party in the context of an Activity"</v>
      </c>
      <c r="V832" t="str">
        <f t="shared" si="250"/>
        <v>"References to Actors (Person; NonHumanActor) acting as contacts"</v>
      </c>
      <c r="W832" t="str">
        <f t="shared" si="251"/>
        <v>"true"</v>
      </c>
      <c r="X832" t="str">
        <f t="shared" si="252"/>
        <v>"true"</v>
      </c>
      <c r="Y832" t="str">
        <f t="shared" si="253"/>
        <v>"Abstract","_LogisticsAction","_contactPersons","_Actor",7,"Superclass: LogisticsAction is a specific task with a specific result performed on one or more physical LOs by one party in the context of an Activity","References to Actors (Person; NonHumanActor) acting as contacts","true","true"</v>
      </c>
      <c r="Z832" t="str">
        <f t="shared" si="254"/>
        <v>"Abstract._LogisticsAction"</v>
      </c>
      <c r="AA832" t="str">
        <f t="shared" si="255"/>
        <v>"_contactPersons"</v>
      </c>
      <c r="AB832" t="str">
        <f t="shared" si="256"/>
        <v>"Abstract._Actor"</v>
      </c>
      <c r="AC832" t="str">
        <f t="shared" si="257"/>
        <v>""</v>
      </c>
      <c r="AD832" t="str">
        <f t="shared" si="258"/>
        <v>"hasMany"</v>
      </c>
      <c r="AE832" t="str">
        <f t="shared" si="259"/>
        <v>"Abstract._LogisticsAction","_contactPersons","Abstract._Actor","","hasMany"</v>
      </c>
    </row>
    <row r="833" spans="1:31" x14ac:dyDescent="0.2">
      <c r="A833" t="s">
        <v>1353</v>
      </c>
      <c r="B833" t="s">
        <v>1290</v>
      </c>
      <c r="C833" t="s">
        <v>117</v>
      </c>
      <c r="D833" t="s">
        <v>147</v>
      </c>
      <c r="E833" t="s">
        <v>49</v>
      </c>
      <c r="F833" t="s">
        <v>148</v>
      </c>
      <c r="I833" s="5" t="s">
        <v>838</v>
      </c>
      <c r="J833" s="5" t="s">
        <v>149</v>
      </c>
      <c r="K833" t="str">
        <f t="shared" si="240"/>
        <v>_LogisticsAction</v>
      </c>
      <c r="L833" t="str">
        <f t="shared" si="241"/>
        <v>_otherIdentifiers</v>
      </c>
      <c r="M833" t="str">
        <f t="shared" si="242"/>
        <v>_OtherIdentifier</v>
      </c>
      <c r="N833" t="str">
        <f t="shared" si="243"/>
        <v/>
      </c>
      <c r="O833" t="str">
        <f t="shared" si="244"/>
        <v>Object</v>
      </c>
      <c r="P833" t="str">
        <f t="shared" si="245"/>
        <v>"Abstract"</v>
      </c>
      <c r="Q833" t="str">
        <f t="shared" si="246"/>
        <v>"_LogisticsAction"</v>
      </c>
      <c r="R833" t="str">
        <f t="shared" si="247"/>
        <v>"_otherIdentifiers"</v>
      </c>
      <c r="S833" t="str">
        <f t="shared" si="248"/>
        <v>"_OtherIdentifier"</v>
      </c>
      <c r="T833">
        <f>IF($A833="Implicit","",COUNTIFS($C$8:C833,C833,$A$8:A833,"Explicit"))</f>
        <v>8</v>
      </c>
      <c r="U833" t="str">
        <f t="shared" si="249"/>
        <v>"Superclass: LogisticsAction is a specific task with a specific result performed on one or more physical LOs by one party in the context of an Activity"</v>
      </c>
      <c r="V833" t="str">
        <f t="shared" si="250"/>
        <v>"Details about any other identifier; depending on the context of use"</v>
      </c>
      <c r="W833" t="str">
        <f t="shared" si="251"/>
        <v>"true"</v>
      </c>
      <c r="X833" t="str">
        <f t="shared" si="252"/>
        <v>"true"</v>
      </c>
      <c r="Y833" t="str">
        <f t="shared" si="253"/>
        <v>"Abstract","_LogisticsAction","_otherIdentifiers","_OtherIdentifier",8,"Superclass: LogisticsAction is a specific task with a specific result performed on one or more physical LOs by one party in the context of an Activity","Details about any other identifier; depending on the context of use","true","true"</v>
      </c>
      <c r="Z833" t="str">
        <f t="shared" si="254"/>
        <v>"Abstract._LogisticsAction"</v>
      </c>
      <c r="AA833" t="str">
        <f t="shared" si="255"/>
        <v>"_otherIdentifiers"</v>
      </c>
      <c r="AB833" t="str">
        <f t="shared" si="256"/>
        <v>"Embedded._OtherIdentifier"</v>
      </c>
      <c r="AC833" t="str">
        <f t="shared" si="257"/>
        <v>""</v>
      </c>
      <c r="AD833" t="str">
        <f t="shared" si="258"/>
        <v>"hasMany"</v>
      </c>
      <c r="AE833" t="str">
        <f t="shared" si="259"/>
        <v>"Abstract._LogisticsAction","_otherIdentifiers","Embedded._OtherIdentifier","","hasMany"</v>
      </c>
    </row>
    <row r="834" spans="1:31" x14ac:dyDescent="0.2">
      <c r="A834" t="s">
        <v>1353</v>
      </c>
      <c r="B834" t="s">
        <v>1290</v>
      </c>
      <c r="C834" t="s">
        <v>117</v>
      </c>
      <c r="D834" t="s">
        <v>447</v>
      </c>
      <c r="F834" t="s">
        <v>264</v>
      </c>
      <c r="G834">
        <v>1</v>
      </c>
      <c r="I834" s="5" t="s">
        <v>838</v>
      </c>
      <c r="J834" s="5" t="s">
        <v>448</v>
      </c>
      <c r="K834" t="str">
        <f t="shared" si="240"/>
        <v>_LogisticsAction</v>
      </c>
      <c r="L834" t="str">
        <f t="shared" si="241"/>
        <v>_actionEndTime</v>
      </c>
      <c r="M834" t="str">
        <f t="shared" si="242"/>
        <v>xsd_dateTime</v>
      </c>
      <c r="N834" t="str">
        <f t="shared" si="243"/>
        <v/>
      </c>
      <c r="O834" t="str">
        <f t="shared" si="244"/>
        <v>Data</v>
      </c>
      <c r="P834" t="str">
        <f t="shared" si="245"/>
        <v>"Abstract"</v>
      </c>
      <c r="Q834" t="str">
        <f t="shared" si="246"/>
        <v>"_LogisticsAction"</v>
      </c>
      <c r="R834" t="str">
        <f t="shared" si="247"/>
        <v>"_actionEndTime"</v>
      </c>
      <c r="S834" t="str">
        <f t="shared" si="248"/>
        <v>"xsd_dateTime"</v>
      </c>
      <c r="T834">
        <f>IF($A834="Implicit","",COUNTIFS($C$8:C834,C834,$A$8:A834,"Explicit"))</f>
        <v>9</v>
      </c>
      <c r="U834" t="str">
        <f t="shared" si="249"/>
        <v>"Superclass: LogisticsAction is a specific task with a specific result performed on one or more physical LOs by one party in the context of an Activity"</v>
      </c>
      <c r="V834" t="str">
        <f t="shared" si="250"/>
        <v>"DateTime holding the end time of the Action"</v>
      </c>
      <c r="W834" t="str">
        <f t="shared" si="251"/>
        <v>"false"</v>
      </c>
      <c r="X834" t="str">
        <f t="shared" si="252"/>
        <v>"true"</v>
      </c>
      <c r="Y834" t="str">
        <f t="shared" si="253"/>
        <v>"Abstract","_LogisticsAction","_actionEndTime","xsd_dateTime",9,"Superclass: LogisticsAction is a specific task with a specific result performed on one or more physical LOs by one party in the context of an Activity","DateTime holding the end time of the Action","false","true"</v>
      </c>
      <c r="Z834" t="str">
        <f t="shared" si="254"/>
        <v/>
      </c>
      <c r="AA834" t="str">
        <f t="shared" si="255"/>
        <v/>
      </c>
      <c r="AB834" t="str">
        <f t="shared" si="256"/>
        <v/>
      </c>
      <c r="AC834" t="str">
        <f t="shared" si="257"/>
        <v/>
      </c>
      <c r="AD834" t="str">
        <f t="shared" si="258"/>
        <v/>
      </c>
      <c r="AE834" t="str">
        <f t="shared" si="259"/>
        <v/>
      </c>
    </row>
    <row r="835" spans="1:31" x14ac:dyDescent="0.2">
      <c r="A835" t="s">
        <v>1353</v>
      </c>
      <c r="B835" t="s">
        <v>1290</v>
      </c>
      <c r="C835" t="s">
        <v>117</v>
      </c>
      <c r="D835" t="s">
        <v>449</v>
      </c>
      <c r="F835" t="s">
        <v>264</v>
      </c>
      <c r="G835">
        <v>1</v>
      </c>
      <c r="I835" s="5" t="s">
        <v>838</v>
      </c>
      <c r="J835" s="5" t="s">
        <v>450</v>
      </c>
      <c r="K835" t="str">
        <f t="shared" si="240"/>
        <v>_LogisticsAction</v>
      </c>
      <c r="L835" t="str">
        <f t="shared" si="241"/>
        <v>_actionStartTime</v>
      </c>
      <c r="M835" t="str">
        <f t="shared" si="242"/>
        <v>xsd_dateTime</v>
      </c>
      <c r="N835" t="str">
        <f t="shared" si="243"/>
        <v/>
      </c>
      <c r="O835" t="str">
        <f t="shared" si="244"/>
        <v>Data</v>
      </c>
      <c r="P835" t="str">
        <f t="shared" si="245"/>
        <v>"Abstract"</v>
      </c>
      <c r="Q835" t="str">
        <f t="shared" si="246"/>
        <v>"_LogisticsAction"</v>
      </c>
      <c r="R835" t="str">
        <f t="shared" si="247"/>
        <v>"_actionStartTime"</v>
      </c>
      <c r="S835" t="str">
        <f t="shared" si="248"/>
        <v>"xsd_dateTime"</v>
      </c>
      <c r="T835">
        <f>IF($A835="Implicit","",COUNTIFS($C$8:C835,C835,$A$8:A835,"Explicit"))</f>
        <v>10</v>
      </c>
      <c r="U835" t="str">
        <f t="shared" si="249"/>
        <v>"Superclass: LogisticsAction is a specific task with a specific result performed on one or more physical LOs by one party in the context of an Activity"</v>
      </c>
      <c r="V835" t="str">
        <f t="shared" si="250"/>
        <v>"DateTime holding the start time of the Action"</v>
      </c>
      <c r="W835" t="str">
        <f t="shared" si="251"/>
        <v>"false"</v>
      </c>
      <c r="X835" t="str">
        <f t="shared" si="252"/>
        <v>"true"</v>
      </c>
      <c r="Y835" t="str">
        <f t="shared" si="253"/>
        <v>"Abstract","_LogisticsAction","_actionStartTime","xsd_dateTime",10,"Superclass: LogisticsAction is a specific task with a specific result performed on one or more physical LOs by one party in the context of an Activity","DateTime holding the start time of the Action","false","true"</v>
      </c>
      <c r="Z835" t="str">
        <f t="shared" si="254"/>
        <v/>
      </c>
      <c r="AA835" t="str">
        <f t="shared" si="255"/>
        <v/>
      </c>
      <c r="AB835" t="str">
        <f t="shared" si="256"/>
        <v/>
      </c>
      <c r="AC835" t="str">
        <f t="shared" si="257"/>
        <v/>
      </c>
      <c r="AD835" t="str">
        <f t="shared" si="258"/>
        <v/>
      </c>
      <c r="AE835" t="str">
        <f t="shared" si="259"/>
        <v/>
      </c>
    </row>
    <row r="836" spans="1:31" x14ac:dyDescent="0.2">
      <c r="A836" t="s">
        <v>1353</v>
      </c>
      <c r="B836" t="s">
        <v>1290</v>
      </c>
      <c r="C836" t="s">
        <v>117</v>
      </c>
      <c r="D836" t="s">
        <v>40</v>
      </c>
      <c r="E836" t="s">
        <v>1306</v>
      </c>
      <c r="F836" t="s">
        <v>41</v>
      </c>
      <c r="I836" s="5" t="s">
        <v>838</v>
      </c>
      <c r="J836" s="5" t="s">
        <v>42</v>
      </c>
      <c r="K836" t="str">
        <f t="shared" si="240"/>
        <v>_LogisticsAction</v>
      </c>
      <c r="L836" t="str">
        <f t="shared" si="241"/>
        <v>_events</v>
      </c>
      <c r="M836" t="str">
        <f t="shared" si="242"/>
        <v>_LogisticsEvent</v>
      </c>
      <c r="N836" t="str">
        <f t="shared" si="243"/>
        <v/>
      </c>
      <c r="O836" t="str">
        <f t="shared" si="244"/>
        <v>Object</v>
      </c>
      <c r="P836" t="str">
        <f t="shared" si="245"/>
        <v>"Abstract"</v>
      </c>
      <c r="Q836" t="str">
        <f t="shared" si="246"/>
        <v>"_LogisticsAction"</v>
      </c>
      <c r="R836" t="str">
        <f t="shared" si="247"/>
        <v>"_events"</v>
      </c>
      <c r="S836" t="str">
        <f t="shared" si="248"/>
        <v>"_LogisticsEvent"</v>
      </c>
      <c r="T836">
        <f>IF($A836="Implicit","",COUNTIFS($C$8:C836,C836,$A$8:A836,"Explicit"))</f>
        <v>11</v>
      </c>
      <c r="U836" t="str">
        <f t="shared" si="249"/>
        <v>"Superclass: LogisticsAction is a specific task with a specific result performed on one or more physical LOs by one party in the context of an Activity"</v>
      </c>
      <c r="V836" t="str">
        <f t="shared" si="250"/>
        <v>"Events object"</v>
      </c>
      <c r="W836" t="str">
        <f t="shared" si="251"/>
        <v>"true"</v>
      </c>
      <c r="X836" t="str">
        <f t="shared" si="252"/>
        <v>"true"</v>
      </c>
      <c r="Y836" t="str">
        <f t="shared" si="253"/>
        <v>"Abstract","_LogisticsAction","_events","_LogisticsEvent",11,"Superclass: LogisticsAction is a specific task with a specific result performed on one or more physical LOs by one party in the context of an Activity","Events object","true","true"</v>
      </c>
      <c r="Z836" t="str">
        <f t="shared" si="254"/>
        <v>"Abstract._LogisticsAction"</v>
      </c>
      <c r="AA836" t="str">
        <f t="shared" si="255"/>
        <v>"_events"</v>
      </c>
      <c r="AB836" t="str">
        <f t="shared" si="256"/>
        <v>"Event._LogisticsEvent"</v>
      </c>
      <c r="AC836" t="str">
        <f t="shared" si="257"/>
        <v>""</v>
      </c>
      <c r="AD836" t="str">
        <f t="shared" si="258"/>
        <v>"hasMany"</v>
      </c>
      <c r="AE836" t="str">
        <f t="shared" si="259"/>
        <v>"Abstract._LogisticsAction","_events","Event._LogisticsEvent","","hasMany"</v>
      </c>
    </row>
    <row r="837" spans="1:31" x14ac:dyDescent="0.2">
      <c r="A837" t="s">
        <v>1353</v>
      </c>
      <c r="B837" t="s">
        <v>1290</v>
      </c>
      <c r="C837" t="s">
        <v>117</v>
      </c>
      <c r="D837" t="s">
        <v>46</v>
      </c>
      <c r="F837" t="s">
        <v>47</v>
      </c>
      <c r="G837">
        <v>1</v>
      </c>
      <c r="I837" s="5" t="s">
        <v>838</v>
      </c>
      <c r="J837" s="5" t="s">
        <v>48</v>
      </c>
      <c r="K837" t="str">
        <f t="shared" si="240"/>
        <v>_LogisticsAction</v>
      </c>
      <c r="L837" t="str">
        <f t="shared" si="241"/>
        <v>_skeletonIndicator</v>
      </c>
      <c r="M837" t="str">
        <f t="shared" si="242"/>
        <v>xsd_boolean</v>
      </c>
      <c r="N837" t="str">
        <f t="shared" si="243"/>
        <v/>
      </c>
      <c r="O837" t="str">
        <f t="shared" si="244"/>
        <v>Data</v>
      </c>
      <c r="P837" t="str">
        <f t="shared" si="245"/>
        <v>"Abstract"</v>
      </c>
      <c r="Q837" t="str">
        <f t="shared" si="246"/>
        <v>"_LogisticsAction"</v>
      </c>
      <c r="R837" t="str">
        <f t="shared" si="247"/>
        <v>"_skeletonIndicator"</v>
      </c>
      <c r="S837" t="str">
        <f t="shared" si="248"/>
        <v>"xsd_boolean"</v>
      </c>
      <c r="T837">
        <f>IF($A837="Implicit","",COUNTIFS($C$8:C837,C837,$A$8:A837,"Explicit"))</f>
        <v>12</v>
      </c>
      <c r="U837" t="str">
        <f t="shared" si="249"/>
        <v>"Superclass: LogisticsAction is a specific task with a specific result performed on one or more physical LOs by one party in the context of an Activity"</v>
      </c>
      <c r="V837" t="str">
        <f t="shared" si="250"/>
        <v>"Indicator whether a logistics object is a skeleton object"</v>
      </c>
      <c r="W837" t="str">
        <f t="shared" si="251"/>
        <v>"false"</v>
      </c>
      <c r="X837" t="str">
        <f t="shared" si="252"/>
        <v>"true"</v>
      </c>
      <c r="Y837" t="str">
        <f t="shared" si="253"/>
        <v>"Abstract","_LogisticsAction","_skeletonIndicator","xsd_boolean",12,"Superclass: LogisticsAction is a specific task with a specific result performed on one or more physical LOs by one party in the context of an Activity","Indicator whether a logistics object is a skeleton object","false","true"</v>
      </c>
      <c r="Z837" t="str">
        <f t="shared" si="254"/>
        <v/>
      </c>
      <c r="AA837" t="str">
        <f t="shared" si="255"/>
        <v/>
      </c>
      <c r="AB837" t="str">
        <f t="shared" si="256"/>
        <v/>
      </c>
      <c r="AC837" t="str">
        <f t="shared" si="257"/>
        <v/>
      </c>
      <c r="AD837" t="str">
        <f t="shared" si="258"/>
        <v/>
      </c>
      <c r="AE837" t="str">
        <f t="shared" si="259"/>
        <v/>
      </c>
    </row>
    <row r="838" spans="1:31" x14ac:dyDescent="0.2">
      <c r="A838" t="s">
        <v>1354</v>
      </c>
      <c r="B838" t="s">
        <v>1290</v>
      </c>
      <c r="C838" t="s">
        <v>117</v>
      </c>
      <c r="D838" t="s">
        <v>29</v>
      </c>
      <c r="E838" t="s">
        <v>1292</v>
      </c>
      <c r="F838" t="s">
        <v>408</v>
      </c>
      <c r="I838" s="5" t="s">
        <v>838</v>
      </c>
      <c r="J838" s="5" t="s">
        <v>31</v>
      </c>
      <c r="K838" t="str">
        <f t="shared" si="240"/>
        <v>_LogisticsAction</v>
      </c>
      <c r="L838" t="str">
        <f t="shared" si="241"/>
        <v>_contactPersons</v>
      </c>
      <c r="M838" t="str">
        <f t="shared" si="242"/>
        <v>_Person</v>
      </c>
      <c r="N838" t="str">
        <f t="shared" si="243"/>
        <v/>
      </c>
      <c r="O838" t="str">
        <f t="shared" si="244"/>
        <v>Object</v>
      </c>
      <c r="P838" t="str">
        <f t="shared" si="245"/>
        <v/>
      </c>
      <c r="Q838" t="str">
        <f t="shared" si="246"/>
        <v/>
      </c>
      <c r="R838" t="str">
        <f t="shared" si="247"/>
        <v/>
      </c>
      <c r="S838" t="str">
        <f t="shared" si="248"/>
        <v/>
      </c>
      <c r="T838" t="str">
        <f>IF($A838="Implicit","",COUNTIFS($C$8:C838,C838,$A$8:A838,"Explicit"))</f>
        <v/>
      </c>
      <c r="U838" t="str">
        <f t="shared" si="249"/>
        <v/>
      </c>
      <c r="V838" t="str">
        <f t="shared" si="250"/>
        <v/>
      </c>
      <c r="W838" t="str">
        <f t="shared" si="251"/>
        <v/>
      </c>
      <c r="X838" t="str">
        <f t="shared" si="252"/>
        <v/>
      </c>
      <c r="Y838" t="str">
        <f t="shared" si="253"/>
        <v/>
      </c>
      <c r="Z838" t="str">
        <f t="shared" si="254"/>
        <v>"Abstract._LogisticsAction"</v>
      </c>
      <c r="AA838" t="str">
        <f t="shared" si="255"/>
        <v>"_contactPersons"</v>
      </c>
      <c r="AB838" t="str">
        <f t="shared" si="256"/>
        <v>"Common._Person"</v>
      </c>
      <c r="AC838" t="str">
        <f t="shared" si="257"/>
        <v>""</v>
      </c>
      <c r="AD838" t="str">
        <f t="shared" si="258"/>
        <v>"hasMany"</v>
      </c>
      <c r="AE838" t="str">
        <f t="shared" si="259"/>
        <v>"Abstract._LogisticsAction","_contactPersons","Common._Person","","hasMany"</v>
      </c>
    </row>
    <row r="839" spans="1:31" x14ac:dyDescent="0.2">
      <c r="A839" t="s">
        <v>1354</v>
      </c>
      <c r="B839" t="s">
        <v>1290</v>
      </c>
      <c r="C839" t="s">
        <v>117</v>
      </c>
      <c r="D839" t="s">
        <v>29</v>
      </c>
      <c r="E839" t="s">
        <v>1292</v>
      </c>
      <c r="F839" t="s">
        <v>1218</v>
      </c>
      <c r="I839" s="5" t="s">
        <v>838</v>
      </c>
      <c r="J839" s="5" t="s">
        <v>31</v>
      </c>
      <c r="K839" t="str">
        <f t="shared" si="240"/>
        <v>_LogisticsAction</v>
      </c>
      <c r="L839" t="str">
        <f t="shared" si="241"/>
        <v>_contactPersons</v>
      </c>
      <c r="M839" t="str">
        <f t="shared" si="242"/>
        <v>_NonHumanActor</v>
      </c>
      <c r="N839" t="str">
        <f t="shared" si="243"/>
        <v/>
      </c>
      <c r="O839" t="str">
        <f t="shared" si="244"/>
        <v>Object</v>
      </c>
      <c r="P839" t="str">
        <f t="shared" si="245"/>
        <v/>
      </c>
      <c r="Q839" t="str">
        <f t="shared" si="246"/>
        <v/>
      </c>
      <c r="R839" t="str">
        <f t="shared" si="247"/>
        <v/>
      </c>
      <c r="S839" t="str">
        <f t="shared" si="248"/>
        <v/>
      </c>
      <c r="T839" t="str">
        <f>IF($A839="Implicit","",COUNTIFS($C$8:C839,C839,$A$8:A839,"Explicit"))</f>
        <v/>
      </c>
      <c r="U839" t="str">
        <f t="shared" si="249"/>
        <v/>
      </c>
      <c r="V839" t="str">
        <f t="shared" si="250"/>
        <v/>
      </c>
      <c r="W839" t="str">
        <f t="shared" si="251"/>
        <v/>
      </c>
      <c r="X839" t="str">
        <f t="shared" si="252"/>
        <v/>
      </c>
      <c r="Y839" t="str">
        <f t="shared" si="253"/>
        <v/>
      </c>
      <c r="Z839" t="str">
        <f t="shared" si="254"/>
        <v>"Abstract._LogisticsAction"</v>
      </c>
      <c r="AA839" t="str">
        <f t="shared" si="255"/>
        <v>"_contactPersons"</v>
      </c>
      <c r="AB839" t="str">
        <f t="shared" si="256"/>
        <v>"Common._NonHumanActor"</v>
      </c>
      <c r="AC839" t="str">
        <f t="shared" si="257"/>
        <v>""</v>
      </c>
      <c r="AD839" t="str">
        <f t="shared" si="258"/>
        <v>"hasMany"</v>
      </c>
      <c r="AE839" t="str">
        <f t="shared" si="259"/>
        <v>"Abstract._LogisticsAction","_contactPersons","Common._NonHumanActor","","hasMany"</v>
      </c>
    </row>
    <row r="840" spans="1:31" x14ac:dyDescent="0.2">
      <c r="A840" t="s">
        <v>1353</v>
      </c>
      <c r="B840" t="s">
        <v>1290</v>
      </c>
      <c r="C840" t="s">
        <v>21</v>
      </c>
      <c r="D840" t="s">
        <v>22</v>
      </c>
      <c r="E840" t="s">
        <v>1303</v>
      </c>
      <c r="F840" t="s">
        <v>23</v>
      </c>
      <c r="H840" t="s">
        <v>445</v>
      </c>
      <c r="I840" s="5" t="s">
        <v>24</v>
      </c>
      <c r="J840" s="5" t="s">
        <v>25</v>
      </c>
      <c r="K840" t="str">
        <f t="shared" si="240"/>
        <v>_LogisticsActivity</v>
      </c>
      <c r="L840" t="str">
        <f t="shared" si="241"/>
        <v>_checkActions</v>
      </c>
      <c r="M840" t="str">
        <f t="shared" si="242"/>
        <v>_Check</v>
      </c>
      <c r="N840" t="str">
        <f t="shared" si="243"/>
        <v>_servedActivity</v>
      </c>
      <c r="O840" t="str">
        <f t="shared" si="244"/>
        <v>Object</v>
      </c>
      <c r="P840" t="str">
        <f t="shared" si="245"/>
        <v>"Abstract"</v>
      </c>
      <c r="Q840" t="str">
        <f t="shared" si="246"/>
        <v>"_LogisticsActivity"</v>
      </c>
      <c r="R840" t="str">
        <f t="shared" si="247"/>
        <v>"_checkActions"</v>
      </c>
      <c r="S840" t="str">
        <f t="shared" si="248"/>
        <v>"_Check"</v>
      </c>
      <c r="T840">
        <f>IF($A840="Implicit","",COUNTIFS($C$8:C840,C840,$A$8:A840,"Explicit"))</f>
        <v>1</v>
      </c>
      <c r="U840" t="str">
        <f t="shared" si="249"/>
        <v>"Superclass: LogisticsActivity is a scheduled set of tasks that is executed as part of one or more Services"</v>
      </c>
      <c r="V840" t="str">
        <f t="shared" si="250"/>
        <v>"References to CheckActions performed for the Activity"</v>
      </c>
      <c r="W840" t="str">
        <f t="shared" si="251"/>
        <v>"true"</v>
      </c>
      <c r="X840" t="str">
        <f t="shared" si="252"/>
        <v>"true"</v>
      </c>
      <c r="Y840" t="str">
        <f t="shared" si="253"/>
        <v>"Abstract","_LogisticsActivity","_checkActions","_Check",1,"Superclass: LogisticsActivity is a scheduled set of tasks that is executed as part of one or more Services","References to CheckActions performed for the Activity","true","true"</v>
      </c>
      <c r="Z840" t="str">
        <f t="shared" si="254"/>
        <v>"Abstract._LogisticsActivity"</v>
      </c>
      <c r="AA840" t="str">
        <f t="shared" si="255"/>
        <v>"_checkActions"</v>
      </c>
      <c r="AB840" t="str">
        <f t="shared" si="256"/>
        <v>"Action._Check"</v>
      </c>
      <c r="AC840" t="str">
        <f t="shared" si="257"/>
        <v>"_servedActivity"</v>
      </c>
      <c r="AD840" t="str">
        <f t="shared" si="258"/>
        <v>"hasMany"</v>
      </c>
      <c r="AE840" t="str">
        <f t="shared" si="259"/>
        <v>"Abstract._LogisticsActivity","_checkActions","Action._Check","_servedActivity","hasMany"</v>
      </c>
    </row>
    <row r="841" spans="1:31" x14ac:dyDescent="0.2">
      <c r="A841" t="s">
        <v>1353</v>
      </c>
      <c r="B841" t="s">
        <v>1290</v>
      </c>
      <c r="C841" t="s">
        <v>21</v>
      </c>
      <c r="D841" t="s">
        <v>32</v>
      </c>
      <c r="E841" t="s">
        <v>3</v>
      </c>
      <c r="F841" t="s">
        <v>33</v>
      </c>
      <c r="G841">
        <v>1</v>
      </c>
      <c r="I841" s="5" t="s">
        <v>24</v>
      </c>
      <c r="J841" s="5" t="s">
        <v>34</v>
      </c>
      <c r="K841" t="str">
        <f t="shared" ref="K841:K904" si="260">SUBSTITUTE(SUBSTITUTE(SUBSTITUTE(C841,$B$2,$A$2),$B$3,$A$3),$B$4,$A$4)</f>
        <v>_LogisticsActivity</v>
      </c>
      <c r="L841" t="str">
        <f t="shared" ref="L841:L904" si="261">SUBSTITUTE(SUBSTITUTE(SUBSTITUTE(D841,$B$2,$A$2),$B$3,$A$3),$A$4,$B$4)</f>
        <v>_executionStatus</v>
      </c>
      <c r="M841" t="str">
        <f t="shared" ref="M841:M904" si="262">SUBSTITUTE(SUBSTITUTE(SUBSTITUTE(F841,$B$2,$A$2),$B$3,$A$3),$B$4,$A$4)</f>
        <v>_ExecutionStatus</v>
      </c>
      <c r="N841" t="str">
        <f t="shared" ref="N841:N904" si="263">SUBSTITUTE(SUBSTITUTE(SUBSTITUTE(H841,$B$2,$A$2),$B$3,$A$3),$B$4,$A$4)</f>
        <v/>
      </c>
      <c r="O841" t="str">
        <f t="shared" ref="O841:O904" si="264">IF(LEFT(M841,3)="xsd","Data","Object")</f>
        <v>Object</v>
      </c>
      <c r="P841" t="str">
        <f t="shared" ref="P841:P904" si="265">IF($A841="Implicit","",$F$1&amp;B841&amp;$F$1)</f>
        <v>"Abstract"</v>
      </c>
      <c r="Q841" t="str">
        <f t="shared" ref="Q841:Q904" si="266">IF($A841="Implicit","",$F$1&amp;K841&amp;$F$1)</f>
        <v>"_LogisticsActivity"</v>
      </c>
      <c r="R841" t="str">
        <f t="shared" ref="R841:R904" si="267">IF($A841="Implicit","",$F$1&amp;L841&amp;$F$1)</f>
        <v>"_executionStatus"</v>
      </c>
      <c r="S841" t="str">
        <f t="shared" ref="S841:S904" si="268">IF($A841="Implicit","",$F$1&amp;M841&amp;$F$1)</f>
        <v>"_ExecutionStatus"</v>
      </c>
      <c r="T841">
        <f>IF($A841="Implicit","",COUNTIFS($C$8:C841,C841,$A$8:A841,"Explicit"))</f>
        <v>2</v>
      </c>
      <c r="U841" t="str">
        <f t="shared" ref="U841:U904" si="269">IF($A841="Implicit","",$F$1&amp;SUBSTITUTE(IF(I841=0,"",I841),",",";")&amp;$F$1)</f>
        <v>"Superclass: LogisticsActivity is a scheduled set of tasks that is executed as part of one or more Services"</v>
      </c>
      <c r="V841" t="str">
        <f t="shared" ref="V841:V904" si="270">IF($A841="Implicit","",$F$1&amp;SUBSTITUTE(IF(J841=0,"",J841),",",";")&amp;$F$1)</f>
        <v>"Enum stating the status of the Activity"</v>
      </c>
      <c r="W841" t="str">
        <f t="shared" ref="W841:W904" si="271">IF($A841="Implicit","",$F$1&amp;IF(G841=1,"false","true")&amp;$F$1)</f>
        <v>"false"</v>
      </c>
      <c r="X841" t="str">
        <f t="shared" ref="X841:X904" si="272">IF($A841="Implicit","",$F$1&amp;IF(OR(B841="Enum",B841="CodeList"),"false","true")&amp;$F$1)</f>
        <v>"true"</v>
      </c>
      <c r="Y841" t="str">
        <f t="shared" ref="Y841:Y904" si="273">IF(A841="Implicit","",P841&amp;","&amp;Q841&amp;","&amp;R841&amp;","&amp;S841&amp;","&amp;T841&amp;","&amp;U841&amp;","&amp;V841&amp;","&amp;W841&amp;","&amp;X841)</f>
        <v>"Abstract","_LogisticsActivity","_executionStatus","_ExecutionStatus",2,"Superclass: LogisticsActivity is a scheduled set of tasks that is executed as part of one or more Services","Enum stating the status of the Activity","false","true"</v>
      </c>
      <c r="Z841" t="str">
        <f t="shared" ref="Z841:Z904" si="274">IF(O841="Data","",$F$1&amp;B841&amp;"."&amp;K841&amp;$F$1)</f>
        <v>"Abstract._LogisticsActivity"</v>
      </c>
      <c r="AA841" t="str">
        <f t="shared" ref="AA841:AA904" si="275">IF(O841="Data","",$F$1&amp;L841&amp;$F$1)</f>
        <v>"_executionStatus"</v>
      </c>
      <c r="AB841" t="str">
        <f t="shared" ref="AB841:AB904" si="276">IF(O841="Data","",$F$1&amp;E841&amp;"."&amp;M841&amp;$F$1)</f>
        <v>"Enum._ExecutionStatus"</v>
      </c>
      <c r="AC841" t="str">
        <f t="shared" ref="AC841:AC904" si="277">IF(O841="Data","",$F$1&amp;N841&amp;$F$1)</f>
        <v>""</v>
      </c>
      <c r="AD841" t="str">
        <f t="shared" ref="AD841:AD904" si="278">IF(O841="Data","",$F$1&amp;IF(G841=1,"hasOne","hasMany")&amp;$F$1)</f>
        <v>"hasOne"</v>
      </c>
      <c r="AE841" t="str">
        <f t="shared" ref="AE841:AE904" si="279">IF(O841="Data","",Z841&amp;","&amp;AA841&amp;","&amp;AB841&amp;","&amp;AC841&amp;","&amp;AD841)</f>
        <v>"Abstract._LogisticsActivity","_executionStatus","Enum._ExecutionStatus","","hasOne"</v>
      </c>
    </row>
    <row r="842" spans="1:31" x14ac:dyDescent="0.2">
      <c r="A842" t="s">
        <v>1353</v>
      </c>
      <c r="B842" t="s">
        <v>1290</v>
      </c>
      <c r="C842" t="s">
        <v>21</v>
      </c>
      <c r="D842" t="s">
        <v>38</v>
      </c>
      <c r="E842" t="s">
        <v>1303</v>
      </c>
      <c r="F842" t="s">
        <v>23</v>
      </c>
      <c r="H842" t="s">
        <v>434</v>
      </c>
      <c r="I842" s="5" t="s">
        <v>24</v>
      </c>
      <c r="J842" s="5" t="s">
        <v>39</v>
      </c>
      <c r="K842" t="str">
        <f t="shared" si="260"/>
        <v>_LogisticsActivity</v>
      </c>
      <c r="L842" t="str">
        <f t="shared" si="261"/>
        <v>_checks</v>
      </c>
      <c r="M842" t="str">
        <f t="shared" si="262"/>
        <v>_Check</v>
      </c>
      <c r="N842" t="str">
        <f t="shared" si="263"/>
        <v>_checkedObject</v>
      </c>
      <c r="O842" t="str">
        <f t="shared" si="264"/>
        <v>Object</v>
      </c>
      <c r="P842" t="str">
        <f t="shared" si="265"/>
        <v>"Abstract"</v>
      </c>
      <c r="Q842" t="str">
        <f t="shared" si="266"/>
        <v>"_LogisticsActivity"</v>
      </c>
      <c r="R842" t="str">
        <f t="shared" si="267"/>
        <v>"_checks"</v>
      </c>
      <c r="S842" t="str">
        <f t="shared" si="268"/>
        <v>"_Check"</v>
      </c>
      <c r="T842">
        <f>IF($A842="Implicit","",COUNTIFS($C$8:C842,C842,$A$8:A842,"Explicit"))</f>
        <v>3</v>
      </c>
      <c r="U842" t="str">
        <f t="shared" si="269"/>
        <v>"Superclass: LogisticsActivity is a scheduled set of tasks that is executed as part of one or more Services"</v>
      </c>
      <c r="V842" t="str">
        <f t="shared" si="270"/>
        <v>"References to the CheckActions performed on the object"</v>
      </c>
      <c r="W842" t="str">
        <f t="shared" si="271"/>
        <v>"true"</v>
      </c>
      <c r="X842" t="str">
        <f t="shared" si="272"/>
        <v>"true"</v>
      </c>
      <c r="Y842" t="str">
        <f t="shared" si="273"/>
        <v>"Abstract","_LogisticsActivity","_checks","_Check",3,"Superclass: LogisticsActivity is a scheduled set of tasks that is executed as part of one or more Services","References to the CheckActions performed on the object","true","true"</v>
      </c>
      <c r="Z842" t="str">
        <f t="shared" si="274"/>
        <v>"Abstract._LogisticsActivity"</v>
      </c>
      <c r="AA842" t="str">
        <f t="shared" si="275"/>
        <v>"_checks"</v>
      </c>
      <c r="AB842" t="str">
        <f t="shared" si="276"/>
        <v>"Action._Check"</v>
      </c>
      <c r="AC842" t="str">
        <f t="shared" si="277"/>
        <v>"_checkedObject"</v>
      </c>
      <c r="AD842" t="str">
        <f t="shared" si="278"/>
        <v>"hasMany"</v>
      </c>
      <c r="AE842" t="str">
        <f t="shared" si="279"/>
        <v>"Abstract._LogisticsActivity","_checks","Action._Check","_checkedObject","hasMany"</v>
      </c>
    </row>
    <row r="843" spans="1:31" x14ac:dyDescent="0.2">
      <c r="A843" t="s">
        <v>1353</v>
      </c>
      <c r="B843" t="s">
        <v>1290</v>
      </c>
      <c r="C843" t="s">
        <v>21</v>
      </c>
      <c r="D843" t="s">
        <v>43</v>
      </c>
      <c r="E843" t="s">
        <v>1292</v>
      </c>
      <c r="F843" t="s">
        <v>44</v>
      </c>
      <c r="H843" t="s">
        <v>686</v>
      </c>
      <c r="I843" s="5" t="s">
        <v>24</v>
      </c>
      <c r="J843" s="5" t="s">
        <v>45</v>
      </c>
      <c r="K843" t="str">
        <f t="shared" si="260"/>
        <v>_LogisticsActivity</v>
      </c>
      <c r="L843" t="str">
        <f t="shared" si="261"/>
        <v>_externalReferences</v>
      </c>
      <c r="M843" t="str">
        <f t="shared" si="262"/>
        <v>_ExternalReference</v>
      </c>
      <c r="N843" t="str">
        <f t="shared" si="263"/>
        <v>_referenceForObjects</v>
      </c>
      <c r="O843" t="str">
        <f t="shared" si="264"/>
        <v>Object</v>
      </c>
      <c r="P843" t="str">
        <f t="shared" si="265"/>
        <v>"Abstract"</v>
      </c>
      <c r="Q843" t="str">
        <f t="shared" si="266"/>
        <v>"_LogisticsActivity"</v>
      </c>
      <c r="R843" t="str">
        <f t="shared" si="267"/>
        <v>"_externalReferences"</v>
      </c>
      <c r="S843" t="str">
        <f t="shared" si="268"/>
        <v>"_ExternalReference"</v>
      </c>
      <c r="T843">
        <f>IF($A843="Implicit","",COUNTIFS($C$8:C843,C843,$A$8:A843,"Explicit"))</f>
        <v>4</v>
      </c>
      <c r="U843" t="str">
        <f t="shared" si="269"/>
        <v>"Superclass: LogisticsActivity is a scheduled set of tasks that is executed as part of one or more Services"</v>
      </c>
      <c r="V843" t="str">
        <f t="shared" si="270"/>
        <v>"References to all associated ExternalReferences"</v>
      </c>
      <c r="W843" t="str">
        <f t="shared" si="271"/>
        <v>"true"</v>
      </c>
      <c r="X843" t="str">
        <f t="shared" si="272"/>
        <v>"true"</v>
      </c>
      <c r="Y843" t="str">
        <f t="shared" si="273"/>
        <v>"Abstract","_LogisticsActivity","_externalReferences","_ExternalReference",4,"Superclass: LogisticsActivity is a scheduled set of tasks that is executed as part of one or more Services","References to all associated ExternalReferences","true","true"</v>
      </c>
      <c r="Z843" t="str">
        <f t="shared" si="274"/>
        <v>"Abstract._LogisticsActivity"</v>
      </c>
      <c r="AA843" t="str">
        <f t="shared" si="275"/>
        <v>"_externalReferences"</v>
      </c>
      <c r="AB843" t="str">
        <f t="shared" si="276"/>
        <v>"Common._ExternalReference"</v>
      </c>
      <c r="AC843" t="str">
        <f t="shared" si="277"/>
        <v>"_referenceForObjects"</v>
      </c>
      <c r="AD843" t="str">
        <f t="shared" si="278"/>
        <v>"hasMany"</v>
      </c>
      <c r="AE843" t="str">
        <f t="shared" si="279"/>
        <v>"Abstract._LogisticsActivity","_externalReferences","Common._ExternalReference","_referenceForObjects","hasMany"</v>
      </c>
    </row>
    <row r="844" spans="1:31" x14ac:dyDescent="0.2">
      <c r="A844" t="s">
        <v>1354</v>
      </c>
      <c r="B844" t="s">
        <v>1290</v>
      </c>
      <c r="C844" t="s">
        <v>21</v>
      </c>
      <c r="D844" t="s">
        <v>32</v>
      </c>
      <c r="E844" t="s">
        <v>3</v>
      </c>
      <c r="F844" t="s">
        <v>33</v>
      </c>
      <c r="G844">
        <v>1</v>
      </c>
      <c r="I844" s="5" t="s">
        <v>24</v>
      </c>
      <c r="J844" s="5" t="s">
        <v>34</v>
      </c>
      <c r="K844" t="str">
        <f t="shared" si="260"/>
        <v>_LogisticsActivity</v>
      </c>
      <c r="L844" t="str">
        <f t="shared" si="261"/>
        <v>_executionStatus</v>
      </c>
      <c r="M844" t="str">
        <f t="shared" si="262"/>
        <v>_ExecutionStatus</v>
      </c>
      <c r="N844" t="str">
        <f t="shared" si="263"/>
        <v/>
      </c>
      <c r="O844" t="str">
        <f t="shared" si="264"/>
        <v>Object</v>
      </c>
      <c r="P844" t="str">
        <f t="shared" si="265"/>
        <v/>
      </c>
      <c r="Q844" t="str">
        <f t="shared" si="266"/>
        <v/>
      </c>
      <c r="R844" t="str">
        <f t="shared" si="267"/>
        <v/>
      </c>
      <c r="S844" t="str">
        <f t="shared" si="268"/>
        <v/>
      </c>
      <c r="T844" t="str">
        <f>IF($A844="Implicit","",COUNTIFS($C$8:C844,C844,$A$8:A844,"Explicit"))</f>
        <v/>
      </c>
      <c r="U844" t="str">
        <f t="shared" si="269"/>
        <v/>
      </c>
      <c r="V844" t="str">
        <f t="shared" si="270"/>
        <v/>
      </c>
      <c r="W844" t="str">
        <f t="shared" si="271"/>
        <v/>
      </c>
      <c r="X844" t="str">
        <f t="shared" si="272"/>
        <v/>
      </c>
      <c r="Y844" t="str">
        <f t="shared" si="273"/>
        <v/>
      </c>
      <c r="Z844" t="str">
        <f t="shared" si="274"/>
        <v>"Abstract._LogisticsActivity"</v>
      </c>
      <c r="AA844" t="str">
        <f t="shared" si="275"/>
        <v>"_executionStatus"</v>
      </c>
      <c r="AB844" t="str">
        <f t="shared" si="276"/>
        <v>"Enum._ExecutionStatus"</v>
      </c>
      <c r="AC844" t="str">
        <f t="shared" si="277"/>
        <v>""</v>
      </c>
      <c r="AD844" t="str">
        <f t="shared" si="278"/>
        <v>"hasOne"</v>
      </c>
      <c r="AE844" t="str">
        <f t="shared" si="279"/>
        <v>"Abstract._LogisticsActivity","_executionStatus","Enum._ExecutionStatus","","hasOne"</v>
      </c>
    </row>
    <row r="845" spans="1:31" x14ac:dyDescent="0.2">
      <c r="A845" t="s">
        <v>1353</v>
      </c>
      <c r="B845" t="s">
        <v>1290</v>
      </c>
      <c r="C845" t="s">
        <v>21</v>
      </c>
      <c r="D845" t="s">
        <v>26</v>
      </c>
      <c r="E845" t="s">
        <v>49</v>
      </c>
      <c r="F845" t="s">
        <v>27</v>
      </c>
      <c r="I845" s="5" t="s">
        <v>24</v>
      </c>
      <c r="J845" s="5" t="s">
        <v>28</v>
      </c>
      <c r="K845" t="str">
        <f t="shared" si="260"/>
        <v>_LogisticsActivity</v>
      </c>
      <c r="L845" t="str">
        <f t="shared" si="261"/>
        <v>_contactDetails</v>
      </c>
      <c r="M845" t="str">
        <f t="shared" si="262"/>
        <v>_ContactDetail</v>
      </c>
      <c r="N845" t="str">
        <f t="shared" si="263"/>
        <v/>
      </c>
      <c r="O845" t="str">
        <f t="shared" si="264"/>
        <v>Object</v>
      </c>
      <c r="P845" t="str">
        <f t="shared" si="265"/>
        <v>"Abstract"</v>
      </c>
      <c r="Q845" t="str">
        <f t="shared" si="266"/>
        <v>"_LogisticsActivity"</v>
      </c>
      <c r="R845" t="str">
        <f t="shared" si="267"/>
        <v>"_contactDetails"</v>
      </c>
      <c r="S845" t="str">
        <f t="shared" si="268"/>
        <v>"_ContactDetail"</v>
      </c>
      <c r="T845">
        <f>IF($A845="Implicit","",COUNTIFS($C$8:C845,C845,$A$8:A845,"Explicit"))</f>
        <v>5</v>
      </c>
      <c r="U845" t="str">
        <f t="shared" si="269"/>
        <v>"Superclass: LogisticsActivity is a scheduled set of tasks that is executed as part of one or more Services"</v>
      </c>
      <c r="V845" t="str">
        <f t="shared" si="270"/>
        <v>"Information about contactDetails"</v>
      </c>
      <c r="W845" t="str">
        <f t="shared" si="271"/>
        <v>"true"</v>
      </c>
      <c r="X845" t="str">
        <f t="shared" si="272"/>
        <v>"true"</v>
      </c>
      <c r="Y845" t="str">
        <f t="shared" si="273"/>
        <v>"Abstract","_LogisticsActivity","_contactDetails","_ContactDetail",5,"Superclass: LogisticsActivity is a scheduled set of tasks that is executed as part of one or more Services","Information about contactDetails","true","true"</v>
      </c>
      <c r="Z845" t="str">
        <f t="shared" si="274"/>
        <v>"Abstract._LogisticsActivity"</v>
      </c>
      <c r="AA845" t="str">
        <f t="shared" si="275"/>
        <v>"_contactDetails"</v>
      </c>
      <c r="AB845" t="str">
        <f t="shared" si="276"/>
        <v>"Embedded._ContactDetail"</v>
      </c>
      <c r="AC845" t="str">
        <f t="shared" si="277"/>
        <v>""</v>
      </c>
      <c r="AD845" t="str">
        <f t="shared" si="278"/>
        <v>"hasMany"</v>
      </c>
      <c r="AE845" t="str">
        <f t="shared" si="279"/>
        <v>"Abstract._LogisticsActivity","_contactDetails","Embedded._ContactDetail","","hasMany"</v>
      </c>
    </row>
    <row r="846" spans="1:31" x14ac:dyDescent="0.2">
      <c r="A846" t="s">
        <v>1353</v>
      </c>
      <c r="B846" t="s">
        <v>1290</v>
      </c>
      <c r="C846" t="s">
        <v>21</v>
      </c>
      <c r="D846" t="s">
        <v>29</v>
      </c>
      <c r="E846" t="s">
        <v>1290</v>
      </c>
      <c r="F846" t="s">
        <v>30</v>
      </c>
      <c r="I846" s="5" t="s">
        <v>24</v>
      </c>
      <c r="J846" s="5" t="s">
        <v>31</v>
      </c>
      <c r="K846" t="str">
        <f t="shared" si="260"/>
        <v>_LogisticsActivity</v>
      </c>
      <c r="L846" t="str">
        <f t="shared" si="261"/>
        <v>_contactPersons</v>
      </c>
      <c r="M846" t="str">
        <f t="shared" si="262"/>
        <v>_Actor</v>
      </c>
      <c r="N846" t="str">
        <f t="shared" si="263"/>
        <v/>
      </c>
      <c r="O846" t="str">
        <f t="shared" si="264"/>
        <v>Object</v>
      </c>
      <c r="P846" t="str">
        <f t="shared" si="265"/>
        <v>"Abstract"</v>
      </c>
      <c r="Q846" t="str">
        <f t="shared" si="266"/>
        <v>"_LogisticsActivity"</v>
      </c>
      <c r="R846" t="str">
        <f t="shared" si="267"/>
        <v>"_contactPersons"</v>
      </c>
      <c r="S846" t="str">
        <f t="shared" si="268"/>
        <v>"_Actor"</v>
      </c>
      <c r="T846">
        <f>IF($A846="Implicit","",COUNTIFS($C$8:C846,C846,$A$8:A846,"Explicit"))</f>
        <v>6</v>
      </c>
      <c r="U846" t="str">
        <f t="shared" si="269"/>
        <v>"Superclass: LogisticsActivity is a scheduled set of tasks that is executed as part of one or more Services"</v>
      </c>
      <c r="V846" t="str">
        <f t="shared" si="270"/>
        <v>"References to Actors (Person; NonHumanActor) acting as contacts"</v>
      </c>
      <c r="W846" t="str">
        <f t="shared" si="271"/>
        <v>"true"</v>
      </c>
      <c r="X846" t="str">
        <f t="shared" si="272"/>
        <v>"true"</v>
      </c>
      <c r="Y846" t="str">
        <f t="shared" si="273"/>
        <v>"Abstract","_LogisticsActivity","_contactPersons","_Actor",6,"Superclass: LogisticsActivity is a scheduled set of tasks that is executed as part of one or more Services","References to Actors (Person; NonHumanActor) acting as contacts","true","true"</v>
      </c>
      <c r="Z846" t="str">
        <f t="shared" si="274"/>
        <v>"Abstract._LogisticsActivity"</v>
      </c>
      <c r="AA846" t="str">
        <f t="shared" si="275"/>
        <v>"_contactPersons"</v>
      </c>
      <c r="AB846" t="str">
        <f t="shared" si="276"/>
        <v>"Abstract._Actor"</v>
      </c>
      <c r="AC846" t="str">
        <f t="shared" si="277"/>
        <v>""</v>
      </c>
      <c r="AD846" t="str">
        <f t="shared" si="278"/>
        <v>"hasMany"</v>
      </c>
      <c r="AE846" t="str">
        <f t="shared" si="279"/>
        <v>"Abstract._LogisticsActivity","_contactPersons","Abstract._Actor","","hasMany"</v>
      </c>
    </row>
    <row r="847" spans="1:31" x14ac:dyDescent="0.2">
      <c r="A847" t="s">
        <v>1353</v>
      </c>
      <c r="B847" t="s">
        <v>1290</v>
      </c>
      <c r="C847" t="s">
        <v>21</v>
      </c>
      <c r="D847" t="s">
        <v>35</v>
      </c>
      <c r="E847" t="s">
        <v>1290</v>
      </c>
      <c r="F847" t="s">
        <v>36</v>
      </c>
      <c r="I847" s="5" t="s">
        <v>24</v>
      </c>
      <c r="J847" s="5" t="s">
        <v>37</v>
      </c>
      <c r="K847" t="str">
        <f t="shared" si="260"/>
        <v>_LogisticsActivity</v>
      </c>
      <c r="L847" t="str">
        <f t="shared" si="261"/>
        <v>_servedServices</v>
      </c>
      <c r="M847" t="str">
        <f t="shared" si="262"/>
        <v>_LogisticsService</v>
      </c>
      <c r="N847" t="str">
        <f t="shared" si="263"/>
        <v/>
      </c>
      <c r="O847" t="str">
        <f t="shared" si="264"/>
        <v>Object</v>
      </c>
      <c r="P847" t="str">
        <f t="shared" si="265"/>
        <v>"Abstract"</v>
      </c>
      <c r="Q847" t="str">
        <f t="shared" si="266"/>
        <v>"_LogisticsActivity"</v>
      </c>
      <c r="R847" t="str">
        <f t="shared" si="267"/>
        <v>"_servedServices"</v>
      </c>
      <c r="S847" t="str">
        <f t="shared" si="268"/>
        <v>"_LogisticsService"</v>
      </c>
      <c r="T847">
        <f>IF($A847="Implicit","",COUNTIFS($C$8:C847,C847,$A$8:A847,"Explicit"))</f>
        <v>7</v>
      </c>
      <c r="U847" t="str">
        <f t="shared" si="269"/>
        <v>"Superclass: LogisticsActivity is a scheduled set of tasks that is executed as part of one or more Services"</v>
      </c>
      <c r="V847" t="str">
        <f t="shared" si="270"/>
        <v>"Reference to Services this Activity is executed for"</v>
      </c>
      <c r="W847" t="str">
        <f t="shared" si="271"/>
        <v>"true"</v>
      </c>
      <c r="X847" t="str">
        <f t="shared" si="272"/>
        <v>"true"</v>
      </c>
      <c r="Y847" t="str">
        <f t="shared" si="273"/>
        <v>"Abstract","_LogisticsActivity","_servedServices","_LogisticsService",7,"Superclass: LogisticsActivity is a scheduled set of tasks that is executed as part of one or more Services","Reference to Services this Activity is executed for","true","true"</v>
      </c>
      <c r="Z847" t="str">
        <f t="shared" si="274"/>
        <v>"Abstract._LogisticsActivity"</v>
      </c>
      <c r="AA847" t="str">
        <f t="shared" si="275"/>
        <v>"_servedServices"</v>
      </c>
      <c r="AB847" t="str">
        <f t="shared" si="276"/>
        <v>"Abstract._LogisticsService"</v>
      </c>
      <c r="AC847" t="str">
        <f t="shared" si="277"/>
        <v>""</v>
      </c>
      <c r="AD847" t="str">
        <f t="shared" si="278"/>
        <v>"hasMany"</v>
      </c>
      <c r="AE847" t="str">
        <f t="shared" si="279"/>
        <v>"Abstract._LogisticsActivity","_servedServices","Abstract._LogisticsService","","hasMany"</v>
      </c>
    </row>
    <row r="848" spans="1:31" x14ac:dyDescent="0.2">
      <c r="A848" t="s">
        <v>1353</v>
      </c>
      <c r="B848" t="s">
        <v>1290</v>
      </c>
      <c r="C848" t="s">
        <v>21</v>
      </c>
      <c r="D848" t="s">
        <v>40</v>
      </c>
      <c r="E848" t="s">
        <v>1306</v>
      </c>
      <c r="F848" t="s">
        <v>41</v>
      </c>
      <c r="I848" s="5" t="s">
        <v>24</v>
      </c>
      <c r="J848" s="5" t="s">
        <v>42</v>
      </c>
      <c r="K848" t="str">
        <f t="shared" si="260"/>
        <v>_LogisticsActivity</v>
      </c>
      <c r="L848" t="str">
        <f t="shared" si="261"/>
        <v>_events</v>
      </c>
      <c r="M848" t="str">
        <f t="shared" si="262"/>
        <v>_LogisticsEvent</v>
      </c>
      <c r="N848" t="str">
        <f t="shared" si="263"/>
        <v/>
      </c>
      <c r="O848" t="str">
        <f t="shared" si="264"/>
        <v>Object</v>
      </c>
      <c r="P848" t="str">
        <f t="shared" si="265"/>
        <v>"Abstract"</v>
      </c>
      <c r="Q848" t="str">
        <f t="shared" si="266"/>
        <v>"_LogisticsActivity"</v>
      </c>
      <c r="R848" t="str">
        <f t="shared" si="267"/>
        <v>"_events"</v>
      </c>
      <c r="S848" t="str">
        <f t="shared" si="268"/>
        <v>"_LogisticsEvent"</v>
      </c>
      <c r="T848">
        <f>IF($A848="Implicit","",COUNTIFS($C$8:C848,C848,$A$8:A848,"Explicit"))</f>
        <v>8</v>
      </c>
      <c r="U848" t="str">
        <f t="shared" si="269"/>
        <v>"Superclass: LogisticsActivity is a scheduled set of tasks that is executed as part of one or more Services"</v>
      </c>
      <c r="V848" t="str">
        <f t="shared" si="270"/>
        <v>"Events object"</v>
      </c>
      <c r="W848" t="str">
        <f t="shared" si="271"/>
        <v>"true"</v>
      </c>
      <c r="X848" t="str">
        <f t="shared" si="272"/>
        <v>"true"</v>
      </c>
      <c r="Y848" t="str">
        <f t="shared" si="273"/>
        <v>"Abstract","_LogisticsActivity","_events","_LogisticsEvent",8,"Superclass: LogisticsActivity is a scheduled set of tasks that is executed as part of one or more Services","Events object","true","true"</v>
      </c>
      <c r="Z848" t="str">
        <f t="shared" si="274"/>
        <v>"Abstract._LogisticsActivity"</v>
      </c>
      <c r="AA848" t="str">
        <f t="shared" si="275"/>
        <v>"_events"</v>
      </c>
      <c r="AB848" t="str">
        <f t="shared" si="276"/>
        <v>"Event._LogisticsEvent"</v>
      </c>
      <c r="AC848" t="str">
        <f t="shared" si="277"/>
        <v>""</v>
      </c>
      <c r="AD848" t="str">
        <f t="shared" si="278"/>
        <v>"hasMany"</v>
      </c>
      <c r="AE848" t="str">
        <f t="shared" si="279"/>
        <v>"Abstract._LogisticsActivity","_events","Event._LogisticsEvent","","hasMany"</v>
      </c>
    </row>
    <row r="849" spans="1:31" x14ac:dyDescent="0.2">
      <c r="A849" t="s">
        <v>1353</v>
      </c>
      <c r="B849" t="s">
        <v>1290</v>
      </c>
      <c r="C849" t="s">
        <v>21</v>
      </c>
      <c r="D849" t="s">
        <v>46</v>
      </c>
      <c r="F849" t="s">
        <v>47</v>
      </c>
      <c r="G849">
        <v>1</v>
      </c>
      <c r="I849" s="5" t="s">
        <v>24</v>
      </c>
      <c r="J849" s="5" t="s">
        <v>48</v>
      </c>
      <c r="K849" t="str">
        <f t="shared" si="260"/>
        <v>_LogisticsActivity</v>
      </c>
      <c r="L849" t="str">
        <f t="shared" si="261"/>
        <v>_skeletonIndicator</v>
      </c>
      <c r="M849" t="str">
        <f t="shared" si="262"/>
        <v>xsd_boolean</v>
      </c>
      <c r="N849" t="str">
        <f t="shared" si="263"/>
        <v/>
      </c>
      <c r="O849" t="str">
        <f t="shared" si="264"/>
        <v>Data</v>
      </c>
      <c r="P849" t="str">
        <f t="shared" si="265"/>
        <v>"Abstract"</v>
      </c>
      <c r="Q849" t="str">
        <f t="shared" si="266"/>
        <v>"_LogisticsActivity"</v>
      </c>
      <c r="R849" t="str">
        <f t="shared" si="267"/>
        <v>"_skeletonIndicator"</v>
      </c>
      <c r="S849" t="str">
        <f t="shared" si="268"/>
        <v>"xsd_boolean"</v>
      </c>
      <c r="T849">
        <f>IF($A849="Implicit","",COUNTIFS($C$8:C849,C849,$A$8:A849,"Explicit"))</f>
        <v>9</v>
      </c>
      <c r="U849" t="str">
        <f t="shared" si="269"/>
        <v>"Superclass: LogisticsActivity is a scheduled set of tasks that is executed as part of one or more Services"</v>
      </c>
      <c r="V849" t="str">
        <f t="shared" si="270"/>
        <v>"Indicator whether a logistics object is a skeleton object"</v>
      </c>
      <c r="W849" t="str">
        <f t="shared" si="271"/>
        <v>"false"</v>
      </c>
      <c r="X849" t="str">
        <f t="shared" si="272"/>
        <v>"true"</v>
      </c>
      <c r="Y849" t="str">
        <f t="shared" si="273"/>
        <v>"Abstract","_LogisticsActivity","_skeletonIndicator","xsd_boolean",9,"Superclass: LogisticsActivity is a scheduled set of tasks that is executed as part of one or more Services","Indicator whether a logistics object is a skeleton object","false","true"</v>
      </c>
      <c r="Z849" t="str">
        <f t="shared" si="274"/>
        <v/>
      </c>
      <c r="AA849" t="str">
        <f t="shared" si="275"/>
        <v/>
      </c>
      <c r="AB849" t="str">
        <f t="shared" si="276"/>
        <v/>
      </c>
      <c r="AC849" t="str">
        <f t="shared" si="277"/>
        <v/>
      </c>
      <c r="AD849" t="str">
        <f t="shared" si="278"/>
        <v/>
      </c>
      <c r="AE849" t="str">
        <f t="shared" si="279"/>
        <v/>
      </c>
    </row>
    <row r="850" spans="1:31" x14ac:dyDescent="0.2">
      <c r="A850" t="s">
        <v>1354</v>
      </c>
      <c r="B850" t="s">
        <v>1290</v>
      </c>
      <c r="C850" t="s">
        <v>21</v>
      </c>
      <c r="D850" t="s">
        <v>29</v>
      </c>
      <c r="E850" t="s">
        <v>1292</v>
      </c>
      <c r="F850" t="s">
        <v>408</v>
      </c>
      <c r="I850" s="5" t="s">
        <v>24</v>
      </c>
      <c r="J850" s="5" t="s">
        <v>31</v>
      </c>
      <c r="K850" t="str">
        <f t="shared" si="260"/>
        <v>_LogisticsActivity</v>
      </c>
      <c r="L850" t="str">
        <f t="shared" si="261"/>
        <v>_contactPersons</v>
      </c>
      <c r="M850" t="str">
        <f t="shared" si="262"/>
        <v>_Person</v>
      </c>
      <c r="N850" t="str">
        <f t="shared" si="263"/>
        <v/>
      </c>
      <c r="O850" t="str">
        <f t="shared" si="264"/>
        <v>Object</v>
      </c>
      <c r="P850" t="str">
        <f t="shared" si="265"/>
        <v/>
      </c>
      <c r="Q850" t="str">
        <f t="shared" si="266"/>
        <v/>
      </c>
      <c r="R850" t="str">
        <f t="shared" si="267"/>
        <v/>
      </c>
      <c r="S850" t="str">
        <f t="shared" si="268"/>
        <v/>
      </c>
      <c r="T850" t="str">
        <f>IF($A850="Implicit","",COUNTIFS($C$8:C850,C850,$A$8:A850,"Explicit"))</f>
        <v/>
      </c>
      <c r="U850" t="str">
        <f t="shared" si="269"/>
        <v/>
      </c>
      <c r="V850" t="str">
        <f t="shared" si="270"/>
        <v/>
      </c>
      <c r="W850" t="str">
        <f t="shared" si="271"/>
        <v/>
      </c>
      <c r="X850" t="str">
        <f t="shared" si="272"/>
        <v/>
      </c>
      <c r="Y850" t="str">
        <f t="shared" si="273"/>
        <v/>
      </c>
      <c r="Z850" t="str">
        <f t="shared" si="274"/>
        <v>"Abstract._LogisticsActivity"</v>
      </c>
      <c r="AA850" t="str">
        <f t="shared" si="275"/>
        <v>"_contactPersons"</v>
      </c>
      <c r="AB850" t="str">
        <f t="shared" si="276"/>
        <v>"Common._Person"</v>
      </c>
      <c r="AC850" t="str">
        <f t="shared" si="277"/>
        <v>""</v>
      </c>
      <c r="AD850" t="str">
        <f t="shared" si="278"/>
        <v>"hasMany"</v>
      </c>
      <c r="AE850" t="str">
        <f t="shared" si="279"/>
        <v>"Abstract._LogisticsActivity","_contactPersons","Common._Person","","hasMany"</v>
      </c>
    </row>
    <row r="851" spans="1:31" x14ac:dyDescent="0.2">
      <c r="A851" t="s">
        <v>1354</v>
      </c>
      <c r="B851" t="s">
        <v>1290</v>
      </c>
      <c r="C851" t="s">
        <v>21</v>
      </c>
      <c r="D851" t="s">
        <v>29</v>
      </c>
      <c r="E851" t="s">
        <v>1292</v>
      </c>
      <c r="F851" t="s">
        <v>1218</v>
      </c>
      <c r="I851" s="5" t="s">
        <v>24</v>
      </c>
      <c r="J851" s="5" t="s">
        <v>31</v>
      </c>
      <c r="K851" t="str">
        <f t="shared" si="260"/>
        <v>_LogisticsActivity</v>
      </c>
      <c r="L851" t="str">
        <f t="shared" si="261"/>
        <v>_contactPersons</v>
      </c>
      <c r="M851" t="str">
        <f t="shared" si="262"/>
        <v>_NonHumanActor</v>
      </c>
      <c r="N851" t="str">
        <f t="shared" si="263"/>
        <v/>
      </c>
      <c r="O851" t="str">
        <f t="shared" si="264"/>
        <v>Object</v>
      </c>
      <c r="P851" t="str">
        <f t="shared" si="265"/>
        <v/>
      </c>
      <c r="Q851" t="str">
        <f t="shared" si="266"/>
        <v/>
      </c>
      <c r="R851" t="str">
        <f t="shared" si="267"/>
        <v/>
      </c>
      <c r="S851" t="str">
        <f t="shared" si="268"/>
        <v/>
      </c>
      <c r="T851" t="str">
        <f>IF($A851="Implicit","",COUNTIFS($C$8:C851,C851,$A$8:A851,"Explicit"))</f>
        <v/>
      </c>
      <c r="U851" t="str">
        <f t="shared" si="269"/>
        <v/>
      </c>
      <c r="V851" t="str">
        <f t="shared" si="270"/>
        <v/>
      </c>
      <c r="W851" t="str">
        <f t="shared" si="271"/>
        <v/>
      </c>
      <c r="X851" t="str">
        <f t="shared" si="272"/>
        <v/>
      </c>
      <c r="Y851" t="str">
        <f t="shared" si="273"/>
        <v/>
      </c>
      <c r="Z851" t="str">
        <f t="shared" si="274"/>
        <v>"Abstract._LogisticsActivity"</v>
      </c>
      <c r="AA851" t="str">
        <f t="shared" si="275"/>
        <v>"_contactPersons"</v>
      </c>
      <c r="AB851" t="str">
        <f t="shared" si="276"/>
        <v>"Common._NonHumanActor"</v>
      </c>
      <c r="AC851" t="str">
        <f t="shared" si="277"/>
        <v>""</v>
      </c>
      <c r="AD851" t="str">
        <f t="shared" si="278"/>
        <v>"hasMany"</v>
      </c>
      <c r="AE851" t="str">
        <f t="shared" si="279"/>
        <v>"Abstract._LogisticsActivity","_contactPersons","Common._NonHumanActor","","hasMany"</v>
      </c>
    </row>
    <row r="852" spans="1:31" x14ac:dyDescent="0.2">
      <c r="A852" t="s">
        <v>1354</v>
      </c>
      <c r="B852" t="s">
        <v>1290</v>
      </c>
      <c r="C852" t="s">
        <v>21</v>
      </c>
      <c r="D852" t="s">
        <v>35</v>
      </c>
      <c r="E852" t="s">
        <v>1305</v>
      </c>
      <c r="F852" t="s">
        <v>284</v>
      </c>
      <c r="I852" s="5" t="s">
        <v>24</v>
      </c>
      <c r="J852" s="5" t="s">
        <v>37</v>
      </c>
      <c r="K852" t="str">
        <f t="shared" si="260"/>
        <v>_LogisticsActivity</v>
      </c>
      <c r="L852" t="str">
        <f t="shared" si="261"/>
        <v>_servedServices</v>
      </c>
      <c r="M852" t="str">
        <f t="shared" si="262"/>
        <v>_Booking</v>
      </c>
      <c r="N852" t="str">
        <f t="shared" si="263"/>
        <v/>
      </c>
      <c r="O852" t="str">
        <f t="shared" si="264"/>
        <v>Object</v>
      </c>
      <c r="P852" t="str">
        <f t="shared" si="265"/>
        <v/>
      </c>
      <c r="Q852" t="str">
        <f t="shared" si="266"/>
        <v/>
      </c>
      <c r="R852" t="str">
        <f t="shared" si="267"/>
        <v/>
      </c>
      <c r="S852" t="str">
        <f t="shared" si="268"/>
        <v/>
      </c>
      <c r="T852" t="str">
        <f>IF($A852="Implicit","",COUNTIFS($C$8:C852,C852,$A$8:A852,"Explicit"))</f>
        <v/>
      </c>
      <c r="U852" t="str">
        <f t="shared" si="269"/>
        <v/>
      </c>
      <c r="V852" t="str">
        <f t="shared" si="270"/>
        <v/>
      </c>
      <c r="W852" t="str">
        <f t="shared" si="271"/>
        <v/>
      </c>
      <c r="X852" t="str">
        <f t="shared" si="272"/>
        <v/>
      </c>
      <c r="Y852" t="str">
        <f t="shared" si="273"/>
        <v/>
      </c>
      <c r="Z852" t="str">
        <f t="shared" si="274"/>
        <v>"Abstract._LogisticsActivity"</v>
      </c>
      <c r="AA852" t="str">
        <f t="shared" si="275"/>
        <v>"_servedServices"</v>
      </c>
      <c r="AB852" t="str">
        <f t="shared" si="276"/>
        <v>"Service._Booking"</v>
      </c>
      <c r="AC852" t="str">
        <f t="shared" si="277"/>
        <v>""</v>
      </c>
      <c r="AD852" t="str">
        <f t="shared" si="278"/>
        <v>"hasMany"</v>
      </c>
      <c r="AE852" t="str">
        <f t="shared" si="279"/>
        <v>"Abstract._LogisticsActivity","_servedServices","Service._Booking","","hasMany"</v>
      </c>
    </row>
    <row r="853" spans="1:31" x14ac:dyDescent="0.2">
      <c r="A853" t="s">
        <v>1353</v>
      </c>
      <c r="B853" t="s">
        <v>1290</v>
      </c>
      <c r="C853" t="s">
        <v>841</v>
      </c>
      <c r="D853" t="s">
        <v>38</v>
      </c>
      <c r="E853" t="s">
        <v>1303</v>
      </c>
      <c r="F853" t="s">
        <v>23</v>
      </c>
      <c r="H853" t="s">
        <v>434</v>
      </c>
      <c r="I853" s="5" t="s">
        <v>990</v>
      </c>
      <c r="J853" s="5" t="s">
        <v>39</v>
      </c>
      <c r="K853" t="str">
        <f t="shared" si="260"/>
        <v>_LogisticsAgent</v>
      </c>
      <c r="L853" t="str">
        <f t="shared" si="261"/>
        <v>_checks</v>
      </c>
      <c r="M853" t="str">
        <f t="shared" si="262"/>
        <v>_Check</v>
      </c>
      <c r="N853" t="str">
        <f t="shared" si="263"/>
        <v>_checkedObject</v>
      </c>
      <c r="O853" t="str">
        <f t="shared" si="264"/>
        <v>Object</v>
      </c>
      <c r="P853" t="str">
        <f t="shared" si="265"/>
        <v>"Abstract"</v>
      </c>
      <c r="Q853" t="str">
        <f t="shared" si="266"/>
        <v>"_LogisticsAgent"</v>
      </c>
      <c r="R853" t="str">
        <f t="shared" si="267"/>
        <v>"_checks"</v>
      </c>
      <c r="S853" t="str">
        <f t="shared" si="268"/>
        <v>"_Check"</v>
      </c>
      <c r="T853">
        <f>IF($A853="Implicit","",COUNTIFS($C$8:C853,C853,$A$8:A853,"Explicit"))</f>
        <v>1</v>
      </c>
      <c r="U853" t="str">
        <f t="shared" si="269"/>
        <v>"Superclass: LogisticsAgents describe acting entities in the logistics supply chain such as persons and organizations"</v>
      </c>
      <c r="V853" t="str">
        <f t="shared" si="270"/>
        <v>"References to the CheckActions performed on the object"</v>
      </c>
      <c r="W853" t="str">
        <f t="shared" si="271"/>
        <v>"true"</v>
      </c>
      <c r="X853" t="str">
        <f t="shared" si="272"/>
        <v>"true"</v>
      </c>
      <c r="Y853" t="str">
        <f t="shared" si="273"/>
        <v>"Abstract","_LogisticsAgent","_checks","_Check",1,"Superclass: LogisticsAgents describe acting entities in the logistics supply chain such as persons and organizations","References to the CheckActions performed on the object","true","true"</v>
      </c>
      <c r="Z853" t="str">
        <f t="shared" si="274"/>
        <v>"Abstract._LogisticsAgent"</v>
      </c>
      <c r="AA853" t="str">
        <f t="shared" si="275"/>
        <v>"_checks"</v>
      </c>
      <c r="AB853" t="str">
        <f t="shared" si="276"/>
        <v>"Action._Check"</v>
      </c>
      <c r="AC853" t="str">
        <f t="shared" si="277"/>
        <v>"_checkedObject"</v>
      </c>
      <c r="AD853" t="str">
        <f t="shared" si="278"/>
        <v>"hasMany"</v>
      </c>
      <c r="AE853" t="str">
        <f t="shared" si="279"/>
        <v>"Abstract._LogisticsAgent","_checks","Action._Check","_checkedObject","hasMany"</v>
      </c>
    </row>
    <row r="854" spans="1:31" x14ac:dyDescent="0.2">
      <c r="A854" t="s">
        <v>1353</v>
      </c>
      <c r="B854" t="s">
        <v>1290</v>
      </c>
      <c r="C854" t="s">
        <v>841</v>
      </c>
      <c r="D854" t="s">
        <v>43</v>
      </c>
      <c r="E854" t="s">
        <v>1292</v>
      </c>
      <c r="F854" t="s">
        <v>44</v>
      </c>
      <c r="H854" t="s">
        <v>686</v>
      </c>
      <c r="I854" s="5" t="s">
        <v>990</v>
      </c>
      <c r="J854" s="5" t="s">
        <v>45</v>
      </c>
      <c r="K854" t="str">
        <f t="shared" si="260"/>
        <v>_LogisticsAgent</v>
      </c>
      <c r="L854" t="str">
        <f t="shared" si="261"/>
        <v>_externalReferences</v>
      </c>
      <c r="M854" t="str">
        <f t="shared" si="262"/>
        <v>_ExternalReference</v>
      </c>
      <c r="N854" t="str">
        <f t="shared" si="263"/>
        <v>_referenceForObjects</v>
      </c>
      <c r="O854" t="str">
        <f t="shared" si="264"/>
        <v>Object</v>
      </c>
      <c r="P854" t="str">
        <f t="shared" si="265"/>
        <v>"Abstract"</v>
      </c>
      <c r="Q854" t="str">
        <f t="shared" si="266"/>
        <v>"_LogisticsAgent"</v>
      </c>
      <c r="R854" t="str">
        <f t="shared" si="267"/>
        <v>"_externalReferences"</v>
      </c>
      <c r="S854" t="str">
        <f t="shared" si="268"/>
        <v>"_ExternalReference"</v>
      </c>
      <c r="T854">
        <f>IF($A854="Implicit","",COUNTIFS($C$8:C854,C854,$A$8:A854,"Explicit"))</f>
        <v>2</v>
      </c>
      <c r="U854" t="str">
        <f t="shared" si="269"/>
        <v>"Superclass: LogisticsAgents describe acting entities in the logistics supply chain such as persons and organizations"</v>
      </c>
      <c r="V854" t="str">
        <f t="shared" si="270"/>
        <v>"References to all associated ExternalReferences"</v>
      </c>
      <c r="W854" t="str">
        <f t="shared" si="271"/>
        <v>"true"</v>
      </c>
      <c r="X854" t="str">
        <f t="shared" si="272"/>
        <v>"true"</v>
      </c>
      <c r="Y854" t="str">
        <f t="shared" si="273"/>
        <v>"Abstract","_LogisticsAgent","_externalReferences","_ExternalReference",2,"Superclass: LogisticsAgents describe acting entities in the logistics supply chain such as persons and organizations","References to all associated ExternalReferences","true","true"</v>
      </c>
      <c r="Z854" t="str">
        <f t="shared" si="274"/>
        <v>"Abstract._LogisticsAgent"</v>
      </c>
      <c r="AA854" t="str">
        <f t="shared" si="275"/>
        <v>"_externalReferences"</v>
      </c>
      <c r="AB854" t="str">
        <f t="shared" si="276"/>
        <v>"Common._ExternalReference"</v>
      </c>
      <c r="AC854" t="str">
        <f t="shared" si="277"/>
        <v>"_referenceForObjects"</v>
      </c>
      <c r="AD854" t="str">
        <f t="shared" si="278"/>
        <v>"hasMany"</v>
      </c>
      <c r="AE854" t="str">
        <f t="shared" si="279"/>
        <v>"Abstract._LogisticsAgent","_externalReferences","Common._ExternalReference","_referenceForObjects","hasMany"</v>
      </c>
    </row>
    <row r="855" spans="1:31" x14ac:dyDescent="0.2">
      <c r="A855" t="s">
        <v>1353</v>
      </c>
      <c r="B855" t="s">
        <v>1290</v>
      </c>
      <c r="C855" t="s">
        <v>841</v>
      </c>
      <c r="D855" t="s">
        <v>40</v>
      </c>
      <c r="E855" t="s">
        <v>1306</v>
      </c>
      <c r="F855" t="s">
        <v>41</v>
      </c>
      <c r="I855" s="5" t="s">
        <v>990</v>
      </c>
      <c r="J855" s="5" t="s">
        <v>42</v>
      </c>
      <c r="K855" t="str">
        <f t="shared" si="260"/>
        <v>_LogisticsAgent</v>
      </c>
      <c r="L855" t="str">
        <f t="shared" si="261"/>
        <v>_events</v>
      </c>
      <c r="M855" t="str">
        <f t="shared" si="262"/>
        <v>_LogisticsEvent</v>
      </c>
      <c r="N855" t="str">
        <f t="shared" si="263"/>
        <v/>
      </c>
      <c r="O855" t="str">
        <f t="shared" si="264"/>
        <v>Object</v>
      </c>
      <c r="P855" t="str">
        <f t="shared" si="265"/>
        <v>"Abstract"</v>
      </c>
      <c r="Q855" t="str">
        <f t="shared" si="266"/>
        <v>"_LogisticsAgent"</v>
      </c>
      <c r="R855" t="str">
        <f t="shared" si="267"/>
        <v>"_events"</v>
      </c>
      <c r="S855" t="str">
        <f t="shared" si="268"/>
        <v>"_LogisticsEvent"</v>
      </c>
      <c r="T855">
        <f>IF($A855="Implicit","",COUNTIFS($C$8:C855,C855,$A$8:A855,"Explicit"))</f>
        <v>3</v>
      </c>
      <c r="U855" t="str">
        <f t="shared" si="269"/>
        <v>"Superclass: LogisticsAgents describe acting entities in the logistics supply chain such as persons and organizations"</v>
      </c>
      <c r="V855" t="str">
        <f t="shared" si="270"/>
        <v>"Events object"</v>
      </c>
      <c r="W855" t="str">
        <f t="shared" si="271"/>
        <v>"true"</v>
      </c>
      <c r="X855" t="str">
        <f t="shared" si="272"/>
        <v>"true"</v>
      </c>
      <c r="Y855" t="str">
        <f t="shared" si="273"/>
        <v>"Abstract","_LogisticsAgent","_events","_LogisticsEvent",3,"Superclass: LogisticsAgents describe acting entities in the logistics supply chain such as persons and organizations","Events object","true","true"</v>
      </c>
      <c r="Z855" t="str">
        <f t="shared" si="274"/>
        <v>"Abstract._LogisticsAgent"</v>
      </c>
      <c r="AA855" t="str">
        <f t="shared" si="275"/>
        <v>"_events"</v>
      </c>
      <c r="AB855" t="str">
        <f t="shared" si="276"/>
        <v>"Event._LogisticsEvent"</v>
      </c>
      <c r="AC855" t="str">
        <f t="shared" si="277"/>
        <v>""</v>
      </c>
      <c r="AD855" t="str">
        <f t="shared" si="278"/>
        <v>"hasMany"</v>
      </c>
      <c r="AE855" t="str">
        <f t="shared" si="279"/>
        <v>"Abstract._LogisticsAgent","_events","Event._LogisticsEvent","","hasMany"</v>
      </c>
    </row>
    <row r="856" spans="1:31" x14ac:dyDescent="0.2">
      <c r="A856" t="s">
        <v>1353</v>
      </c>
      <c r="B856" t="s">
        <v>1290</v>
      </c>
      <c r="C856" t="s">
        <v>841</v>
      </c>
      <c r="D856" t="s">
        <v>46</v>
      </c>
      <c r="F856" t="s">
        <v>47</v>
      </c>
      <c r="G856">
        <v>1</v>
      </c>
      <c r="I856" s="5" t="s">
        <v>990</v>
      </c>
      <c r="J856" s="5" t="s">
        <v>48</v>
      </c>
      <c r="K856" t="str">
        <f t="shared" si="260"/>
        <v>_LogisticsAgent</v>
      </c>
      <c r="L856" t="str">
        <f t="shared" si="261"/>
        <v>_skeletonIndicator</v>
      </c>
      <c r="M856" t="str">
        <f t="shared" si="262"/>
        <v>xsd_boolean</v>
      </c>
      <c r="N856" t="str">
        <f t="shared" si="263"/>
        <v/>
      </c>
      <c r="O856" t="str">
        <f t="shared" si="264"/>
        <v>Data</v>
      </c>
      <c r="P856" t="str">
        <f t="shared" si="265"/>
        <v>"Abstract"</v>
      </c>
      <c r="Q856" t="str">
        <f t="shared" si="266"/>
        <v>"_LogisticsAgent"</v>
      </c>
      <c r="R856" t="str">
        <f t="shared" si="267"/>
        <v>"_skeletonIndicator"</v>
      </c>
      <c r="S856" t="str">
        <f t="shared" si="268"/>
        <v>"xsd_boolean"</v>
      </c>
      <c r="T856">
        <f>IF($A856="Implicit","",COUNTIFS($C$8:C856,C856,$A$8:A856,"Explicit"))</f>
        <v>4</v>
      </c>
      <c r="U856" t="str">
        <f t="shared" si="269"/>
        <v>"Superclass: LogisticsAgents describe acting entities in the logistics supply chain such as persons and organizations"</v>
      </c>
      <c r="V856" t="str">
        <f t="shared" si="270"/>
        <v>"Indicator whether a logistics object is a skeleton object"</v>
      </c>
      <c r="W856" t="str">
        <f t="shared" si="271"/>
        <v>"false"</v>
      </c>
      <c r="X856" t="str">
        <f t="shared" si="272"/>
        <v>"true"</v>
      </c>
      <c r="Y856" t="str">
        <f t="shared" si="273"/>
        <v>"Abstract","_LogisticsAgent","_skeletonIndicator","xsd_boolean",4,"Superclass: LogisticsAgents describe acting entities in the logistics supply chain such as persons and organizations","Indicator whether a logistics object is a skeleton object","false","true"</v>
      </c>
      <c r="Z856" t="str">
        <f t="shared" si="274"/>
        <v/>
      </c>
      <c r="AA856" t="str">
        <f t="shared" si="275"/>
        <v/>
      </c>
      <c r="AB856" t="str">
        <f t="shared" si="276"/>
        <v/>
      </c>
      <c r="AC856" t="str">
        <f t="shared" si="277"/>
        <v/>
      </c>
      <c r="AD856" t="str">
        <f t="shared" si="278"/>
        <v/>
      </c>
      <c r="AE856" t="str">
        <f t="shared" si="279"/>
        <v/>
      </c>
    </row>
    <row r="857" spans="1:31" x14ac:dyDescent="0.2">
      <c r="A857" t="s">
        <v>1353</v>
      </c>
      <c r="B857" t="s">
        <v>1306</v>
      </c>
      <c r="C857" t="s">
        <v>41</v>
      </c>
      <c r="D857" t="s">
        <v>734</v>
      </c>
      <c r="E857" t="s">
        <v>49</v>
      </c>
      <c r="F857" t="s">
        <v>58</v>
      </c>
      <c r="G857">
        <v>1</v>
      </c>
      <c r="I857" s="5" t="s">
        <v>735</v>
      </c>
      <c r="J857" s="5" t="s">
        <v>736</v>
      </c>
      <c r="K857" t="str">
        <f t="shared" si="260"/>
        <v>_LogisticsEvent</v>
      </c>
      <c r="L857" t="str">
        <f t="shared" si="261"/>
        <v>_eventCode</v>
      </c>
      <c r="M857" t="str">
        <f t="shared" si="262"/>
        <v>_CodeListElement</v>
      </c>
      <c r="N857" t="str">
        <f t="shared" si="263"/>
        <v/>
      </c>
      <c r="O857" t="str">
        <f t="shared" si="264"/>
        <v>Object</v>
      </c>
      <c r="P857" t="str">
        <f t="shared" si="265"/>
        <v>"Event"</v>
      </c>
      <c r="Q857" t="str">
        <f t="shared" si="266"/>
        <v>"_LogisticsEvent"</v>
      </c>
      <c r="R857" t="str">
        <f t="shared" si="267"/>
        <v>"_eventCode"</v>
      </c>
      <c r="S857" t="str">
        <f t="shared" si="268"/>
        <v>"_CodeListElement"</v>
      </c>
      <c r="T857">
        <f>IF($A857="Implicit","",COUNTIFS($C$8:C857,C857,$A$8:A857,"Explicit"))</f>
        <v>1</v>
      </c>
      <c r="U857" t="str">
        <f t="shared" si="269"/>
        <v>"Event details"</v>
      </c>
      <c r="V857" t="str">
        <f t="shared" si="270"/>
        <v>"Movement or milestone code. Can hold a named individual of the StatusCode core code list (corresponding to cXML code list 1.18); but can also be referring to different code lists."</v>
      </c>
      <c r="W857" t="str">
        <f t="shared" si="271"/>
        <v>"false"</v>
      </c>
      <c r="X857" t="str">
        <f t="shared" si="272"/>
        <v>"true"</v>
      </c>
      <c r="Y857" t="str">
        <f t="shared" si="273"/>
        <v>"Event","_LogisticsEvent","_eventCode","_CodeListElement",1,"Event details","Movement or milestone code. Can hold a named individual of the StatusCode core code list (corresponding to cXML code list 1.18); but can also be referring to different code lists.","false","true"</v>
      </c>
      <c r="Z857" t="str">
        <f t="shared" si="274"/>
        <v>"Event._LogisticsEvent"</v>
      </c>
      <c r="AA857" t="str">
        <f t="shared" si="275"/>
        <v>"_eventCode"</v>
      </c>
      <c r="AB857" t="str">
        <f t="shared" si="276"/>
        <v>"Embedded._CodeListElement"</v>
      </c>
      <c r="AC857" t="str">
        <f t="shared" si="277"/>
        <v>""</v>
      </c>
      <c r="AD857" t="str">
        <f t="shared" si="278"/>
        <v>"hasOne"</v>
      </c>
      <c r="AE857" t="str">
        <f t="shared" si="279"/>
        <v>"Event._LogisticsEvent","_eventCode","Embedded._CodeListElement","","hasOne"</v>
      </c>
    </row>
    <row r="858" spans="1:31" x14ac:dyDescent="0.2">
      <c r="A858" t="s">
        <v>1353</v>
      </c>
      <c r="B858" t="s">
        <v>1306</v>
      </c>
      <c r="C858" t="s">
        <v>41</v>
      </c>
      <c r="D858" t="s">
        <v>737</v>
      </c>
      <c r="E858" t="s">
        <v>1290</v>
      </c>
      <c r="F858" t="s">
        <v>389</v>
      </c>
      <c r="G858">
        <v>1</v>
      </c>
      <c r="I858" s="5" t="s">
        <v>735</v>
      </c>
      <c r="J858" s="5" t="s">
        <v>738</v>
      </c>
      <c r="K858" t="str">
        <f t="shared" si="260"/>
        <v>_LogisticsEvent</v>
      </c>
      <c r="L858" t="str">
        <f t="shared" si="261"/>
        <v>_eventFor</v>
      </c>
      <c r="M858" t="str">
        <f t="shared" si="262"/>
        <v>_LogisticsObject</v>
      </c>
      <c r="N858" t="str">
        <f t="shared" si="263"/>
        <v/>
      </c>
      <c r="O858" t="str">
        <f t="shared" si="264"/>
        <v>Object</v>
      </c>
      <c r="P858" t="str">
        <f t="shared" si="265"/>
        <v>"Event"</v>
      </c>
      <c r="Q858" t="str">
        <f t="shared" si="266"/>
        <v>"_LogisticsEvent"</v>
      </c>
      <c r="R858" t="str">
        <f t="shared" si="267"/>
        <v>"_eventFor"</v>
      </c>
      <c r="S858" t="str">
        <f t="shared" si="268"/>
        <v>"_LogisticsObject"</v>
      </c>
      <c r="T858">
        <f>IF($A858="Implicit","",COUNTIFS($C$8:C858,C858,$A$8:A858,"Explicit"))</f>
        <v>2</v>
      </c>
      <c r="U858" t="str">
        <f t="shared" si="269"/>
        <v>"Event details"</v>
      </c>
      <c r="V858" t="str">
        <f t="shared" si="270"/>
        <v>"Refers to the URI of the linked object(s)"</v>
      </c>
      <c r="W858" t="str">
        <f t="shared" si="271"/>
        <v>"false"</v>
      </c>
      <c r="X858" t="str">
        <f t="shared" si="272"/>
        <v>"true"</v>
      </c>
      <c r="Y858" t="str">
        <f t="shared" si="273"/>
        <v>"Event","_LogisticsEvent","_eventFor","_LogisticsObject",2,"Event details","Refers to the URI of the linked object(s)","false","true"</v>
      </c>
      <c r="Z858" t="str">
        <f t="shared" si="274"/>
        <v>"Event._LogisticsEvent"</v>
      </c>
      <c r="AA858" t="str">
        <f t="shared" si="275"/>
        <v>"_eventFor"</v>
      </c>
      <c r="AB858" t="str">
        <f t="shared" si="276"/>
        <v>"Abstract._LogisticsObject"</v>
      </c>
      <c r="AC858" t="str">
        <f t="shared" si="277"/>
        <v>""</v>
      </c>
      <c r="AD858" t="str">
        <f t="shared" si="278"/>
        <v>"hasOne"</v>
      </c>
      <c r="AE858" t="str">
        <f t="shared" si="279"/>
        <v>"Event._LogisticsEvent","_eventFor","Abstract._LogisticsObject","","hasOne"</v>
      </c>
    </row>
    <row r="859" spans="1:31" x14ac:dyDescent="0.2">
      <c r="A859" t="s">
        <v>1353</v>
      </c>
      <c r="B859" t="s">
        <v>1306</v>
      </c>
      <c r="C859" t="s">
        <v>41</v>
      </c>
      <c r="D859" t="s">
        <v>739</v>
      </c>
      <c r="E859" t="s">
        <v>1292</v>
      </c>
      <c r="F859" t="s">
        <v>90</v>
      </c>
      <c r="G859">
        <v>1</v>
      </c>
      <c r="I859" s="5" t="s">
        <v>735</v>
      </c>
      <c r="J859" s="5" t="s">
        <v>740</v>
      </c>
      <c r="K859" t="str">
        <f t="shared" si="260"/>
        <v>_LogisticsEvent</v>
      </c>
      <c r="L859" t="str">
        <f t="shared" si="261"/>
        <v>_eventLocation</v>
      </c>
      <c r="M859" t="str">
        <f t="shared" si="262"/>
        <v>_Location</v>
      </c>
      <c r="N859" t="str">
        <f t="shared" si="263"/>
        <v/>
      </c>
      <c r="O859" t="str">
        <f t="shared" si="264"/>
        <v>Object</v>
      </c>
      <c r="P859" t="str">
        <f t="shared" si="265"/>
        <v>"Event"</v>
      </c>
      <c r="Q859" t="str">
        <f t="shared" si="266"/>
        <v>"_LogisticsEvent"</v>
      </c>
      <c r="R859" t="str">
        <f t="shared" si="267"/>
        <v>"_eventLocation"</v>
      </c>
      <c r="S859" t="str">
        <f t="shared" si="268"/>
        <v>"_Location"</v>
      </c>
      <c r="T859">
        <f>IF($A859="Implicit","",COUNTIFS($C$8:C859,C859,$A$8:A859,"Explicit"))</f>
        <v>3</v>
      </c>
      <c r="U859" t="str">
        <f t="shared" si="269"/>
        <v>"Event details"</v>
      </c>
      <c r="V859" t="str">
        <f t="shared" si="270"/>
        <v>"Location of event"</v>
      </c>
      <c r="W859" t="str">
        <f t="shared" si="271"/>
        <v>"false"</v>
      </c>
      <c r="X859" t="str">
        <f t="shared" si="272"/>
        <v>"true"</v>
      </c>
      <c r="Y859" t="str">
        <f t="shared" si="273"/>
        <v>"Event","_LogisticsEvent","_eventLocation","_Location",3,"Event details","Location of event","false","true"</v>
      </c>
      <c r="Z859" t="str">
        <f t="shared" si="274"/>
        <v>"Event._LogisticsEvent"</v>
      </c>
      <c r="AA859" t="str">
        <f t="shared" si="275"/>
        <v>"_eventLocation"</v>
      </c>
      <c r="AB859" t="str">
        <f t="shared" si="276"/>
        <v>"Common._Location"</v>
      </c>
      <c r="AC859" t="str">
        <f t="shared" si="277"/>
        <v>""</v>
      </c>
      <c r="AD859" t="str">
        <f t="shared" si="278"/>
        <v>"hasOne"</v>
      </c>
      <c r="AE859" t="str">
        <f t="shared" si="279"/>
        <v>"Event._LogisticsEvent","_eventLocation","Common._Location","","hasOne"</v>
      </c>
    </row>
    <row r="860" spans="1:31" x14ac:dyDescent="0.2">
      <c r="A860" t="s">
        <v>1353</v>
      </c>
      <c r="B860" t="s">
        <v>1306</v>
      </c>
      <c r="C860" t="s">
        <v>41</v>
      </c>
      <c r="D860" t="s">
        <v>741</v>
      </c>
      <c r="E860" t="s">
        <v>3</v>
      </c>
      <c r="F860" t="s">
        <v>732</v>
      </c>
      <c r="G860">
        <v>1</v>
      </c>
      <c r="I860" s="5" t="s">
        <v>735</v>
      </c>
      <c r="J860" s="5" t="s">
        <v>742</v>
      </c>
      <c r="K860" t="str">
        <f t="shared" si="260"/>
        <v>_LogisticsEvent</v>
      </c>
      <c r="L860" t="str">
        <f t="shared" si="261"/>
        <v>_eventTimeType</v>
      </c>
      <c r="M860" t="str">
        <f t="shared" si="262"/>
        <v>_EventTimeType</v>
      </c>
      <c r="N860" t="str">
        <f t="shared" si="263"/>
        <v/>
      </c>
      <c r="O860" t="str">
        <f t="shared" si="264"/>
        <v>Object</v>
      </c>
      <c r="P860" t="str">
        <f t="shared" si="265"/>
        <v>"Event"</v>
      </c>
      <c r="Q860" t="str">
        <f t="shared" si="266"/>
        <v>"_LogisticsEvent"</v>
      </c>
      <c r="R860" t="str">
        <f t="shared" si="267"/>
        <v>"_eventTimeType"</v>
      </c>
      <c r="S860" t="str">
        <f t="shared" si="268"/>
        <v>"_EventTimeType"</v>
      </c>
      <c r="T860">
        <f>IF($A860="Implicit","",COUNTIFS($C$8:C860,C860,$A$8:A860,"Explicit"))</f>
        <v>4</v>
      </c>
      <c r="U860" t="str">
        <f t="shared" si="269"/>
        <v>"Event details"</v>
      </c>
      <c r="V860" t="str">
        <f t="shared" si="270"/>
        <v>"Indicates type of event e.g.  Scheduled; Estimated; Actual"</v>
      </c>
      <c r="W860" t="str">
        <f t="shared" si="271"/>
        <v>"false"</v>
      </c>
      <c r="X860" t="str">
        <f t="shared" si="272"/>
        <v>"true"</v>
      </c>
      <c r="Y860" t="str">
        <f t="shared" si="273"/>
        <v>"Event","_LogisticsEvent","_eventTimeType","_EventTimeType",4,"Event details","Indicates type of event e.g.  Scheduled; Estimated; Actual","false","true"</v>
      </c>
      <c r="Z860" t="str">
        <f t="shared" si="274"/>
        <v>"Event._LogisticsEvent"</v>
      </c>
      <c r="AA860" t="str">
        <f t="shared" si="275"/>
        <v>"_eventTimeType"</v>
      </c>
      <c r="AB860" t="str">
        <f t="shared" si="276"/>
        <v>"Enum._EventTimeType"</v>
      </c>
      <c r="AC860" t="str">
        <f t="shared" si="277"/>
        <v>""</v>
      </c>
      <c r="AD860" t="str">
        <f t="shared" si="278"/>
        <v>"hasOne"</v>
      </c>
      <c r="AE860" t="str">
        <f t="shared" si="279"/>
        <v>"Event._LogisticsEvent","_eventTimeType","Enum._EventTimeType","","hasOne"</v>
      </c>
    </row>
    <row r="861" spans="1:31" x14ac:dyDescent="0.2">
      <c r="A861" t="s">
        <v>1353</v>
      </c>
      <c r="B861" t="s">
        <v>1306</v>
      </c>
      <c r="C861" t="s">
        <v>41</v>
      </c>
      <c r="D861" t="s">
        <v>743</v>
      </c>
      <c r="E861" t="s">
        <v>1290</v>
      </c>
      <c r="F861" t="s">
        <v>30</v>
      </c>
      <c r="G861">
        <v>1</v>
      </c>
      <c r="I861" s="5" t="s">
        <v>735</v>
      </c>
      <c r="J861" s="5" t="s">
        <v>744</v>
      </c>
      <c r="K861" t="str">
        <f t="shared" si="260"/>
        <v>_LogisticsEvent</v>
      </c>
      <c r="L861" t="str">
        <f t="shared" si="261"/>
        <v>_recordingActor</v>
      </c>
      <c r="M861" t="str">
        <f t="shared" si="262"/>
        <v>_Actor</v>
      </c>
      <c r="N861" t="str">
        <f t="shared" si="263"/>
        <v/>
      </c>
      <c r="O861" t="str">
        <f t="shared" si="264"/>
        <v>Object</v>
      </c>
      <c r="P861" t="str">
        <f t="shared" si="265"/>
        <v>"Event"</v>
      </c>
      <c r="Q861" t="str">
        <f t="shared" si="266"/>
        <v>"_LogisticsEvent"</v>
      </c>
      <c r="R861" t="str">
        <f t="shared" si="267"/>
        <v>"_recordingActor"</v>
      </c>
      <c r="S861" t="str">
        <f t="shared" si="268"/>
        <v>"_Actor"</v>
      </c>
      <c r="T861">
        <f>IF($A861="Implicit","",COUNTIFS($C$8:C861,C861,$A$8:A861,"Explicit"))</f>
        <v>5</v>
      </c>
      <c r="U861" t="str">
        <f t="shared" si="269"/>
        <v>"Event details"</v>
      </c>
      <c r="V861" t="str">
        <f t="shared" si="270"/>
        <v>"Reference to the Actor recording the LogisticsEvent"</v>
      </c>
      <c r="W861" t="str">
        <f t="shared" si="271"/>
        <v>"false"</v>
      </c>
      <c r="X861" t="str">
        <f t="shared" si="272"/>
        <v>"true"</v>
      </c>
      <c r="Y861" t="str">
        <f t="shared" si="273"/>
        <v>"Event","_LogisticsEvent","_recordingActor","_Actor",5,"Event details","Reference to the Actor recording the LogisticsEvent","false","true"</v>
      </c>
      <c r="Z861" t="str">
        <f t="shared" si="274"/>
        <v>"Event._LogisticsEvent"</v>
      </c>
      <c r="AA861" t="str">
        <f t="shared" si="275"/>
        <v>"_recordingActor"</v>
      </c>
      <c r="AB861" t="str">
        <f t="shared" si="276"/>
        <v>"Abstract._Actor"</v>
      </c>
      <c r="AC861" t="str">
        <f t="shared" si="277"/>
        <v>""</v>
      </c>
      <c r="AD861" t="str">
        <f t="shared" si="278"/>
        <v>"hasOne"</v>
      </c>
      <c r="AE861" t="str">
        <f t="shared" si="279"/>
        <v>"Event._LogisticsEvent","_recordingActor","Abstract._Actor","","hasOne"</v>
      </c>
    </row>
    <row r="862" spans="1:31" x14ac:dyDescent="0.2">
      <c r="A862" t="s">
        <v>1353</v>
      </c>
      <c r="B862" t="s">
        <v>1306</v>
      </c>
      <c r="C862" t="s">
        <v>41</v>
      </c>
      <c r="D862" t="s">
        <v>745</v>
      </c>
      <c r="E862" t="s">
        <v>1290</v>
      </c>
      <c r="F862" t="s">
        <v>101</v>
      </c>
      <c r="G862">
        <v>1</v>
      </c>
      <c r="I862" s="5" t="s">
        <v>735</v>
      </c>
      <c r="J862" s="5" t="s">
        <v>746</v>
      </c>
      <c r="K862" t="str">
        <f t="shared" si="260"/>
        <v>_LogisticsEvent</v>
      </c>
      <c r="L862" t="str">
        <f t="shared" si="261"/>
        <v>_recordingOrganization</v>
      </c>
      <c r="M862" t="str">
        <f t="shared" si="262"/>
        <v>_Organization</v>
      </c>
      <c r="N862" t="str">
        <f t="shared" si="263"/>
        <v/>
      </c>
      <c r="O862" t="str">
        <f t="shared" si="264"/>
        <v>Object</v>
      </c>
      <c r="P862" t="str">
        <f t="shared" si="265"/>
        <v>"Event"</v>
      </c>
      <c r="Q862" t="str">
        <f t="shared" si="266"/>
        <v>"_LogisticsEvent"</v>
      </c>
      <c r="R862" t="str">
        <f t="shared" si="267"/>
        <v>"_recordingOrganization"</v>
      </c>
      <c r="S862" t="str">
        <f t="shared" si="268"/>
        <v>"_Organization"</v>
      </c>
      <c r="T862">
        <f>IF($A862="Implicit","",COUNTIFS($C$8:C862,C862,$A$8:A862,"Explicit"))</f>
        <v>6</v>
      </c>
      <c r="U862" t="str">
        <f t="shared" si="269"/>
        <v>"Event details"</v>
      </c>
      <c r="V862" t="str">
        <f t="shared" si="270"/>
        <v>"Organization recording the LogisticsEvent"</v>
      </c>
      <c r="W862" t="str">
        <f t="shared" si="271"/>
        <v>"false"</v>
      </c>
      <c r="X862" t="str">
        <f t="shared" si="272"/>
        <v>"true"</v>
      </c>
      <c r="Y862" t="str">
        <f t="shared" si="273"/>
        <v>"Event","_LogisticsEvent","_recordingOrganization","_Organization",6,"Event details","Organization recording the LogisticsEvent","false","true"</v>
      </c>
      <c r="Z862" t="str">
        <f t="shared" si="274"/>
        <v>"Event._LogisticsEvent"</v>
      </c>
      <c r="AA862" t="str">
        <f t="shared" si="275"/>
        <v>"_recordingOrganization"</v>
      </c>
      <c r="AB862" t="str">
        <f t="shared" si="276"/>
        <v>"Abstract._Organization"</v>
      </c>
      <c r="AC862" t="str">
        <f t="shared" si="277"/>
        <v>""</v>
      </c>
      <c r="AD862" t="str">
        <f t="shared" si="278"/>
        <v>"hasOne"</v>
      </c>
      <c r="AE862" t="str">
        <f t="shared" si="279"/>
        <v>"Event._LogisticsEvent","_recordingOrganization","Abstract._Organization","","hasOne"</v>
      </c>
    </row>
    <row r="863" spans="1:31" x14ac:dyDescent="0.2">
      <c r="A863" t="s">
        <v>1354</v>
      </c>
      <c r="B863" t="s">
        <v>1306</v>
      </c>
      <c r="C863" t="s">
        <v>41</v>
      </c>
      <c r="D863" t="s">
        <v>743</v>
      </c>
      <c r="E863" t="s">
        <v>1292</v>
      </c>
      <c r="F863" t="s">
        <v>408</v>
      </c>
      <c r="G863">
        <v>1</v>
      </c>
      <c r="I863" s="5" t="s">
        <v>735</v>
      </c>
      <c r="J863" s="5" t="s">
        <v>744</v>
      </c>
      <c r="K863" t="str">
        <f t="shared" si="260"/>
        <v>_LogisticsEvent</v>
      </c>
      <c r="L863" t="str">
        <f t="shared" si="261"/>
        <v>_recordingActor</v>
      </c>
      <c r="M863" t="str">
        <f t="shared" si="262"/>
        <v>_Person</v>
      </c>
      <c r="N863" t="str">
        <f t="shared" si="263"/>
        <v/>
      </c>
      <c r="O863" t="str">
        <f t="shared" si="264"/>
        <v>Object</v>
      </c>
      <c r="P863" t="str">
        <f t="shared" si="265"/>
        <v/>
      </c>
      <c r="Q863" t="str">
        <f t="shared" si="266"/>
        <v/>
      </c>
      <c r="R863" t="str">
        <f t="shared" si="267"/>
        <v/>
      </c>
      <c r="S863" t="str">
        <f t="shared" si="268"/>
        <v/>
      </c>
      <c r="T863" t="str">
        <f>IF($A863="Implicit","",COUNTIFS($C$8:C863,C863,$A$8:A863,"Explicit"))</f>
        <v/>
      </c>
      <c r="U863" t="str">
        <f t="shared" si="269"/>
        <v/>
      </c>
      <c r="V863" t="str">
        <f t="shared" si="270"/>
        <v/>
      </c>
      <c r="W863" t="str">
        <f t="shared" si="271"/>
        <v/>
      </c>
      <c r="X863" t="str">
        <f t="shared" si="272"/>
        <v/>
      </c>
      <c r="Y863" t="str">
        <f t="shared" si="273"/>
        <v/>
      </c>
      <c r="Z863" t="str">
        <f t="shared" si="274"/>
        <v>"Event._LogisticsEvent"</v>
      </c>
      <c r="AA863" t="str">
        <f t="shared" si="275"/>
        <v>"_recordingActor"</v>
      </c>
      <c r="AB863" t="str">
        <f t="shared" si="276"/>
        <v>"Common._Person"</v>
      </c>
      <c r="AC863" t="str">
        <f t="shared" si="277"/>
        <v>""</v>
      </c>
      <c r="AD863" t="str">
        <f t="shared" si="278"/>
        <v>"hasOne"</v>
      </c>
      <c r="AE863" t="str">
        <f t="shared" si="279"/>
        <v>"Event._LogisticsEvent","_recordingActor","Common._Person","","hasOne"</v>
      </c>
    </row>
    <row r="864" spans="1:31" x14ac:dyDescent="0.2">
      <c r="A864" t="s">
        <v>1354</v>
      </c>
      <c r="B864" t="s">
        <v>1306</v>
      </c>
      <c r="C864" t="s">
        <v>41</v>
      </c>
      <c r="D864" t="s">
        <v>743</v>
      </c>
      <c r="E864" t="s">
        <v>1292</v>
      </c>
      <c r="F864" t="s">
        <v>1218</v>
      </c>
      <c r="G864">
        <v>1</v>
      </c>
      <c r="I864" s="5" t="s">
        <v>735</v>
      </c>
      <c r="J864" s="5" t="s">
        <v>744</v>
      </c>
      <c r="K864" t="str">
        <f t="shared" si="260"/>
        <v>_LogisticsEvent</v>
      </c>
      <c r="L864" t="str">
        <f t="shared" si="261"/>
        <v>_recordingActor</v>
      </c>
      <c r="M864" t="str">
        <f t="shared" si="262"/>
        <v>_NonHumanActor</v>
      </c>
      <c r="N864" t="str">
        <f t="shared" si="263"/>
        <v/>
      </c>
      <c r="O864" t="str">
        <f t="shared" si="264"/>
        <v>Object</v>
      </c>
      <c r="P864" t="str">
        <f t="shared" si="265"/>
        <v/>
      </c>
      <c r="Q864" t="str">
        <f t="shared" si="266"/>
        <v/>
      </c>
      <c r="R864" t="str">
        <f t="shared" si="267"/>
        <v/>
      </c>
      <c r="S864" t="str">
        <f t="shared" si="268"/>
        <v/>
      </c>
      <c r="T864" t="str">
        <f>IF($A864="Implicit","",COUNTIFS($C$8:C864,C864,$A$8:A864,"Explicit"))</f>
        <v/>
      </c>
      <c r="U864" t="str">
        <f t="shared" si="269"/>
        <v/>
      </c>
      <c r="V864" t="str">
        <f t="shared" si="270"/>
        <v/>
      </c>
      <c r="W864" t="str">
        <f t="shared" si="271"/>
        <v/>
      </c>
      <c r="X864" t="str">
        <f t="shared" si="272"/>
        <v/>
      </c>
      <c r="Y864" t="str">
        <f t="shared" si="273"/>
        <v/>
      </c>
      <c r="Z864" t="str">
        <f t="shared" si="274"/>
        <v>"Event._LogisticsEvent"</v>
      </c>
      <c r="AA864" t="str">
        <f t="shared" si="275"/>
        <v>"_recordingActor"</v>
      </c>
      <c r="AB864" t="str">
        <f t="shared" si="276"/>
        <v>"Common._NonHumanActor"</v>
      </c>
      <c r="AC864" t="str">
        <f t="shared" si="277"/>
        <v>""</v>
      </c>
      <c r="AD864" t="str">
        <f t="shared" si="278"/>
        <v>"hasOne"</v>
      </c>
      <c r="AE864" t="str">
        <f t="shared" si="279"/>
        <v>"Event._LogisticsEvent","_recordingActor","Common._NonHumanActor","","hasOne"</v>
      </c>
    </row>
    <row r="865" spans="1:31" x14ac:dyDescent="0.2">
      <c r="A865" t="s">
        <v>1354</v>
      </c>
      <c r="B865" t="s">
        <v>1306</v>
      </c>
      <c r="C865" t="s">
        <v>41</v>
      </c>
      <c r="D865" t="s">
        <v>745</v>
      </c>
      <c r="E865" t="s">
        <v>1292</v>
      </c>
      <c r="F865" t="s">
        <v>309</v>
      </c>
      <c r="G865">
        <v>1</v>
      </c>
      <c r="I865" s="5" t="s">
        <v>735</v>
      </c>
      <c r="J865" s="5" t="s">
        <v>746</v>
      </c>
      <c r="K865" t="str">
        <f t="shared" si="260"/>
        <v>_LogisticsEvent</v>
      </c>
      <c r="L865" t="str">
        <f t="shared" si="261"/>
        <v>_recordingOrganization</v>
      </c>
      <c r="M865" t="str">
        <f t="shared" si="262"/>
        <v>_Carrier</v>
      </c>
      <c r="N865" t="str">
        <f t="shared" si="263"/>
        <v/>
      </c>
      <c r="O865" t="str">
        <f t="shared" si="264"/>
        <v>Object</v>
      </c>
      <c r="P865" t="str">
        <f t="shared" si="265"/>
        <v/>
      </c>
      <c r="Q865" t="str">
        <f t="shared" si="266"/>
        <v/>
      </c>
      <c r="R865" t="str">
        <f t="shared" si="267"/>
        <v/>
      </c>
      <c r="S865" t="str">
        <f t="shared" si="268"/>
        <v/>
      </c>
      <c r="T865" t="str">
        <f>IF($A865="Implicit","",COUNTIFS($C$8:C865,C865,$A$8:A865,"Explicit"))</f>
        <v/>
      </c>
      <c r="U865" t="str">
        <f t="shared" si="269"/>
        <v/>
      </c>
      <c r="V865" t="str">
        <f t="shared" si="270"/>
        <v/>
      </c>
      <c r="W865" t="str">
        <f t="shared" si="271"/>
        <v/>
      </c>
      <c r="X865" t="str">
        <f t="shared" si="272"/>
        <v/>
      </c>
      <c r="Y865" t="str">
        <f t="shared" si="273"/>
        <v/>
      </c>
      <c r="Z865" t="str">
        <f t="shared" si="274"/>
        <v>"Event._LogisticsEvent"</v>
      </c>
      <c r="AA865" t="str">
        <f t="shared" si="275"/>
        <v>"_recordingOrganization"</v>
      </c>
      <c r="AB865" t="str">
        <f t="shared" si="276"/>
        <v>"Common._Carrier"</v>
      </c>
      <c r="AC865" t="str">
        <f t="shared" si="277"/>
        <v>""</v>
      </c>
      <c r="AD865" t="str">
        <f t="shared" si="278"/>
        <v>"hasOne"</v>
      </c>
      <c r="AE865" t="str">
        <f t="shared" si="279"/>
        <v>"Event._LogisticsEvent","_recordingOrganization","Common._Carrier","","hasOne"</v>
      </c>
    </row>
    <row r="866" spans="1:31" x14ac:dyDescent="0.2">
      <c r="A866" t="s">
        <v>1354</v>
      </c>
      <c r="B866" t="s">
        <v>1306</v>
      </c>
      <c r="C866" t="s">
        <v>41</v>
      </c>
      <c r="D866" t="s">
        <v>745</v>
      </c>
      <c r="E866" t="s">
        <v>1292</v>
      </c>
      <c r="F866" t="s">
        <v>238</v>
      </c>
      <c r="G866">
        <v>1</v>
      </c>
      <c r="I866" s="5" t="s">
        <v>735</v>
      </c>
      <c r="J866" s="5" t="s">
        <v>746</v>
      </c>
      <c r="K866" t="str">
        <f t="shared" si="260"/>
        <v>_LogisticsEvent</v>
      </c>
      <c r="L866" t="str">
        <f t="shared" si="261"/>
        <v>_recordingOrganization</v>
      </c>
      <c r="M866" t="str">
        <f t="shared" si="262"/>
        <v>_Company</v>
      </c>
      <c r="N866" t="str">
        <f t="shared" si="263"/>
        <v/>
      </c>
      <c r="O866" t="str">
        <f t="shared" si="264"/>
        <v>Object</v>
      </c>
      <c r="P866" t="str">
        <f t="shared" si="265"/>
        <v/>
      </c>
      <c r="Q866" t="str">
        <f t="shared" si="266"/>
        <v/>
      </c>
      <c r="R866" t="str">
        <f t="shared" si="267"/>
        <v/>
      </c>
      <c r="S866" t="str">
        <f t="shared" si="268"/>
        <v/>
      </c>
      <c r="T866" t="str">
        <f>IF($A866="Implicit","",COUNTIFS($C$8:C866,C866,$A$8:A866,"Explicit"))</f>
        <v/>
      </c>
      <c r="U866" t="str">
        <f t="shared" si="269"/>
        <v/>
      </c>
      <c r="V866" t="str">
        <f t="shared" si="270"/>
        <v/>
      </c>
      <c r="W866" t="str">
        <f t="shared" si="271"/>
        <v/>
      </c>
      <c r="X866" t="str">
        <f t="shared" si="272"/>
        <v/>
      </c>
      <c r="Y866" t="str">
        <f t="shared" si="273"/>
        <v/>
      </c>
      <c r="Z866" t="str">
        <f t="shared" si="274"/>
        <v>"Event._LogisticsEvent"</v>
      </c>
      <c r="AA866" t="str">
        <f t="shared" si="275"/>
        <v>"_recordingOrganization"</v>
      </c>
      <c r="AB866" t="str">
        <f t="shared" si="276"/>
        <v>"Common._Company"</v>
      </c>
      <c r="AC866" t="str">
        <f t="shared" si="277"/>
        <v>""</v>
      </c>
      <c r="AD866" t="str">
        <f t="shared" si="278"/>
        <v>"hasOne"</v>
      </c>
      <c r="AE866" t="str">
        <f t="shared" si="279"/>
        <v>"Event._LogisticsEvent","_recordingOrganization","Common._Company","","hasOne"</v>
      </c>
    </row>
    <row r="867" spans="1:31" x14ac:dyDescent="0.2">
      <c r="A867" t="s">
        <v>1354</v>
      </c>
      <c r="B867" t="s">
        <v>1306</v>
      </c>
      <c r="C867" t="s">
        <v>41</v>
      </c>
      <c r="D867" t="s">
        <v>745</v>
      </c>
      <c r="E867" t="s">
        <v>1292</v>
      </c>
      <c r="F867" t="s">
        <v>1220</v>
      </c>
      <c r="G867">
        <v>1</v>
      </c>
      <c r="I867" s="5" t="s">
        <v>735</v>
      </c>
      <c r="J867" s="5" t="s">
        <v>746</v>
      </c>
      <c r="K867" t="str">
        <f t="shared" si="260"/>
        <v>_LogisticsEvent</v>
      </c>
      <c r="L867" t="str">
        <f t="shared" si="261"/>
        <v>_recordingOrganization</v>
      </c>
      <c r="M867" t="str">
        <f t="shared" si="262"/>
        <v>_PublicAuthority</v>
      </c>
      <c r="N867" t="str">
        <f t="shared" si="263"/>
        <v/>
      </c>
      <c r="O867" t="str">
        <f t="shared" si="264"/>
        <v>Object</v>
      </c>
      <c r="P867" t="str">
        <f t="shared" si="265"/>
        <v/>
      </c>
      <c r="Q867" t="str">
        <f t="shared" si="266"/>
        <v/>
      </c>
      <c r="R867" t="str">
        <f t="shared" si="267"/>
        <v/>
      </c>
      <c r="S867" t="str">
        <f t="shared" si="268"/>
        <v/>
      </c>
      <c r="T867" t="str">
        <f>IF($A867="Implicit","",COUNTIFS($C$8:C867,C867,$A$8:A867,"Explicit"))</f>
        <v/>
      </c>
      <c r="U867" t="str">
        <f t="shared" si="269"/>
        <v/>
      </c>
      <c r="V867" t="str">
        <f t="shared" si="270"/>
        <v/>
      </c>
      <c r="W867" t="str">
        <f t="shared" si="271"/>
        <v/>
      </c>
      <c r="X867" t="str">
        <f t="shared" si="272"/>
        <v/>
      </c>
      <c r="Y867" t="str">
        <f t="shared" si="273"/>
        <v/>
      </c>
      <c r="Z867" t="str">
        <f t="shared" si="274"/>
        <v>"Event._LogisticsEvent"</v>
      </c>
      <c r="AA867" t="str">
        <f t="shared" si="275"/>
        <v>"_recordingOrganization"</v>
      </c>
      <c r="AB867" t="str">
        <f t="shared" si="276"/>
        <v>"Common._PublicAuthority"</v>
      </c>
      <c r="AC867" t="str">
        <f t="shared" si="277"/>
        <v>""</v>
      </c>
      <c r="AD867" t="str">
        <f t="shared" si="278"/>
        <v>"hasOne"</v>
      </c>
      <c r="AE867" t="str">
        <f t="shared" si="279"/>
        <v>"Event._LogisticsEvent","_recordingOrganization","Common._PublicAuthority","","hasOne"</v>
      </c>
    </row>
    <row r="868" spans="1:31" x14ac:dyDescent="0.2">
      <c r="A868" t="s">
        <v>1354</v>
      </c>
      <c r="B868" t="s">
        <v>1306</v>
      </c>
      <c r="C868" t="s">
        <v>41</v>
      </c>
      <c r="D868" t="s">
        <v>737</v>
      </c>
      <c r="E868" t="s">
        <v>1290</v>
      </c>
      <c r="F868" t="s">
        <v>21</v>
      </c>
      <c r="G868">
        <v>1</v>
      </c>
      <c r="I868" s="5" t="s">
        <v>735</v>
      </c>
      <c r="J868" s="5" t="s">
        <v>738</v>
      </c>
      <c r="K868" t="str">
        <f t="shared" si="260"/>
        <v>_LogisticsEvent</v>
      </c>
      <c r="L868" t="str">
        <f t="shared" si="261"/>
        <v>_eventFor</v>
      </c>
      <c r="M868" t="str">
        <f t="shared" si="262"/>
        <v>_LogisticsActivity</v>
      </c>
      <c r="N868" t="str">
        <f t="shared" si="263"/>
        <v/>
      </c>
      <c r="O868" t="str">
        <f t="shared" si="264"/>
        <v>Object</v>
      </c>
      <c r="P868" t="str">
        <f t="shared" si="265"/>
        <v/>
      </c>
      <c r="Q868" t="str">
        <f t="shared" si="266"/>
        <v/>
      </c>
      <c r="R868" t="str">
        <f t="shared" si="267"/>
        <v/>
      </c>
      <c r="S868" t="str">
        <f t="shared" si="268"/>
        <v/>
      </c>
      <c r="T868" t="str">
        <f>IF($A868="Implicit","",COUNTIFS($C$8:C868,C868,$A$8:A868,"Explicit"))</f>
        <v/>
      </c>
      <c r="U868" t="str">
        <f t="shared" si="269"/>
        <v/>
      </c>
      <c r="V868" t="str">
        <f t="shared" si="270"/>
        <v/>
      </c>
      <c r="W868" t="str">
        <f t="shared" si="271"/>
        <v/>
      </c>
      <c r="X868" t="str">
        <f t="shared" si="272"/>
        <v/>
      </c>
      <c r="Y868" t="str">
        <f t="shared" si="273"/>
        <v/>
      </c>
      <c r="Z868" t="str">
        <f t="shared" si="274"/>
        <v>"Event._LogisticsEvent"</v>
      </c>
      <c r="AA868" t="str">
        <f t="shared" si="275"/>
        <v>"_eventFor"</v>
      </c>
      <c r="AB868" t="str">
        <f t="shared" si="276"/>
        <v>"Abstract._LogisticsActivity"</v>
      </c>
      <c r="AC868" t="str">
        <f t="shared" si="277"/>
        <v>""</v>
      </c>
      <c r="AD868" t="str">
        <f t="shared" si="278"/>
        <v>"hasOne"</v>
      </c>
      <c r="AE868" t="str">
        <f t="shared" si="279"/>
        <v>"Event._LogisticsEvent","_eventFor","Abstract._LogisticsActivity","","hasOne"</v>
      </c>
    </row>
    <row r="869" spans="1:31" x14ac:dyDescent="0.2">
      <c r="A869" t="s">
        <v>1354</v>
      </c>
      <c r="B869" t="s">
        <v>1306</v>
      </c>
      <c r="C869" t="s">
        <v>41</v>
      </c>
      <c r="D869" t="s">
        <v>737</v>
      </c>
      <c r="E869" t="s">
        <v>1292</v>
      </c>
      <c r="F869" t="s">
        <v>83</v>
      </c>
      <c r="G869">
        <v>1</v>
      </c>
      <c r="I869" s="5" t="s">
        <v>735</v>
      </c>
      <c r="J869" s="5" t="s">
        <v>738</v>
      </c>
      <c r="K869" t="str">
        <f t="shared" si="260"/>
        <v>_LogisticsEvent</v>
      </c>
      <c r="L869" t="str">
        <f t="shared" si="261"/>
        <v>_eventFor</v>
      </c>
      <c r="M869" t="str">
        <f t="shared" si="262"/>
        <v>_Answer</v>
      </c>
      <c r="N869" t="str">
        <f t="shared" si="263"/>
        <v/>
      </c>
      <c r="O869" t="str">
        <f t="shared" si="264"/>
        <v>Object</v>
      </c>
      <c r="P869" t="str">
        <f t="shared" si="265"/>
        <v/>
      </c>
      <c r="Q869" t="str">
        <f t="shared" si="266"/>
        <v/>
      </c>
      <c r="R869" t="str">
        <f t="shared" si="267"/>
        <v/>
      </c>
      <c r="S869" t="str">
        <f t="shared" si="268"/>
        <v/>
      </c>
      <c r="T869" t="str">
        <f>IF($A869="Implicit","",COUNTIFS($C$8:C869,C869,$A$8:A869,"Explicit"))</f>
        <v/>
      </c>
      <c r="U869" t="str">
        <f t="shared" si="269"/>
        <v/>
      </c>
      <c r="V869" t="str">
        <f t="shared" si="270"/>
        <v/>
      </c>
      <c r="W869" t="str">
        <f t="shared" si="271"/>
        <v/>
      </c>
      <c r="X869" t="str">
        <f t="shared" si="272"/>
        <v/>
      </c>
      <c r="Y869" t="str">
        <f t="shared" si="273"/>
        <v/>
      </c>
      <c r="Z869" t="str">
        <f t="shared" si="274"/>
        <v>"Event._LogisticsEvent"</v>
      </c>
      <c r="AA869" t="str">
        <f t="shared" si="275"/>
        <v>"_eventFor"</v>
      </c>
      <c r="AB869" t="str">
        <f t="shared" si="276"/>
        <v>"Common._Answer"</v>
      </c>
      <c r="AC869" t="str">
        <f t="shared" si="277"/>
        <v>""</v>
      </c>
      <c r="AD869" t="str">
        <f t="shared" si="278"/>
        <v>"hasOne"</v>
      </c>
      <c r="AE869" t="str">
        <f t="shared" si="279"/>
        <v>"Event._LogisticsEvent","_eventFor","Common._Answer","","hasOne"</v>
      </c>
    </row>
    <row r="870" spans="1:31" x14ac:dyDescent="0.2">
      <c r="A870" t="s">
        <v>1354</v>
      </c>
      <c r="B870" t="s">
        <v>1306</v>
      </c>
      <c r="C870" t="s">
        <v>41</v>
      </c>
      <c r="D870" t="s">
        <v>737</v>
      </c>
      <c r="E870" t="s">
        <v>1290</v>
      </c>
      <c r="F870" t="s">
        <v>30</v>
      </c>
      <c r="G870">
        <v>1</v>
      </c>
      <c r="I870" s="5" t="s">
        <v>735</v>
      </c>
      <c r="J870" s="5" t="s">
        <v>738</v>
      </c>
      <c r="K870" t="str">
        <f t="shared" si="260"/>
        <v>_LogisticsEvent</v>
      </c>
      <c r="L870" t="str">
        <f t="shared" si="261"/>
        <v>_eventFor</v>
      </c>
      <c r="M870" t="str">
        <f t="shared" si="262"/>
        <v>_Actor</v>
      </c>
      <c r="N870" t="str">
        <f t="shared" si="263"/>
        <v/>
      </c>
      <c r="O870" t="str">
        <f t="shared" si="264"/>
        <v>Object</v>
      </c>
      <c r="P870" t="str">
        <f t="shared" si="265"/>
        <v/>
      </c>
      <c r="Q870" t="str">
        <f t="shared" si="266"/>
        <v/>
      </c>
      <c r="R870" t="str">
        <f t="shared" si="267"/>
        <v/>
      </c>
      <c r="S870" t="str">
        <f t="shared" si="268"/>
        <v/>
      </c>
      <c r="T870" t="str">
        <f>IF($A870="Implicit","",COUNTIFS($C$8:C870,C870,$A$8:A870,"Explicit"))</f>
        <v/>
      </c>
      <c r="U870" t="str">
        <f t="shared" si="269"/>
        <v/>
      </c>
      <c r="V870" t="str">
        <f t="shared" si="270"/>
        <v/>
      </c>
      <c r="W870" t="str">
        <f t="shared" si="271"/>
        <v/>
      </c>
      <c r="X870" t="str">
        <f t="shared" si="272"/>
        <v/>
      </c>
      <c r="Y870" t="str">
        <f t="shared" si="273"/>
        <v/>
      </c>
      <c r="Z870" t="str">
        <f t="shared" si="274"/>
        <v>"Event._LogisticsEvent"</v>
      </c>
      <c r="AA870" t="str">
        <f t="shared" si="275"/>
        <v>"_eventFor"</v>
      </c>
      <c r="AB870" t="str">
        <f t="shared" si="276"/>
        <v>"Abstract._Actor"</v>
      </c>
      <c r="AC870" t="str">
        <f t="shared" si="277"/>
        <v>""</v>
      </c>
      <c r="AD870" t="str">
        <f t="shared" si="278"/>
        <v>"hasOne"</v>
      </c>
      <c r="AE870" t="str">
        <f t="shared" si="279"/>
        <v>"Event._LogisticsEvent","_eventFor","Abstract._Actor","","hasOne"</v>
      </c>
    </row>
    <row r="871" spans="1:31" x14ac:dyDescent="0.2">
      <c r="A871" t="s">
        <v>1354</v>
      </c>
      <c r="B871" t="s">
        <v>1306</v>
      </c>
      <c r="C871" t="s">
        <v>41</v>
      </c>
      <c r="D871" t="s">
        <v>737</v>
      </c>
      <c r="E871" t="s">
        <v>20</v>
      </c>
      <c r="F871" t="s">
        <v>111</v>
      </c>
      <c r="G871">
        <v>1</v>
      </c>
      <c r="I871" s="5" t="s">
        <v>735</v>
      </c>
      <c r="J871" s="5" t="s">
        <v>738</v>
      </c>
      <c r="K871" t="str">
        <f t="shared" si="260"/>
        <v>_LogisticsEvent</v>
      </c>
      <c r="L871" t="str">
        <f t="shared" si="261"/>
        <v>_eventFor</v>
      </c>
      <c r="M871" t="str">
        <f t="shared" si="262"/>
        <v>_Piece</v>
      </c>
      <c r="N871" t="str">
        <f t="shared" si="263"/>
        <v/>
      </c>
      <c r="O871" t="str">
        <f t="shared" si="264"/>
        <v>Object</v>
      </c>
      <c r="P871" t="str">
        <f t="shared" si="265"/>
        <v/>
      </c>
      <c r="Q871" t="str">
        <f t="shared" si="266"/>
        <v/>
      </c>
      <c r="R871" t="str">
        <f t="shared" si="267"/>
        <v/>
      </c>
      <c r="S871" t="str">
        <f t="shared" si="268"/>
        <v/>
      </c>
      <c r="T871" t="str">
        <f>IF($A871="Implicit","",COUNTIFS($C$8:C871,C871,$A$8:A871,"Explicit"))</f>
        <v/>
      </c>
      <c r="U871" t="str">
        <f t="shared" si="269"/>
        <v/>
      </c>
      <c r="V871" t="str">
        <f t="shared" si="270"/>
        <v/>
      </c>
      <c r="W871" t="str">
        <f t="shared" si="271"/>
        <v/>
      </c>
      <c r="X871" t="str">
        <f t="shared" si="272"/>
        <v/>
      </c>
      <c r="Y871" t="str">
        <f t="shared" si="273"/>
        <v/>
      </c>
      <c r="Z871" t="str">
        <f t="shared" si="274"/>
        <v>"Event._LogisticsEvent"</v>
      </c>
      <c r="AA871" t="str">
        <f t="shared" si="275"/>
        <v>"_eventFor"</v>
      </c>
      <c r="AB871" t="str">
        <f t="shared" si="276"/>
        <v>"Core._Piece"</v>
      </c>
      <c r="AC871" t="str">
        <f t="shared" si="277"/>
        <v>""</v>
      </c>
      <c r="AD871" t="str">
        <f t="shared" si="278"/>
        <v>"hasOne"</v>
      </c>
      <c r="AE871" t="str">
        <f t="shared" si="279"/>
        <v>"Event._LogisticsEvent","_eventFor","Core._Piece","","hasOne"</v>
      </c>
    </row>
    <row r="872" spans="1:31" x14ac:dyDescent="0.2">
      <c r="A872" t="s">
        <v>1354</v>
      </c>
      <c r="B872" t="s">
        <v>1306</v>
      </c>
      <c r="C872" t="s">
        <v>41</v>
      </c>
      <c r="D872" t="s">
        <v>737</v>
      </c>
      <c r="E872" t="s">
        <v>1292</v>
      </c>
      <c r="F872" t="s">
        <v>90</v>
      </c>
      <c r="G872">
        <v>1</v>
      </c>
      <c r="I872" s="5" t="s">
        <v>735</v>
      </c>
      <c r="J872" s="5" t="s">
        <v>738</v>
      </c>
      <c r="K872" t="str">
        <f t="shared" si="260"/>
        <v>_LogisticsEvent</v>
      </c>
      <c r="L872" t="str">
        <f t="shared" si="261"/>
        <v>_eventFor</v>
      </c>
      <c r="M872" t="str">
        <f t="shared" si="262"/>
        <v>_Location</v>
      </c>
      <c r="N872" t="str">
        <f t="shared" si="263"/>
        <v/>
      </c>
      <c r="O872" t="str">
        <f t="shared" si="264"/>
        <v>Object</v>
      </c>
      <c r="P872" t="str">
        <f t="shared" si="265"/>
        <v/>
      </c>
      <c r="Q872" t="str">
        <f t="shared" si="266"/>
        <v/>
      </c>
      <c r="R872" t="str">
        <f t="shared" si="267"/>
        <v/>
      </c>
      <c r="S872" t="str">
        <f t="shared" si="268"/>
        <v/>
      </c>
      <c r="T872" t="str">
        <f>IF($A872="Implicit","",COUNTIFS($C$8:C872,C872,$A$8:A872,"Explicit"))</f>
        <v/>
      </c>
      <c r="U872" t="str">
        <f t="shared" si="269"/>
        <v/>
      </c>
      <c r="V872" t="str">
        <f t="shared" si="270"/>
        <v/>
      </c>
      <c r="W872" t="str">
        <f t="shared" si="271"/>
        <v/>
      </c>
      <c r="X872" t="str">
        <f t="shared" si="272"/>
        <v/>
      </c>
      <c r="Y872" t="str">
        <f t="shared" si="273"/>
        <v/>
      </c>
      <c r="Z872" t="str">
        <f t="shared" si="274"/>
        <v>"Event._LogisticsEvent"</v>
      </c>
      <c r="AA872" t="str">
        <f t="shared" si="275"/>
        <v>"_eventFor"</v>
      </c>
      <c r="AB872" t="str">
        <f t="shared" si="276"/>
        <v>"Common._Location"</v>
      </c>
      <c r="AC872" t="str">
        <f t="shared" si="277"/>
        <v>""</v>
      </c>
      <c r="AD872" t="str">
        <f t="shared" si="278"/>
        <v>"hasOne"</v>
      </c>
      <c r="AE872" t="str">
        <f t="shared" si="279"/>
        <v>"Event._LogisticsEvent","_eventFor","Common._Location","","hasOne"</v>
      </c>
    </row>
    <row r="873" spans="1:31" x14ac:dyDescent="0.2">
      <c r="A873" t="s">
        <v>1354</v>
      </c>
      <c r="B873" t="s">
        <v>1306</v>
      </c>
      <c r="C873" t="s">
        <v>41</v>
      </c>
      <c r="D873" t="s">
        <v>737</v>
      </c>
      <c r="E873" t="s">
        <v>1293</v>
      </c>
      <c r="F873" t="s">
        <v>207</v>
      </c>
      <c r="G873">
        <v>1</v>
      </c>
      <c r="I873" s="5" t="s">
        <v>735</v>
      </c>
      <c r="J873" s="5" t="s">
        <v>738</v>
      </c>
      <c r="K873" t="str">
        <f t="shared" si="260"/>
        <v>_LogisticsEvent</v>
      </c>
      <c r="L873" t="str">
        <f t="shared" si="261"/>
        <v>_eventFor</v>
      </c>
      <c r="M873" t="str">
        <f t="shared" si="262"/>
        <v>_EpermitConsignment</v>
      </c>
      <c r="N873" t="str">
        <f t="shared" si="263"/>
        <v/>
      </c>
      <c r="O873" t="str">
        <f t="shared" si="264"/>
        <v>Object</v>
      </c>
      <c r="P873" t="str">
        <f t="shared" si="265"/>
        <v/>
      </c>
      <c r="Q873" t="str">
        <f t="shared" si="266"/>
        <v/>
      </c>
      <c r="R873" t="str">
        <f t="shared" si="267"/>
        <v/>
      </c>
      <c r="S873" t="str">
        <f t="shared" si="268"/>
        <v/>
      </c>
      <c r="T873" t="str">
        <f>IF($A873="Implicit","",COUNTIFS($C$8:C873,C873,$A$8:A873,"Explicit"))</f>
        <v/>
      </c>
      <c r="U873" t="str">
        <f t="shared" si="269"/>
        <v/>
      </c>
      <c r="V873" t="str">
        <f t="shared" si="270"/>
        <v/>
      </c>
      <c r="W873" t="str">
        <f t="shared" si="271"/>
        <v/>
      </c>
      <c r="X873" t="str">
        <f t="shared" si="272"/>
        <v/>
      </c>
      <c r="Y873" t="str">
        <f t="shared" si="273"/>
        <v/>
      </c>
      <c r="Z873" t="str">
        <f t="shared" si="274"/>
        <v>"Event._LogisticsEvent"</v>
      </c>
      <c r="AA873" t="str">
        <f t="shared" si="275"/>
        <v>"_eventFor"</v>
      </c>
      <c r="AB873" t="str">
        <f t="shared" si="276"/>
        <v>"LiveAnimals._EpermitConsignment"</v>
      </c>
      <c r="AC873" t="str">
        <f t="shared" si="277"/>
        <v>""</v>
      </c>
      <c r="AD873" t="str">
        <f t="shared" si="278"/>
        <v>"hasOne"</v>
      </c>
      <c r="AE873" t="str">
        <f t="shared" si="279"/>
        <v>"Event._LogisticsEvent","_eventFor","LiveAnimals._EpermitConsignment","","hasOne"</v>
      </c>
    </row>
    <row r="874" spans="1:31" x14ac:dyDescent="0.2">
      <c r="A874" t="s">
        <v>1354</v>
      </c>
      <c r="B874" t="s">
        <v>1306</v>
      </c>
      <c r="C874" t="s">
        <v>41</v>
      </c>
      <c r="D874" t="s">
        <v>737</v>
      </c>
      <c r="E874" t="s">
        <v>1290</v>
      </c>
      <c r="F874" t="s">
        <v>101</v>
      </c>
      <c r="G874">
        <v>1</v>
      </c>
      <c r="I874" s="5" t="s">
        <v>735</v>
      </c>
      <c r="J874" s="5" t="s">
        <v>738</v>
      </c>
      <c r="K874" t="str">
        <f t="shared" si="260"/>
        <v>_LogisticsEvent</v>
      </c>
      <c r="L874" t="str">
        <f t="shared" si="261"/>
        <v>_eventFor</v>
      </c>
      <c r="M874" t="str">
        <f t="shared" si="262"/>
        <v>_Organization</v>
      </c>
      <c r="N874" t="str">
        <f t="shared" si="263"/>
        <v/>
      </c>
      <c r="O874" t="str">
        <f t="shared" si="264"/>
        <v>Object</v>
      </c>
      <c r="P874" t="str">
        <f t="shared" si="265"/>
        <v/>
      </c>
      <c r="Q874" t="str">
        <f t="shared" si="266"/>
        <v/>
      </c>
      <c r="R874" t="str">
        <f t="shared" si="267"/>
        <v/>
      </c>
      <c r="S874" t="str">
        <f t="shared" si="268"/>
        <v/>
      </c>
      <c r="T874" t="str">
        <f>IF($A874="Implicit","",COUNTIFS($C$8:C874,C874,$A$8:A874,"Explicit"))</f>
        <v/>
      </c>
      <c r="U874" t="str">
        <f t="shared" si="269"/>
        <v/>
      </c>
      <c r="V874" t="str">
        <f t="shared" si="270"/>
        <v/>
      </c>
      <c r="W874" t="str">
        <f t="shared" si="271"/>
        <v/>
      </c>
      <c r="X874" t="str">
        <f t="shared" si="272"/>
        <v/>
      </c>
      <c r="Y874" t="str">
        <f t="shared" si="273"/>
        <v/>
      </c>
      <c r="Z874" t="str">
        <f t="shared" si="274"/>
        <v>"Event._LogisticsEvent"</v>
      </c>
      <c r="AA874" t="str">
        <f t="shared" si="275"/>
        <v>"_eventFor"</v>
      </c>
      <c r="AB874" t="str">
        <f t="shared" si="276"/>
        <v>"Abstract._Organization"</v>
      </c>
      <c r="AC874" t="str">
        <f t="shared" si="277"/>
        <v>""</v>
      </c>
      <c r="AD874" t="str">
        <f t="shared" si="278"/>
        <v>"hasOne"</v>
      </c>
      <c r="AE874" t="str">
        <f t="shared" si="279"/>
        <v>"Event._LogisticsEvent","_eventFor","Abstract._Organization","","hasOne"</v>
      </c>
    </row>
    <row r="875" spans="1:31" x14ac:dyDescent="0.2">
      <c r="A875" t="s">
        <v>1354</v>
      </c>
      <c r="B875" t="s">
        <v>1306</v>
      </c>
      <c r="C875" t="s">
        <v>41</v>
      </c>
      <c r="D875" t="s">
        <v>737</v>
      </c>
      <c r="E875" t="s">
        <v>1292</v>
      </c>
      <c r="F875" t="s">
        <v>114</v>
      </c>
      <c r="G875">
        <v>1</v>
      </c>
      <c r="I875" s="5" t="s">
        <v>735</v>
      </c>
      <c r="J875" s="5" t="s">
        <v>738</v>
      </c>
      <c r="K875" t="str">
        <f t="shared" si="260"/>
        <v>_LogisticsEvent</v>
      </c>
      <c r="L875" t="str">
        <f t="shared" si="261"/>
        <v>_eventFor</v>
      </c>
      <c r="M875" t="str">
        <f t="shared" si="262"/>
        <v>_IotDevice</v>
      </c>
      <c r="N875" t="str">
        <f t="shared" si="263"/>
        <v/>
      </c>
      <c r="O875" t="str">
        <f t="shared" si="264"/>
        <v>Object</v>
      </c>
      <c r="P875" t="str">
        <f t="shared" si="265"/>
        <v/>
      </c>
      <c r="Q875" t="str">
        <f t="shared" si="266"/>
        <v/>
      </c>
      <c r="R875" t="str">
        <f t="shared" si="267"/>
        <v/>
      </c>
      <c r="S875" t="str">
        <f t="shared" si="268"/>
        <v/>
      </c>
      <c r="T875" t="str">
        <f>IF($A875="Implicit","",COUNTIFS($C$8:C875,C875,$A$8:A875,"Explicit"))</f>
        <v/>
      </c>
      <c r="U875" t="str">
        <f t="shared" si="269"/>
        <v/>
      </c>
      <c r="V875" t="str">
        <f t="shared" si="270"/>
        <v/>
      </c>
      <c r="W875" t="str">
        <f t="shared" si="271"/>
        <v/>
      </c>
      <c r="X875" t="str">
        <f t="shared" si="272"/>
        <v/>
      </c>
      <c r="Y875" t="str">
        <f t="shared" si="273"/>
        <v/>
      </c>
      <c r="Z875" t="str">
        <f t="shared" si="274"/>
        <v>"Event._LogisticsEvent"</v>
      </c>
      <c r="AA875" t="str">
        <f t="shared" si="275"/>
        <v>"_eventFor"</v>
      </c>
      <c r="AB875" t="str">
        <f t="shared" si="276"/>
        <v>"Common._IotDevice"</v>
      </c>
      <c r="AC875" t="str">
        <f t="shared" si="277"/>
        <v>""</v>
      </c>
      <c r="AD875" t="str">
        <f t="shared" si="278"/>
        <v>"hasOne"</v>
      </c>
      <c r="AE875" t="str">
        <f t="shared" si="279"/>
        <v>"Event._LogisticsEvent","_eventFor","Common._IotDevice","","hasOne"</v>
      </c>
    </row>
    <row r="876" spans="1:31" x14ac:dyDescent="0.2">
      <c r="A876" t="s">
        <v>1354</v>
      </c>
      <c r="B876" t="s">
        <v>1306</v>
      </c>
      <c r="C876" t="s">
        <v>41</v>
      </c>
      <c r="D876" t="s">
        <v>737</v>
      </c>
      <c r="E876" t="s">
        <v>1290</v>
      </c>
      <c r="F876" t="s">
        <v>231</v>
      </c>
      <c r="G876">
        <v>1</v>
      </c>
      <c r="I876" s="5" t="s">
        <v>735</v>
      </c>
      <c r="J876" s="5" t="s">
        <v>738</v>
      </c>
      <c r="K876" t="str">
        <f t="shared" si="260"/>
        <v>_LogisticsEvent</v>
      </c>
      <c r="L876" t="str">
        <f t="shared" si="261"/>
        <v>_eventFor</v>
      </c>
      <c r="M876" t="str">
        <f t="shared" si="262"/>
        <v>_PhysicalLogisticsObject</v>
      </c>
      <c r="N876" t="str">
        <f t="shared" si="263"/>
        <v/>
      </c>
      <c r="O876" t="str">
        <f t="shared" si="264"/>
        <v>Object</v>
      </c>
      <c r="P876" t="str">
        <f t="shared" si="265"/>
        <v/>
      </c>
      <c r="Q876" t="str">
        <f t="shared" si="266"/>
        <v/>
      </c>
      <c r="R876" t="str">
        <f t="shared" si="267"/>
        <v/>
      </c>
      <c r="S876" t="str">
        <f t="shared" si="268"/>
        <v/>
      </c>
      <c r="T876" t="str">
        <f>IF($A876="Implicit","",COUNTIFS($C$8:C876,C876,$A$8:A876,"Explicit"))</f>
        <v/>
      </c>
      <c r="U876" t="str">
        <f t="shared" si="269"/>
        <v/>
      </c>
      <c r="V876" t="str">
        <f t="shared" si="270"/>
        <v/>
      </c>
      <c r="W876" t="str">
        <f t="shared" si="271"/>
        <v/>
      </c>
      <c r="X876" t="str">
        <f t="shared" si="272"/>
        <v/>
      </c>
      <c r="Y876" t="str">
        <f t="shared" si="273"/>
        <v/>
      </c>
      <c r="Z876" t="str">
        <f t="shared" si="274"/>
        <v>"Event._LogisticsEvent"</v>
      </c>
      <c r="AA876" t="str">
        <f t="shared" si="275"/>
        <v>"_eventFor"</v>
      </c>
      <c r="AB876" t="str">
        <f t="shared" si="276"/>
        <v>"Abstract._PhysicalLogisticsObject"</v>
      </c>
      <c r="AC876" t="str">
        <f t="shared" si="277"/>
        <v>""</v>
      </c>
      <c r="AD876" t="str">
        <f t="shared" si="278"/>
        <v>"hasOne"</v>
      </c>
      <c r="AE876" t="str">
        <f t="shared" si="279"/>
        <v>"Event._LogisticsEvent","_eventFor","Abstract._PhysicalLogisticsObject","","hasOne"</v>
      </c>
    </row>
    <row r="877" spans="1:31" x14ac:dyDescent="0.2">
      <c r="A877" t="s">
        <v>1354</v>
      </c>
      <c r="B877" t="s">
        <v>1306</v>
      </c>
      <c r="C877" t="s">
        <v>41</v>
      </c>
      <c r="D877" t="s">
        <v>737</v>
      </c>
      <c r="E877" t="s">
        <v>1294</v>
      </c>
      <c r="F877" t="s">
        <v>249</v>
      </c>
      <c r="G877">
        <v>1</v>
      </c>
      <c r="I877" s="5" t="s">
        <v>735</v>
      </c>
      <c r="J877" s="5" t="s">
        <v>738</v>
      </c>
      <c r="K877" t="str">
        <f t="shared" si="260"/>
        <v>_LogisticsEvent</v>
      </c>
      <c r="L877" t="str">
        <f t="shared" si="261"/>
        <v>_eventFor</v>
      </c>
      <c r="M877" t="str">
        <f t="shared" si="262"/>
        <v>_BillingDetails</v>
      </c>
      <c r="N877" t="str">
        <f t="shared" si="263"/>
        <v/>
      </c>
      <c r="O877" t="str">
        <f t="shared" si="264"/>
        <v>Object</v>
      </c>
      <c r="P877" t="str">
        <f t="shared" si="265"/>
        <v/>
      </c>
      <c r="Q877" t="str">
        <f t="shared" si="266"/>
        <v/>
      </c>
      <c r="R877" t="str">
        <f t="shared" si="267"/>
        <v/>
      </c>
      <c r="S877" t="str">
        <f t="shared" si="268"/>
        <v/>
      </c>
      <c r="T877" t="str">
        <f>IF($A877="Implicit","",COUNTIFS($C$8:C877,C877,$A$8:A877,"Explicit"))</f>
        <v/>
      </c>
      <c r="U877" t="str">
        <f t="shared" si="269"/>
        <v/>
      </c>
      <c r="V877" t="str">
        <f t="shared" si="270"/>
        <v/>
      </c>
      <c r="W877" t="str">
        <f t="shared" si="271"/>
        <v/>
      </c>
      <c r="X877" t="str">
        <f t="shared" si="272"/>
        <v/>
      </c>
      <c r="Y877" t="str">
        <f t="shared" si="273"/>
        <v/>
      </c>
      <c r="Z877" t="str">
        <f t="shared" si="274"/>
        <v>"Event._LogisticsEvent"</v>
      </c>
      <c r="AA877" t="str">
        <f t="shared" si="275"/>
        <v>"_eventFor"</v>
      </c>
      <c r="AB877" t="str">
        <f t="shared" si="276"/>
        <v>"BillingSettlement._BillingDetails"</v>
      </c>
      <c r="AC877" t="str">
        <f t="shared" si="277"/>
        <v>""</v>
      </c>
      <c r="AD877" t="str">
        <f t="shared" si="278"/>
        <v>"hasOne"</v>
      </c>
      <c r="AE877" t="str">
        <f t="shared" si="279"/>
        <v>"Event._LogisticsEvent","_eventFor","BillingSettlement._BillingDetails","","hasOne"</v>
      </c>
    </row>
    <row r="878" spans="1:31" x14ac:dyDescent="0.2">
      <c r="A878" t="s">
        <v>1354</v>
      </c>
      <c r="B878" t="s">
        <v>1306</v>
      </c>
      <c r="C878" t="s">
        <v>41</v>
      </c>
      <c r="D878" t="s">
        <v>737</v>
      </c>
      <c r="E878" t="s">
        <v>1305</v>
      </c>
      <c r="F878" t="s">
        <v>284</v>
      </c>
      <c r="G878">
        <v>1</v>
      </c>
      <c r="I878" s="5" t="s">
        <v>735</v>
      </c>
      <c r="J878" s="5" t="s">
        <v>738</v>
      </c>
      <c r="K878" t="str">
        <f t="shared" si="260"/>
        <v>_LogisticsEvent</v>
      </c>
      <c r="L878" t="str">
        <f t="shared" si="261"/>
        <v>_eventFor</v>
      </c>
      <c r="M878" t="str">
        <f t="shared" si="262"/>
        <v>_Booking</v>
      </c>
      <c r="N878" t="str">
        <f t="shared" si="263"/>
        <v/>
      </c>
      <c r="O878" t="str">
        <f t="shared" si="264"/>
        <v>Object</v>
      </c>
      <c r="P878" t="str">
        <f t="shared" si="265"/>
        <v/>
      </c>
      <c r="Q878" t="str">
        <f t="shared" si="266"/>
        <v/>
      </c>
      <c r="R878" t="str">
        <f t="shared" si="267"/>
        <v/>
      </c>
      <c r="S878" t="str">
        <f t="shared" si="268"/>
        <v/>
      </c>
      <c r="T878" t="str">
        <f>IF($A878="Implicit","",COUNTIFS($C$8:C878,C878,$A$8:A878,"Explicit"))</f>
        <v/>
      </c>
      <c r="U878" t="str">
        <f t="shared" si="269"/>
        <v/>
      </c>
      <c r="V878" t="str">
        <f t="shared" si="270"/>
        <v/>
      </c>
      <c r="W878" t="str">
        <f t="shared" si="271"/>
        <v/>
      </c>
      <c r="X878" t="str">
        <f t="shared" si="272"/>
        <v/>
      </c>
      <c r="Y878" t="str">
        <f t="shared" si="273"/>
        <v/>
      </c>
      <c r="Z878" t="str">
        <f t="shared" si="274"/>
        <v>"Event._LogisticsEvent"</v>
      </c>
      <c r="AA878" t="str">
        <f t="shared" si="275"/>
        <v>"_eventFor"</v>
      </c>
      <c r="AB878" t="str">
        <f t="shared" si="276"/>
        <v>"Service._Booking"</v>
      </c>
      <c r="AC878" t="str">
        <f t="shared" si="277"/>
        <v>""</v>
      </c>
      <c r="AD878" t="str">
        <f t="shared" si="278"/>
        <v>"hasOne"</v>
      </c>
      <c r="AE878" t="str">
        <f t="shared" si="279"/>
        <v>"Event._LogisticsEvent","_eventFor","Service._Booking","","hasOne"</v>
      </c>
    </row>
    <row r="879" spans="1:31" x14ac:dyDescent="0.2">
      <c r="A879" t="s">
        <v>1354</v>
      </c>
      <c r="B879" t="s">
        <v>1306</v>
      </c>
      <c r="C879" t="s">
        <v>41</v>
      </c>
      <c r="D879" t="s">
        <v>737</v>
      </c>
      <c r="E879" t="s">
        <v>1295</v>
      </c>
      <c r="F879" t="s">
        <v>303</v>
      </c>
      <c r="G879">
        <v>1</v>
      </c>
      <c r="I879" s="5" t="s">
        <v>735</v>
      </c>
      <c r="J879" s="5" t="s">
        <v>738</v>
      </c>
      <c r="K879" t="str">
        <f t="shared" si="260"/>
        <v>_LogisticsEvent</v>
      </c>
      <c r="L879" t="str">
        <f t="shared" si="261"/>
        <v>_eventFor</v>
      </c>
      <c r="M879" t="str">
        <f t="shared" si="262"/>
        <v>_BookingOption</v>
      </c>
      <c r="N879" t="str">
        <f t="shared" si="263"/>
        <v/>
      </c>
      <c r="O879" t="str">
        <f t="shared" si="264"/>
        <v>Object</v>
      </c>
      <c r="P879" t="str">
        <f t="shared" si="265"/>
        <v/>
      </c>
      <c r="Q879" t="str">
        <f t="shared" si="266"/>
        <v/>
      </c>
      <c r="R879" t="str">
        <f t="shared" si="267"/>
        <v/>
      </c>
      <c r="S879" t="str">
        <f t="shared" si="268"/>
        <v/>
      </c>
      <c r="T879" t="str">
        <f>IF($A879="Implicit","",COUNTIFS($C$8:C879,C879,$A$8:A879,"Explicit"))</f>
        <v/>
      </c>
      <c r="U879" t="str">
        <f t="shared" si="269"/>
        <v/>
      </c>
      <c r="V879" t="str">
        <f t="shared" si="270"/>
        <v/>
      </c>
      <c r="W879" t="str">
        <f t="shared" si="271"/>
        <v/>
      </c>
      <c r="X879" t="str">
        <f t="shared" si="272"/>
        <v/>
      </c>
      <c r="Y879" t="str">
        <f t="shared" si="273"/>
        <v/>
      </c>
      <c r="Z879" t="str">
        <f t="shared" si="274"/>
        <v>"Event._LogisticsEvent"</v>
      </c>
      <c r="AA879" t="str">
        <f t="shared" si="275"/>
        <v>"_eventFor"</v>
      </c>
      <c r="AB879" t="str">
        <f t="shared" si="276"/>
        <v>"Distribution._BookingOption"</v>
      </c>
      <c r="AC879" t="str">
        <f t="shared" si="277"/>
        <v>""</v>
      </c>
      <c r="AD879" t="str">
        <f t="shared" si="278"/>
        <v>"hasOne"</v>
      </c>
      <c r="AE879" t="str">
        <f t="shared" si="279"/>
        <v>"Event._LogisticsEvent","_eventFor","Distribution._BookingOption","","hasOne"</v>
      </c>
    </row>
    <row r="880" spans="1:31" x14ac:dyDescent="0.2">
      <c r="A880" t="s">
        <v>1354</v>
      </c>
      <c r="B880" t="s">
        <v>1306</v>
      </c>
      <c r="C880" t="s">
        <v>41</v>
      </c>
      <c r="D880" t="s">
        <v>737</v>
      </c>
      <c r="E880" t="s">
        <v>1295</v>
      </c>
      <c r="F880" t="s">
        <v>286</v>
      </c>
      <c r="G880">
        <v>1</v>
      </c>
      <c r="I880" s="5" t="s">
        <v>735</v>
      </c>
      <c r="J880" s="5" t="s">
        <v>738</v>
      </c>
      <c r="K880" t="str">
        <f t="shared" si="260"/>
        <v>_LogisticsEvent</v>
      </c>
      <c r="L880" t="str">
        <f t="shared" si="261"/>
        <v>_eventFor</v>
      </c>
      <c r="M880" t="str">
        <f t="shared" si="262"/>
        <v>_BookingRequest</v>
      </c>
      <c r="N880" t="str">
        <f t="shared" si="263"/>
        <v/>
      </c>
      <c r="O880" t="str">
        <f t="shared" si="264"/>
        <v>Object</v>
      </c>
      <c r="P880" t="str">
        <f t="shared" si="265"/>
        <v/>
      </c>
      <c r="Q880" t="str">
        <f t="shared" si="266"/>
        <v/>
      </c>
      <c r="R880" t="str">
        <f t="shared" si="267"/>
        <v/>
      </c>
      <c r="S880" t="str">
        <f t="shared" si="268"/>
        <v/>
      </c>
      <c r="T880" t="str">
        <f>IF($A880="Implicit","",COUNTIFS($C$8:C880,C880,$A$8:A880,"Explicit"))</f>
        <v/>
      </c>
      <c r="U880" t="str">
        <f t="shared" si="269"/>
        <v/>
      </c>
      <c r="V880" t="str">
        <f t="shared" si="270"/>
        <v/>
      </c>
      <c r="W880" t="str">
        <f t="shared" si="271"/>
        <v/>
      </c>
      <c r="X880" t="str">
        <f t="shared" si="272"/>
        <v/>
      </c>
      <c r="Y880" t="str">
        <f t="shared" si="273"/>
        <v/>
      </c>
      <c r="Z880" t="str">
        <f t="shared" si="274"/>
        <v>"Event._LogisticsEvent"</v>
      </c>
      <c r="AA880" t="str">
        <f t="shared" si="275"/>
        <v>"_eventFor"</v>
      </c>
      <c r="AB880" t="str">
        <f t="shared" si="276"/>
        <v>"Distribution._BookingRequest"</v>
      </c>
      <c r="AC880" t="str">
        <f t="shared" si="277"/>
        <v>""</v>
      </c>
      <c r="AD880" t="str">
        <f t="shared" si="278"/>
        <v>"hasOne"</v>
      </c>
      <c r="AE880" t="str">
        <f t="shared" si="279"/>
        <v>"Event._LogisticsEvent","_eventFor","Distribution._BookingRequest","","hasOne"</v>
      </c>
    </row>
    <row r="881" spans="1:31" x14ac:dyDescent="0.2">
      <c r="A881" t="s">
        <v>1354</v>
      </c>
      <c r="B881" t="s">
        <v>1306</v>
      </c>
      <c r="C881" t="s">
        <v>41</v>
      </c>
      <c r="D881" t="s">
        <v>737</v>
      </c>
      <c r="E881" t="s">
        <v>1295</v>
      </c>
      <c r="F881" t="s">
        <v>362</v>
      </c>
      <c r="G881">
        <v>1</v>
      </c>
      <c r="I881" s="5" t="s">
        <v>735</v>
      </c>
      <c r="J881" s="5" t="s">
        <v>738</v>
      </c>
      <c r="K881" t="str">
        <f t="shared" si="260"/>
        <v>_LogisticsEvent</v>
      </c>
      <c r="L881" t="str">
        <f t="shared" si="261"/>
        <v>_eventFor</v>
      </c>
      <c r="M881" t="str">
        <f t="shared" si="262"/>
        <v>_BookingShipment</v>
      </c>
      <c r="N881" t="str">
        <f t="shared" si="263"/>
        <v/>
      </c>
      <c r="O881" t="str">
        <f t="shared" si="264"/>
        <v>Object</v>
      </c>
      <c r="P881" t="str">
        <f t="shared" si="265"/>
        <v/>
      </c>
      <c r="Q881" t="str">
        <f t="shared" si="266"/>
        <v/>
      </c>
      <c r="R881" t="str">
        <f t="shared" si="267"/>
        <v/>
      </c>
      <c r="S881" t="str">
        <f t="shared" si="268"/>
        <v/>
      </c>
      <c r="T881" t="str">
        <f>IF($A881="Implicit","",COUNTIFS($C$8:C881,C881,$A$8:A881,"Explicit"))</f>
        <v/>
      </c>
      <c r="U881" t="str">
        <f t="shared" si="269"/>
        <v/>
      </c>
      <c r="V881" t="str">
        <f t="shared" si="270"/>
        <v/>
      </c>
      <c r="W881" t="str">
        <f t="shared" si="271"/>
        <v/>
      </c>
      <c r="X881" t="str">
        <f t="shared" si="272"/>
        <v/>
      </c>
      <c r="Y881" t="str">
        <f t="shared" si="273"/>
        <v/>
      </c>
      <c r="Z881" t="str">
        <f t="shared" si="274"/>
        <v>"Event._LogisticsEvent"</v>
      </c>
      <c r="AA881" t="str">
        <f t="shared" si="275"/>
        <v>"_eventFor"</v>
      </c>
      <c r="AB881" t="str">
        <f t="shared" si="276"/>
        <v>"Distribution._BookingShipment"</v>
      </c>
      <c r="AC881" t="str">
        <f t="shared" si="277"/>
        <v>""</v>
      </c>
      <c r="AD881" t="str">
        <f t="shared" si="278"/>
        <v>"hasOne"</v>
      </c>
      <c r="AE881" t="str">
        <f t="shared" si="279"/>
        <v>"Event._LogisticsEvent","_eventFor","Distribution._BookingShipment","","hasOne"</v>
      </c>
    </row>
    <row r="882" spans="1:31" x14ac:dyDescent="0.2">
      <c r="A882" t="s">
        <v>1354</v>
      </c>
      <c r="B882" t="s">
        <v>1306</v>
      </c>
      <c r="C882" t="s">
        <v>41</v>
      </c>
      <c r="D882" t="s">
        <v>737</v>
      </c>
      <c r="E882" t="s">
        <v>1292</v>
      </c>
      <c r="F882" t="s">
        <v>309</v>
      </c>
      <c r="G882">
        <v>1</v>
      </c>
      <c r="I882" s="5" t="s">
        <v>735</v>
      </c>
      <c r="J882" s="5" t="s">
        <v>738</v>
      </c>
      <c r="K882" t="str">
        <f t="shared" si="260"/>
        <v>_LogisticsEvent</v>
      </c>
      <c r="L882" t="str">
        <f t="shared" si="261"/>
        <v>_eventFor</v>
      </c>
      <c r="M882" t="str">
        <f t="shared" si="262"/>
        <v>_Carrier</v>
      </c>
      <c r="N882" t="str">
        <f t="shared" si="263"/>
        <v/>
      </c>
      <c r="O882" t="str">
        <f t="shared" si="264"/>
        <v>Object</v>
      </c>
      <c r="P882" t="str">
        <f t="shared" si="265"/>
        <v/>
      </c>
      <c r="Q882" t="str">
        <f t="shared" si="266"/>
        <v/>
      </c>
      <c r="R882" t="str">
        <f t="shared" si="267"/>
        <v/>
      </c>
      <c r="S882" t="str">
        <f t="shared" si="268"/>
        <v/>
      </c>
      <c r="T882" t="str">
        <f>IF($A882="Implicit","",COUNTIFS($C$8:C882,C882,$A$8:A882,"Explicit"))</f>
        <v/>
      </c>
      <c r="U882" t="str">
        <f t="shared" si="269"/>
        <v/>
      </c>
      <c r="V882" t="str">
        <f t="shared" si="270"/>
        <v/>
      </c>
      <c r="W882" t="str">
        <f t="shared" si="271"/>
        <v/>
      </c>
      <c r="X882" t="str">
        <f t="shared" si="272"/>
        <v/>
      </c>
      <c r="Y882" t="str">
        <f t="shared" si="273"/>
        <v/>
      </c>
      <c r="Z882" t="str">
        <f t="shared" si="274"/>
        <v>"Event._LogisticsEvent"</v>
      </c>
      <c r="AA882" t="str">
        <f t="shared" si="275"/>
        <v>"_eventFor"</v>
      </c>
      <c r="AB882" t="str">
        <f t="shared" si="276"/>
        <v>"Common._Carrier"</v>
      </c>
      <c r="AC882" t="str">
        <f t="shared" si="277"/>
        <v>""</v>
      </c>
      <c r="AD882" t="str">
        <f t="shared" si="278"/>
        <v>"hasOne"</v>
      </c>
      <c r="AE882" t="str">
        <f t="shared" si="279"/>
        <v>"Event._LogisticsEvent","_eventFor","Common._Carrier","","hasOne"</v>
      </c>
    </row>
    <row r="883" spans="1:31" x14ac:dyDescent="0.2">
      <c r="A883" t="s">
        <v>1354</v>
      </c>
      <c r="B883" t="s">
        <v>1306</v>
      </c>
      <c r="C883" t="s">
        <v>41</v>
      </c>
      <c r="D883" t="s">
        <v>737</v>
      </c>
      <c r="E883" t="s">
        <v>1292</v>
      </c>
      <c r="F883" t="s">
        <v>408</v>
      </c>
      <c r="G883">
        <v>1</v>
      </c>
      <c r="I883" s="5" t="s">
        <v>735</v>
      </c>
      <c r="J883" s="5" t="s">
        <v>738</v>
      </c>
      <c r="K883" t="str">
        <f t="shared" si="260"/>
        <v>_LogisticsEvent</v>
      </c>
      <c r="L883" t="str">
        <f t="shared" si="261"/>
        <v>_eventFor</v>
      </c>
      <c r="M883" t="str">
        <f t="shared" si="262"/>
        <v>_Person</v>
      </c>
      <c r="N883" t="str">
        <f t="shared" si="263"/>
        <v/>
      </c>
      <c r="O883" t="str">
        <f t="shared" si="264"/>
        <v>Object</v>
      </c>
      <c r="P883" t="str">
        <f t="shared" si="265"/>
        <v/>
      </c>
      <c r="Q883" t="str">
        <f t="shared" si="266"/>
        <v/>
      </c>
      <c r="R883" t="str">
        <f t="shared" si="267"/>
        <v/>
      </c>
      <c r="S883" t="str">
        <f t="shared" si="268"/>
        <v/>
      </c>
      <c r="T883" t="str">
        <f>IF($A883="Implicit","",COUNTIFS($C$8:C883,C883,$A$8:A883,"Explicit"))</f>
        <v/>
      </c>
      <c r="U883" t="str">
        <f t="shared" si="269"/>
        <v/>
      </c>
      <c r="V883" t="str">
        <f t="shared" si="270"/>
        <v/>
      </c>
      <c r="W883" t="str">
        <f t="shared" si="271"/>
        <v/>
      </c>
      <c r="X883" t="str">
        <f t="shared" si="272"/>
        <v/>
      </c>
      <c r="Y883" t="str">
        <f t="shared" si="273"/>
        <v/>
      </c>
      <c r="Z883" t="str">
        <f t="shared" si="274"/>
        <v>"Event._LogisticsEvent"</v>
      </c>
      <c r="AA883" t="str">
        <f t="shared" si="275"/>
        <v>"_eventFor"</v>
      </c>
      <c r="AB883" t="str">
        <f t="shared" si="276"/>
        <v>"Common._Person"</v>
      </c>
      <c r="AC883" t="str">
        <f t="shared" si="277"/>
        <v>""</v>
      </c>
      <c r="AD883" t="str">
        <f t="shared" si="278"/>
        <v>"hasOne"</v>
      </c>
      <c r="AE883" t="str">
        <f t="shared" si="279"/>
        <v>"Event._LogisticsEvent","_eventFor","Common._Person","","hasOne"</v>
      </c>
    </row>
    <row r="884" spans="1:31" x14ac:dyDescent="0.2">
      <c r="A884" t="s">
        <v>1354</v>
      </c>
      <c r="B884" t="s">
        <v>1306</v>
      </c>
      <c r="C884" t="s">
        <v>41</v>
      </c>
      <c r="D884" t="s">
        <v>737</v>
      </c>
      <c r="E884" t="s">
        <v>1303</v>
      </c>
      <c r="F884" t="s">
        <v>23</v>
      </c>
      <c r="G884">
        <v>1</v>
      </c>
      <c r="I884" s="5" t="s">
        <v>735</v>
      </c>
      <c r="J884" s="5" t="s">
        <v>738</v>
      </c>
      <c r="K884" t="str">
        <f t="shared" si="260"/>
        <v>_LogisticsEvent</v>
      </c>
      <c r="L884" t="str">
        <f t="shared" si="261"/>
        <v>_eventFor</v>
      </c>
      <c r="M884" t="str">
        <f t="shared" si="262"/>
        <v>_Check</v>
      </c>
      <c r="N884" t="str">
        <f t="shared" si="263"/>
        <v/>
      </c>
      <c r="O884" t="str">
        <f t="shared" si="264"/>
        <v>Object</v>
      </c>
      <c r="P884" t="str">
        <f t="shared" si="265"/>
        <v/>
      </c>
      <c r="Q884" t="str">
        <f t="shared" si="266"/>
        <v/>
      </c>
      <c r="R884" t="str">
        <f t="shared" si="267"/>
        <v/>
      </c>
      <c r="S884" t="str">
        <f t="shared" si="268"/>
        <v/>
      </c>
      <c r="T884" t="str">
        <f>IF($A884="Implicit","",COUNTIFS($C$8:C884,C884,$A$8:A884,"Explicit"))</f>
        <v/>
      </c>
      <c r="U884" t="str">
        <f t="shared" si="269"/>
        <v/>
      </c>
      <c r="V884" t="str">
        <f t="shared" si="270"/>
        <v/>
      </c>
      <c r="W884" t="str">
        <f t="shared" si="271"/>
        <v/>
      </c>
      <c r="X884" t="str">
        <f t="shared" si="272"/>
        <v/>
      </c>
      <c r="Y884" t="str">
        <f t="shared" si="273"/>
        <v/>
      </c>
      <c r="Z884" t="str">
        <f t="shared" si="274"/>
        <v>"Event._LogisticsEvent"</v>
      </c>
      <c r="AA884" t="str">
        <f t="shared" si="275"/>
        <v>"_eventFor"</v>
      </c>
      <c r="AB884" t="str">
        <f t="shared" si="276"/>
        <v>"Action._Check"</v>
      </c>
      <c r="AC884" t="str">
        <f t="shared" si="277"/>
        <v>""</v>
      </c>
      <c r="AD884" t="str">
        <f t="shared" si="278"/>
        <v>"hasOne"</v>
      </c>
      <c r="AE884" t="str">
        <f t="shared" si="279"/>
        <v>"Event._LogisticsEvent","_eventFor","Action._Check","","hasOne"</v>
      </c>
    </row>
    <row r="885" spans="1:31" x14ac:dyDescent="0.2">
      <c r="A885" t="s">
        <v>1354</v>
      </c>
      <c r="B885" t="s">
        <v>1306</v>
      </c>
      <c r="C885" t="s">
        <v>41</v>
      </c>
      <c r="D885" t="s">
        <v>737</v>
      </c>
      <c r="E885" t="s">
        <v>1292</v>
      </c>
      <c r="F885" t="s">
        <v>439</v>
      </c>
      <c r="G885">
        <v>1</v>
      </c>
      <c r="I885" s="5" t="s">
        <v>735</v>
      </c>
      <c r="J885" s="5" t="s">
        <v>738</v>
      </c>
      <c r="K885" t="str">
        <f t="shared" si="260"/>
        <v>_LogisticsEvent</v>
      </c>
      <c r="L885" t="str">
        <f t="shared" si="261"/>
        <v>_eventFor</v>
      </c>
      <c r="M885" t="str">
        <f t="shared" si="262"/>
        <v>_CheckTemplate</v>
      </c>
      <c r="N885" t="str">
        <f t="shared" si="263"/>
        <v/>
      </c>
      <c r="O885" t="str">
        <f t="shared" si="264"/>
        <v>Object</v>
      </c>
      <c r="P885" t="str">
        <f t="shared" si="265"/>
        <v/>
      </c>
      <c r="Q885" t="str">
        <f t="shared" si="266"/>
        <v/>
      </c>
      <c r="R885" t="str">
        <f t="shared" si="267"/>
        <v/>
      </c>
      <c r="S885" t="str">
        <f t="shared" si="268"/>
        <v/>
      </c>
      <c r="T885" t="str">
        <f>IF($A885="Implicit","",COUNTIFS($C$8:C885,C885,$A$8:A885,"Explicit"))</f>
        <v/>
      </c>
      <c r="U885" t="str">
        <f t="shared" si="269"/>
        <v/>
      </c>
      <c r="V885" t="str">
        <f t="shared" si="270"/>
        <v/>
      </c>
      <c r="W885" t="str">
        <f t="shared" si="271"/>
        <v/>
      </c>
      <c r="X885" t="str">
        <f t="shared" si="272"/>
        <v/>
      </c>
      <c r="Y885" t="str">
        <f t="shared" si="273"/>
        <v/>
      </c>
      <c r="Z885" t="str">
        <f t="shared" si="274"/>
        <v>"Event._LogisticsEvent"</v>
      </c>
      <c r="AA885" t="str">
        <f t="shared" si="275"/>
        <v>"_eventFor"</v>
      </c>
      <c r="AB885" t="str">
        <f t="shared" si="276"/>
        <v>"Common._CheckTemplate"</v>
      </c>
      <c r="AC885" t="str">
        <f t="shared" si="277"/>
        <v>""</v>
      </c>
      <c r="AD885" t="str">
        <f t="shared" si="278"/>
        <v>"hasOne"</v>
      </c>
      <c r="AE885" t="str">
        <f t="shared" si="279"/>
        <v>"Event._LogisticsEvent","_eventFor","Common._CheckTemplate","","hasOne"</v>
      </c>
    </row>
    <row r="886" spans="1:31" x14ac:dyDescent="0.2">
      <c r="A886" t="s">
        <v>1354</v>
      </c>
      <c r="B886" t="s">
        <v>1306</v>
      </c>
      <c r="C886" t="s">
        <v>41</v>
      </c>
      <c r="D886" t="s">
        <v>737</v>
      </c>
      <c r="E886" t="s">
        <v>1292</v>
      </c>
      <c r="F886" t="s">
        <v>431</v>
      </c>
      <c r="G886">
        <v>1</v>
      </c>
      <c r="I886" s="5" t="s">
        <v>735</v>
      </c>
      <c r="J886" s="5" t="s">
        <v>738</v>
      </c>
      <c r="K886" t="str">
        <f t="shared" si="260"/>
        <v>_LogisticsEvent</v>
      </c>
      <c r="L886" t="str">
        <f t="shared" si="261"/>
        <v>_eventFor</v>
      </c>
      <c r="M886" t="str">
        <f t="shared" si="262"/>
        <v>_CheckTotalResult</v>
      </c>
      <c r="N886" t="str">
        <f t="shared" si="263"/>
        <v/>
      </c>
      <c r="O886" t="str">
        <f t="shared" si="264"/>
        <v>Object</v>
      </c>
      <c r="P886" t="str">
        <f t="shared" si="265"/>
        <v/>
      </c>
      <c r="Q886" t="str">
        <f t="shared" si="266"/>
        <v/>
      </c>
      <c r="R886" t="str">
        <f t="shared" si="267"/>
        <v/>
      </c>
      <c r="S886" t="str">
        <f t="shared" si="268"/>
        <v/>
      </c>
      <c r="T886" t="str">
        <f>IF($A886="Implicit","",COUNTIFS($C$8:C886,C886,$A$8:A886,"Explicit"))</f>
        <v/>
      </c>
      <c r="U886" t="str">
        <f t="shared" si="269"/>
        <v/>
      </c>
      <c r="V886" t="str">
        <f t="shared" si="270"/>
        <v/>
      </c>
      <c r="W886" t="str">
        <f t="shared" si="271"/>
        <v/>
      </c>
      <c r="X886" t="str">
        <f t="shared" si="272"/>
        <v/>
      </c>
      <c r="Y886" t="str">
        <f t="shared" si="273"/>
        <v/>
      </c>
      <c r="Z886" t="str">
        <f t="shared" si="274"/>
        <v>"Event._LogisticsEvent"</v>
      </c>
      <c r="AA886" t="str">
        <f t="shared" si="275"/>
        <v>"_eventFor"</v>
      </c>
      <c r="AB886" t="str">
        <f t="shared" si="276"/>
        <v>"Common._CheckTotalResult"</v>
      </c>
      <c r="AC886" t="str">
        <f t="shared" si="277"/>
        <v>""</v>
      </c>
      <c r="AD886" t="str">
        <f t="shared" si="278"/>
        <v>"hasOne"</v>
      </c>
      <c r="AE886" t="str">
        <f t="shared" si="279"/>
        <v>"Event._LogisticsEvent","_eventFor","Common._CheckTotalResult","","hasOne"</v>
      </c>
    </row>
    <row r="887" spans="1:31" x14ac:dyDescent="0.2">
      <c r="A887" t="s">
        <v>1354</v>
      </c>
      <c r="B887" t="s">
        <v>1306</v>
      </c>
      <c r="C887" t="s">
        <v>41</v>
      </c>
      <c r="D887" t="s">
        <v>737</v>
      </c>
      <c r="E887" t="s">
        <v>20</v>
      </c>
      <c r="F887" t="s">
        <v>932</v>
      </c>
      <c r="G887">
        <v>1</v>
      </c>
      <c r="I887" s="5" t="s">
        <v>735</v>
      </c>
      <c r="J887" s="5" t="s">
        <v>738</v>
      </c>
      <c r="K887" t="str">
        <f t="shared" si="260"/>
        <v>_LogisticsEvent</v>
      </c>
      <c r="L887" t="str">
        <f t="shared" si="261"/>
        <v>_eventFor</v>
      </c>
      <c r="M887" t="str">
        <f t="shared" si="262"/>
        <v>_CO2Emissions</v>
      </c>
      <c r="N887" t="str">
        <f t="shared" si="263"/>
        <v/>
      </c>
      <c r="O887" t="str">
        <f t="shared" si="264"/>
        <v>Object</v>
      </c>
      <c r="P887" t="str">
        <f t="shared" si="265"/>
        <v/>
      </c>
      <c r="Q887" t="str">
        <f t="shared" si="266"/>
        <v/>
      </c>
      <c r="R887" t="str">
        <f t="shared" si="267"/>
        <v/>
      </c>
      <c r="S887" t="str">
        <f t="shared" si="268"/>
        <v/>
      </c>
      <c r="T887" t="str">
        <f>IF($A887="Implicit","",COUNTIFS($C$8:C887,C887,$A$8:A887,"Explicit"))</f>
        <v/>
      </c>
      <c r="U887" t="str">
        <f t="shared" si="269"/>
        <v/>
      </c>
      <c r="V887" t="str">
        <f t="shared" si="270"/>
        <v/>
      </c>
      <c r="W887" t="str">
        <f t="shared" si="271"/>
        <v/>
      </c>
      <c r="X887" t="str">
        <f t="shared" si="272"/>
        <v/>
      </c>
      <c r="Y887" t="str">
        <f t="shared" si="273"/>
        <v/>
      </c>
      <c r="Z887" t="str">
        <f t="shared" si="274"/>
        <v>"Event._LogisticsEvent"</v>
      </c>
      <c r="AA887" t="str">
        <f t="shared" si="275"/>
        <v>"_eventFor"</v>
      </c>
      <c r="AB887" t="str">
        <f t="shared" si="276"/>
        <v>"Core._CO2Emissions"</v>
      </c>
      <c r="AC887" t="str">
        <f t="shared" si="277"/>
        <v>""</v>
      </c>
      <c r="AD887" t="str">
        <f t="shared" si="278"/>
        <v>"hasOne"</v>
      </c>
      <c r="AE887" t="str">
        <f t="shared" si="279"/>
        <v>"Event._LogisticsEvent","_eventFor","Core._CO2Emissions","","hasOne"</v>
      </c>
    </row>
    <row r="888" spans="1:31" x14ac:dyDescent="0.2">
      <c r="A888" t="s">
        <v>1354</v>
      </c>
      <c r="B888" t="s">
        <v>1306</v>
      </c>
      <c r="C888" t="s">
        <v>41</v>
      </c>
      <c r="D888" t="s">
        <v>737</v>
      </c>
      <c r="E888" t="s">
        <v>1292</v>
      </c>
      <c r="F888" t="s">
        <v>452</v>
      </c>
      <c r="G888">
        <v>1</v>
      </c>
      <c r="I888" s="5" t="s">
        <v>735</v>
      </c>
      <c r="J888" s="5" t="s">
        <v>738</v>
      </c>
      <c r="K888" t="str">
        <f t="shared" si="260"/>
        <v>_LogisticsEvent</v>
      </c>
      <c r="L888" t="str">
        <f t="shared" si="261"/>
        <v>_eventFor</v>
      </c>
      <c r="M888" t="str">
        <f t="shared" si="262"/>
        <v>_LoadingMaterial</v>
      </c>
      <c r="N888" t="str">
        <f t="shared" si="263"/>
        <v/>
      </c>
      <c r="O888" t="str">
        <f t="shared" si="264"/>
        <v>Object</v>
      </c>
      <c r="P888" t="str">
        <f t="shared" si="265"/>
        <v/>
      </c>
      <c r="Q888" t="str">
        <f t="shared" si="266"/>
        <v/>
      </c>
      <c r="R888" t="str">
        <f t="shared" si="267"/>
        <v/>
      </c>
      <c r="S888" t="str">
        <f t="shared" si="268"/>
        <v/>
      </c>
      <c r="T888" t="str">
        <f>IF($A888="Implicit","",COUNTIFS($C$8:C888,C888,$A$8:A888,"Explicit"))</f>
        <v/>
      </c>
      <c r="U888" t="str">
        <f t="shared" si="269"/>
        <v/>
      </c>
      <c r="V888" t="str">
        <f t="shared" si="270"/>
        <v/>
      </c>
      <c r="W888" t="str">
        <f t="shared" si="271"/>
        <v/>
      </c>
      <c r="X888" t="str">
        <f t="shared" si="272"/>
        <v/>
      </c>
      <c r="Y888" t="str">
        <f t="shared" si="273"/>
        <v/>
      </c>
      <c r="Z888" t="str">
        <f t="shared" si="274"/>
        <v>"Event._LogisticsEvent"</v>
      </c>
      <c r="AA888" t="str">
        <f t="shared" si="275"/>
        <v>"_eventFor"</v>
      </c>
      <c r="AB888" t="str">
        <f t="shared" si="276"/>
        <v>"Common._LoadingMaterial"</v>
      </c>
      <c r="AC888" t="str">
        <f t="shared" si="277"/>
        <v>""</v>
      </c>
      <c r="AD888" t="str">
        <f t="shared" si="278"/>
        <v>"hasOne"</v>
      </c>
      <c r="AE888" t="str">
        <f t="shared" si="279"/>
        <v>"Event._LogisticsEvent","_eventFor","Common._LoadingMaterial","","hasOne"</v>
      </c>
    </row>
    <row r="889" spans="1:31" x14ac:dyDescent="0.2">
      <c r="A889" t="s">
        <v>1354</v>
      </c>
      <c r="B889" t="s">
        <v>1306</v>
      </c>
      <c r="C889" t="s">
        <v>41</v>
      </c>
      <c r="D889" t="s">
        <v>737</v>
      </c>
      <c r="E889" t="s">
        <v>1304</v>
      </c>
      <c r="F889" t="s">
        <v>458</v>
      </c>
      <c r="G889">
        <v>1</v>
      </c>
      <c r="I889" s="5" t="s">
        <v>735</v>
      </c>
      <c r="J889" s="5" t="s">
        <v>738</v>
      </c>
      <c r="K889" t="str">
        <f t="shared" si="260"/>
        <v>_LogisticsEvent</v>
      </c>
      <c r="L889" t="str">
        <f t="shared" si="261"/>
        <v>_eventFor</v>
      </c>
      <c r="M889" t="str">
        <f t="shared" si="262"/>
        <v>_Composing</v>
      </c>
      <c r="N889" t="str">
        <f t="shared" si="263"/>
        <v/>
      </c>
      <c r="O889" t="str">
        <f t="shared" si="264"/>
        <v>Object</v>
      </c>
      <c r="P889" t="str">
        <f t="shared" si="265"/>
        <v/>
      </c>
      <c r="Q889" t="str">
        <f t="shared" si="266"/>
        <v/>
      </c>
      <c r="R889" t="str">
        <f t="shared" si="267"/>
        <v/>
      </c>
      <c r="S889" t="str">
        <f t="shared" si="268"/>
        <v/>
      </c>
      <c r="T889" t="str">
        <f>IF($A889="Implicit","",COUNTIFS($C$8:C889,C889,$A$8:A889,"Explicit"))</f>
        <v/>
      </c>
      <c r="U889" t="str">
        <f t="shared" si="269"/>
        <v/>
      </c>
      <c r="V889" t="str">
        <f t="shared" si="270"/>
        <v/>
      </c>
      <c r="W889" t="str">
        <f t="shared" si="271"/>
        <v/>
      </c>
      <c r="X889" t="str">
        <f t="shared" si="272"/>
        <v/>
      </c>
      <c r="Y889" t="str">
        <f t="shared" si="273"/>
        <v/>
      </c>
      <c r="Z889" t="str">
        <f t="shared" si="274"/>
        <v>"Event._LogisticsEvent"</v>
      </c>
      <c r="AA889" t="str">
        <f t="shared" si="275"/>
        <v>"_eventFor"</v>
      </c>
      <c r="AB889" t="str">
        <f t="shared" si="276"/>
        <v>"Activity._Composing"</v>
      </c>
      <c r="AC889" t="str">
        <f t="shared" si="277"/>
        <v>""</v>
      </c>
      <c r="AD889" t="str">
        <f t="shared" si="278"/>
        <v>"hasOne"</v>
      </c>
      <c r="AE889" t="str">
        <f t="shared" si="279"/>
        <v>"Event._LogisticsEvent","_eventFor","Activity._Composing","","hasOne"</v>
      </c>
    </row>
    <row r="890" spans="1:31" x14ac:dyDescent="0.2">
      <c r="A890" t="s">
        <v>1354</v>
      </c>
      <c r="B890" t="s">
        <v>1306</v>
      </c>
      <c r="C890" t="s">
        <v>41</v>
      </c>
      <c r="D890" t="s">
        <v>737</v>
      </c>
      <c r="E890" t="s">
        <v>1292</v>
      </c>
      <c r="F890" t="s">
        <v>235</v>
      </c>
      <c r="G890">
        <v>1</v>
      </c>
      <c r="I890" s="5" t="s">
        <v>735</v>
      </c>
      <c r="J890" s="5" t="s">
        <v>738</v>
      </c>
      <c r="K890" t="str">
        <f t="shared" si="260"/>
        <v>_LogisticsEvent</v>
      </c>
      <c r="L890" t="str">
        <f t="shared" si="261"/>
        <v>_eventFor</v>
      </c>
      <c r="M890" t="str">
        <f t="shared" si="262"/>
        <v>_Sensor</v>
      </c>
      <c r="N890" t="str">
        <f t="shared" si="263"/>
        <v/>
      </c>
      <c r="O890" t="str">
        <f t="shared" si="264"/>
        <v>Object</v>
      </c>
      <c r="P890" t="str">
        <f t="shared" si="265"/>
        <v/>
      </c>
      <c r="Q890" t="str">
        <f t="shared" si="266"/>
        <v/>
      </c>
      <c r="R890" t="str">
        <f t="shared" si="267"/>
        <v/>
      </c>
      <c r="S890" t="str">
        <f t="shared" si="268"/>
        <v/>
      </c>
      <c r="T890" t="str">
        <f>IF($A890="Implicit","",COUNTIFS($C$8:C890,C890,$A$8:A890,"Explicit"))</f>
        <v/>
      </c>
      <c r="U890" t="str">
        <f t="shared" si="269"/>
        <v/>
      </c>
      <c r="V890" t="str">
        <f t="shared" si="270"/>
        <v/>
      </c>
      <c r="W890" t="str">
        <f t="shared" si="271"/>
        <v/>
      </c>
      <c r="X890" t="str">
        <f t="shared" si="272"/>
        <v/>
      </c>
      <c r="Y890" t="str">
        <f t="shared" si="273"/>
        <v/>
      </c>
      <c r="Z890" t="str">
        <f t="shared" si="274"/>
        <v>"Event._LogisticsEvent"</v>
      </c>
      <c r="AA890" t="str">
        <f t="shared" si="275"/>
        <v>"_eventFor"</v>
      </c>
      <c r="AB890" t="str">
        <f t="shared" si="276"/>
        <v>"Common._Sensor"</v>
      </c>
      <c r="AC890" t="str">
        <f t="shared" si="277"/>
        <v>""</v>
      </c>
      <c r="AD890" t="str">
        <f t="shared" si="278"/>
        <v>"hasOne"</v>
      </c>
      <c r="AE890" t="str">
        <f t="shared" si="279"/>
        <v>"Event._LogisticsEvent","_eventFor","Common._Sensor","","hasOne"</v>
      </c>
    </row>
    <row r="891" spans="1:31" x14ac:dyDescent="0.2">
      <c r="A891" t="s">
        <v>1354</v>
      </c>
      <c r="B891" t="s">
        <v>1306</v>
      </c>
      <c r="C891" t="s">
        <v>41</v>
      </c>
      <c r="D891" t="s">
        <v>737</v>
      </c>
      <c r="E891" t="s">
        <v>1293</v>
      </c>
      <c r="F891" t="s">
        <v>209</v>
      </c>
      <c r="G891">
        <v>1</v>
      </c>
      <c r="I891" s="5" t="s">
        <v>735</v>
      </c>
      <c r="J891" s="5" t="s">
        <v>738</v>
      </c>
      <c r="K891" t="str">
        <f t="shared" si="260"/>
        <v>_LogisticsEvent</v>
      </c>
      <c r="L891" t="str">
        <f t="shared" si="261"/>
        <v>_eventFor</v>
      </c>
      <c r="M891" t="str">
        <f t="shared" si="262"/>
        <v>_PieceLiveAnimals</v>
      </c>
      <c r="N891" t="str">
        <f t="shared" si="263"/>
        <v/>
      </c>
      <c r="O891" t="str">
        <f t="shared" si="264"/>
        <v>Object</v>
      </c>
      <c r="P891" t="str">
        <f t="shared" si="265"/>
        <v/>
      </c>
      <c r="Q891" t="str">
        <f t="shared" si="266"/>
        <v/>
      </c>
      <c r="R891" t="str">
        <f t="shared" si="267"/>
        <v/>
      </c>
      <c r="S891" t="str">
        <f t="shared" si="268"/>
        <v/>
      </c>
      <c r="T891" t="str">
        <f>IF($A891="Implicit","",COUNTIFS($C$8:C891,C891,$A$8:A891,"Explicit"))</f>
        <v/>
      </c>
      <c r="U891" t="str">
        <f t="shared" si="269"/>
        <v/>
      </c>
      <c r="V891" t="str">
        <f t="shared" si="270"/>
        <v/>
      </c>
      <c r="W891" t="str">
        <f t="shared" si="271"/>
        <v/>
      </c>
      <c r="X891" t="str">
        <f t="shared" si="272"/>
        <v/>
      </c>
      <c r="Y891" t="str">
        <f t="shared" si="273"/>
        <v/>
      </c>
      <c r="Z891" t="str">
        <f t="shared" si="274"/>
        <v>"Event._LogisticsEvent"</v>
      </c>
      <c r="AA891" t="str">
        <f t="shared" si="275"/>
        <v>"_eventFor"</v>
      </c>
      <c r="AB891" t="str">
        <f t="shared" si="276"/>
        <v>"LiveAnimals._PieceLiveAnimals"</v>
      </c>
      <c r="AC891" t="str">
        <f t="shared" si="277"/>
        <v>""</v>
      </c>
      <c r="AD891" t="str">
        <f t="shared" si="278"/>
        <v>"hasOne"</v>
      </c>
      <c r="AE891" t="str">
        <f t="shared" si="279"/>
        <v>"Event._LogisticsEvent","_eventFor","LiveAnimals._PieceLiveAnimals","","hasOne"</v>
      </c>
    </row>
    <row r="892" spans="1:31" x14ac:dyDescent="0.2">
      <c r="A892" t="s">
        <v>1354</v>
      </c>
      <c r="B892" t="s">
        <v>1306</v>
      </c>
      <c r="C892" t="s">
        <v>41</v>
      </c>
      <c r="D892" t="s">
        <v>737</v>
      </c>
      <c r="E892" t="s">
        <v>20</v>
      </c>
      <c r="F892" t="s">
        <v>120</v>
      </c>
      <c r="G892">
        <v>1</v>
      </c>
      <c r="I892" s="5" t="s">
        <v>735</v>
      </c>
      <c r="J892" s="5" t="s">
        <v>738</v>
      </c>
      <c r="K892" t="str">
        <f t="shared" si="260"/>
        <v>_LogisticsEvent</v>
      </c>
      <c r="L892" t="str">
        <f t="shared" si="261"/>
        <v>_eventFor</v>
      </c>
      <c r="M892" t="str">
        <f t="shared" si="262"/>
        <v>_Item</v>
      </c>
      <c r="N892" t="str">
        <f t="shared" si="263"/>
        <v/>
      </c>
      <c r="O892" t="str">
        <f t="shared" si="264"/>
        <v>Object</v>
      </c>
      <c r="P892" t="str">
        <f t="shared" si="265"/>
        <v/>
      </c>
      <c r="Q892" t="str">
        <f t="shared" si="266"/>
        <v/>
      </c>
      <c r="R892" t="str">
        <f t="shared" si="267"/>
        <v/>
      </c>
      <c r="S892" t="str">
        <f t="shared" si="268"/>
        <v/>
      </c>
      <c r="T892" t="str">
        <f>IF($A892="Implicit","",COUNTIFS($C$8:C892,C892,$A$8:A892,"Explicit"))</f>
        <v/>
      </c>
      <c r="U892" t="str">
        <f t="shared" si="269"/>
        <v/>
      </c>
      <c r="V892" t="str">
        <f t="shared" si="270"/>
        <v/>
      </c>
      <c r="W892" t="str">
        <f t="shared" si="271"/>
        <v/>
      </c>
      <c r="X892" t="str">
        <f t="shared" si="272"/>
        <v/>
      </c>
      <c r="Y892" t="str">
        <f t="shared" si="273"/>
        <v/>
      </c>
      <c r="Z892" t="str">
        <f t="shared" si="274"/>
        <v>"Event._LogisticsEvent"</v>
      </c>
      <c r="AA892" t="str">
        <f t="shared" si="275"/>
        <v>"_eventFor"</v>
      </c>
      <c r="AB892" t="str">
        <f t="shared" si="276"/>
        <v>"Core._Item"</v>
      </c>
      <c r="AC892" t="str">
        <f t="shared" si="277"/>
        <v>""</v>
      </c>
      <c r="AD892" t="str">
        <f t="shared" si="278"/>
        <v>"hasOne"</v>
      </c>
      <c r="AE892" t="str">
        <f t="shared" si="279"/>
        <v>"Event._LogisticsEvent","_eventFor","Core._Item","","hasOne"</v>
      </c>
    </row>
    <row r="893" spans="1:31" x14ac:dyDescent="0.2">
      <c r="A893" t="s">
        <v>1354</v>
      </c>
      <c r="B893" t="s">
        <v>1306</v>
      </c>
      <c r="C893" t="s">
        <v>41</v>
      </c>
      <c r="D893" t="s">
        <v>737</v>
      </c>
      <c r="E893" t="s">
        <v>1301</v>
      </c>
      <c r="F893" t="s">
        <v>544</v>
      </c>
      <c r="G893">
        <v>1</v>
      </c>
      <c r="I893" s="5" t="s">
        <v>735</v>
      </c>
      <c r="J893" s="5" t="s">
        <v>738</v>
      </c>
      <c r="K893" t="str">
        <f t="shared" si="260"/>
        <v>_LogisticsEvent</v>
      </c>
      <c r="L893" t="str">
        <f t="shared" si="261"/>
        <v>_eventFor</v>
      </c>
      <c r="M893" t="str">
        <f t="shared" si="262"/>
        <v>_DgProductRadioactive</v>
      </c>
      <c r="N893" t="str">
        <f t="shared" si="263"/>
        <v/>
      </c>
      <c r="O893" t="str">
        <f t="shared" si="264"/>
        <v>Object</v>
      </c>
      <c r="P893" t="str">
        <f t="shared" si="265"/>
        <v/>
      </c>
      <c r="Q893" t="str">
        <f t="shared" si="266"/>
        <v/>
      </c>
      <c r="R893" t="str">
        <f t="shared" si="267"/>
        <v/>
      </c>
      <c r="S893" t="str">
        <f t="shared" si="268"/>
        <v/>
      </c>
      <c r="T893" t="str">
        <f>IF($A893="Implicit","",COUNTIFS($C$8:C893,C893,$A$8:A893,"Explicit"))</f>
        <v/>
      </c>
      <c r="U893" t="str">
        <f t="shared" si="269"/>
        <v/>
      </c>
      <c r="V893" t="str">
        <f t="shared" si="270"/>
        <v/>
      </c>
      <c r="W893" t="str">
        <f t="shared" si="271"/>
        <v/>
      </c>
      <c r="X893" t="str">
        <f t="shared" si="272"/>
        <v/>
      </c>
      <c r="Y893" t="str">
        <f t="shared" si="273"/>
        <v/>
      </c>
      <c r="Z893" t="str">
        <f t="shared" si="274"/>
        <v>"Event._LogisticsEvent"</v>
      </c>
      <c r="AA893" t="str">
        <f t="shared" si="275"/>
        <v>"_eventFor"</v>
      </c>
      <c r="AB893" t="str">
        <f t="shared" si="276"/>
        <v>"DG._DgProductRadioactive"</v>
      </c>
      <c r="AC893" t="str">
        <f t="shared" si="277"/>
        <v>""</v>
      </c>
      <c r="AD893" t="str">
        <f t="shared" si="278"/>
        <v>"hasOne"</v>
      </c>
      <c r="AE893" t="str">
        <f t="shared" si="279"/>
        <v>"Event._LogisticsEvent","_eventFor","DG._DgProductRadioactive","","hasOne"</v>
      </c>
    </row>
    <row r="894" spans="1:31" x14ac:dyDescent="0.2">
      <c r="A894" t="s">
        <v>1354</v>
      </c>
      <c r="B894" t="s">
        <v>1306</v>
      </c>
      <c r="C894" t="s">
        <v>41</v>
      </c>
      <c r="D894" t="s">
        <v>737</v>
      </c>
      <c r="E894" t="s">
        <v>20</v>
      </c>
      <c r="F894" t="s">
        <v>127</v>
      </c>
      <c r="G894">
        <v>1</v>
      </c>
      <c r="I894" s="5" t="s">
        <v>735</v>
      </c>
      <c r="J894" s="5" t="s">
        <v>738</v>
      </c>
      <c r="K894" t="str">
        <f t="shared" si="260"/>
        <v>_LogisticsEvent</v>
      </c>
      <c r="L894" t="str">
        <f t="shared" si="261"/>
        <v>_eventFor</v>
      </c>
      <c r="M894" t="str">
        <f t="shared" si="262"/>
        <v>_Product</v>
      </c>
      <c r="N894" t="str">
        <f t="shared" si="263"/>
        <v/>
      </c>
      <c r="O894" t="str">
        <f t="shared" si="264"/>
        <v>Object</v>
      </c>
      <c r="P894" t="str">
        <f t="shared" si="265"/>
        <v/>
      </c>
      <c r="Q894" t="str">
        <f t="shared" si="266"/>
        <v/>
      </c>
      <c r="R894" t="str">
        <f t="shared" si="267"/>
        <v/>
      </c>
      <c r="S894" t="str">
        <f t="shared" si="268"/>
        <v/>
      </c>
      <c r="T894" t="str">
        <f>IF($A894="Implicit","",COUNTIFS($C$8:C894,C894,$A$8:A894,"Explicit"))</f>
        <v/>
      </c>
      <c r="U894" t="str">
        <f t="shared" si="269"/>
        <v/>
      </c>
      <c r="V894" t="str">
        <f t="shared" si="270"/>
        <v/>
      </c>
      <c r="W894" t="str">
        <f t="shared" si="271"/>
        <v/>
      </c>
      <c r="X894" t="str">
        <f t="shared" si="272"/>
        <v/>
      </c>
      <c r="Y894" t="str">
        <f t="shared" si="273"/>
        <v/>
      </c>
      <c r="Z894" t="str">
        <f t="shared" si="274"/>
        <v>"Event._LogisticsEvent"</v>
      </c>
      <c r="AA894" t="str">
        <f t="shared" si="275"/>
        <v>"_eventFor"</v>
      </c>
      <c r="AB894" t="str">
        <f t="shared" si="276"/>
        <v>"Core._Product"</v>
      </c>
      <c r="AC894" t="str">
        <f t="shared" si="277"/>
        <v>""</v>
      </c>
      <c r="AD894" t="str">
        <f t="shared" si="278"/>
        <v>"hasOne"</v>
      </c>
      <c r="AE894" t="str">
        <f t="shared" si="279"/>
        <v>"Event._LogisticsEvent","_eventFor","Core._Product","","hasOne"</v>
      </c>
    </row>
    <row r="895" spans="1:31" x14ac:dyDescent="0.2">
      <c r="A895" t="s">
        <v>1354</v>
      </c>
      <c r="B895" t="s">
        <v>1306</v>
      </c>
      <c r="C895" t="s">
        <v>41</v>
      </c>
      <c r="D895" t="s">
        <v>737</v>
      </c>
      <c r="E895" t="s">
        <v>20</v>
      </c>
      <c r="F895" t="s">
        <v>130</v>
      </c>
      <c r="G895">
        <v>1</v>
      </c>
      <c r="I895" s="5" t="s">
        <v>735</v>
      </c>
      <c r="J895" s="5" t="s">
        <v>738</v>
      </c>
      <c r="K895" t="str">
        <f t="shared" si="260"/>
        <v>_LogisticsEvent</v>
      </c>
      <c r="L895" t="str">
        <f t="shared" si="261"/>
        <v>_eventFor</v>
      </c>
      <c r="M895" t="str">
        <f t="shared" si="262"/>
        <v>_CustomsInformation</v>
      </c>
      <c r="N895" t="str">
        <f t="shared" si="263"/>
        <v/>
      </c>
      <c r="O895" t="str">
        <f t="shared" si="264"/>
        <v>Object</v>
      </c>
      <c r="P895" t="str">
        <f t="shared" si="265"/>
        <v/>
      </c>
      <c r="Q895" t="str">
        <f t="shared" si="266"/>
        <v/>
      </c>
      <c r="R895" t="str">
        <f t="shared" si="267"/>
        <v/>
      </c>
      <c r="S895" t="str">
        <f t="shared" si="268"/>
        <v/>
      </c>
      <c r="T895" t="str">
        <f>IF($A895="Implicit","",COUNTIFS($C$8:C895,C895,$A$8:A895,"Explicit"))</f>
        <v/>
      </c>
      <c r="U895" t="str">
        <f t="shared" si="269"/>
        <v/>
      </c>
      <c r="V895" t="str">
        <f t="shared" si="270"/>
        <v/>
      </c>
      <c r="W895" t="str">
        <f t="shared" si="271"/>
        <v/>
      </c>
      <c r="X895" t="str">
        <f t="shared" si="272"/>
        <v/>
      </c>
      <c r="Y895" t="str">
        <f t="shared" si="273"/>
        <v/>
      </c>
      <c r="Z895" t="str">
        <f t="shared" si="274"/>
        <v>"Event._LogisticsEvent"</v>
      </c>
      <c r="AA895" t="str">
        <f t="shared" si="275"/>
        <v>"_eventFor"</v>
      </c>
      <c r="AB895" t="str">
        <f t="shared" si="276"/>
        <v>"Core._CustomsInformation"</v>
      </c>
      <c r="AC895" t="str">
        <f t="shared" si="277"/>
        <v>""</v>
      </c>
      <c r="AD895" t="str">
        <f t="shared" si="278"/>
        <v>"hasOne"</v>
      </c>
      <c r="AE895" t="str">
        <f t="shared" si="279"/>
        <v>"Event._LogisticsEvent","_eventFor","Core._CustomsInformation","","hasOne"</v>
      </c>
    </row>
    <row r="896" spans="1:31" x14ac:dyDescent="0.2">
      <c r="A896" t="s">
        <v>1354</v>
      </c>
      <c r="B896" t="s">
        <v>1306</v>
      </c>
      <c r="C896" t="s">
        <v>41</v>
      </c>
      <c r="D896" t="s">
        <v>737</v>
      </c>
      <c r="E896" t="s">
        <v>20</v>
      </c>
      <c r="F896" t="s">
        <v>256</v>
      </c>
      <c r="G896">
        <v>1</v>
      </c>
      <c r="I896" s="5" t="s">
        <v>735</v>
      </c>
      <c r="J896" s="5" t="s">
        <v>738</v>
      </c>
      <c r="K896" t="str">
        <f t="shared" si="260"/>
        <v>_LogisticsEvent</v>
      </c>
      <c r="L896" t="str">
        <f t="shared" si="261"/>
        <v>_eventFor</v>
      </c>
      <c r="M896" t="str">
        <f t="shared" si="262"/>
        <v>_Waybill</v>
      </c>
      <c r="N896" t="str">
        <f t="shared" si="263"/>
        <v/>
      </c>
      <c r="O896" t="str">
        <f t="shared" si="264"/>
        <v>Object</v>
      </c>
      <c r="P896" t="str">
        <f t="shared" si="265"/>
        <v/>
      </c>
      <c r="Q896" t="str">
        <f t="shared" si="266"/>
        <v/>
      </c>
      <c r="R896" t="str">
        <f t="shared" si="267"/>
        <v/>
      </c>
      <c r="S896" t="str">
        <f t="shared" si="268"/>
        <v/>
      </c>
      <c r="T896" t="str">
        <f>IF($A896="Implicit","",COUNTIFS($C$8:C896,C896,$A$8:A896,"Explicit"))</f>
        <v/>
      </c>
      <c r="U896" t="str">
        <f t="shared" si="269"/>
        <v/>
      </c>
      <c r="V896" t="str">
        <f t="shared" si="270"/>
        <v/>
      </c>
      <c r="W896" t="str">
        <f t="shared" si="271"/>
        <v/>
      </c>
      <c r="X896" t="str">
        <f t="shared" si="272"/>
        <v/>
      </c>
      <c r="Y896" t="str">
        <f t="shared" si="273"/>
        <v/>
      </c>
      <c r="Z896" t="str">
        <f t="shared" si="274"/>
        <v>"Event._LogisticsEvent"</v>
      </c>
      <c r="AA896" t="str">
        <f t="shared" si="275"/>
        <v>"_eventFor"</v>
      </c>
      <c r="AB896" t="str">
        <f t="shared" si="276"/>
        <v>"Core._Waybill"</v>
      </c>
      <c r="AC896" t="str">
        <f t="shared" si="277"/>
        <v>""</v>
      </c>
      <c r="AD896" t="str">
        <f t="shared" si="278"/>
        <v>"hasOne"</v>
      </c>
      <c r="AE896" t="str">
        <f t="shared" si="279"/>
        <v>"Event._LogisticsEvent","_eventFor","Core._Waybill","","hasOne"</v>
      </c>
    </row>
    <row r="897" spans="1:31" x14ac:dyDescent="0.2">
      <c r="A897" t="s">
        <v>1354</v>
      </c>
      <c r="B897" t="s">
        <v>1306</v>
      </c>
      <c r="C897" t="s">
        <v>41</v>
      </c>
      <c r="D897" t="s">
        <v>737</v>
      </c>
      <c r="E897" t="s">
        <v>1301</v>
      </c>
      <c r="F897" t="s">
        <v>656</v>
      </c>
      <c r="G897">
        <v>1</v>
      </c>
      <c r="I897" s="5" t="s">
        <v>735</v>
      </c>
      <c r="J897" s="5" t="s">
        <v>738</v>
      </c>
      <c r="K897" t="str">
        <f t="shared" si="260"/>
        <v>_LogisticsEvent</v>
      </c>
      <c r="L897" t="str">
        <f t="shared" si="261"/>
        <v>_eventFor</v>
      </c>
      <c r="M897" t="str">
        <f t="shared" si="262"/>
        <v>_DgDeclaration</v>
      </c>
      <c r="N897" t="str">
        <f t="shared" si="263"/>
        <v/>
      </c>
      <c r="O897" t="str">
        <f t="shared" si="264"/>
        <v>Object</v>
      </c>
      <c r="P897" t="str">
        <f t="shared" si="265"/>
        <v/>
      </c>
      <c r="Q897" t="str">
        <f t="shared" si="266"/>
        <v/>
      </c>
      <c r="R897" t="str">
        <f t="shared" si="267"/>
        <v/>
      </c>
      <c r="S897" t="str">
        <f t="shared" si="268"/>
        <v/>
      </c>
      <c r="T897" t="str">
        <f>IF($A897="Implicit","",COUNTIFS($C$8:C897,C897,$A$8:A897,"Explicit"))</f>
        <v/>
      </c>
      <c r="U897" t="str">
        <f t="shared" si="269"/>
        <v/>
      </c>
      <c r="V897" t="str">
        <f t="shared" si="270"/>
        <v/>
      </c>
      <c r="W897" t="str">
        <f t="shared" si="271"/>
        <v/>
      </c>
      <c r="X897" t="str">
        <f t="shared" si="272"/>
        <v/>
      </c>
      <c r="Y897" t="str">
        <f t="shared" si="273"/>
        <v/>
      </c>
      <c r="Z897" t="str">
        <f t="shared" si="274"/>
        <v>"Event._LogisticsEvent"</v>
      </c>
      <c r="AA897" t="str">
        <f t="shared" si="275"/>
        <v>"_eventFor"</v>
      </c>
      <c r="AB897" t="str">
        <f t="shared" si="276"/>
        <v>"DG._DgDeclaration"</v>
      </c>
      <c r="AC897" t="str">
        <f t="shared" si="277"/>
        <v>""</v>
      </c>
      <c r="AD897" t="str">
        <f t="shared" si="278"/>
        <v>"hasOne"</v>
      </c>
      <c r="AE897" t="str">
        <f t="shared" si="279"/>
        <v>"Event._LogisticsEvent","_eventFor","DG._DgDeclaration","","hasOne"</v>
      </c>
    </row>
    <row r="898" spans="1:31" x14ac:dyDescent="0.2">
      <c r="A898" t="s">
        <v>1354</v>
      </c>
      <c r="B898" t="s">
        <v>1306</v>
      </c>
      <c r="C898" t="s">
        <v>41</v>
      </c>
      <c r="D898" t="s">
        <v>737</v>
      </c>
      <c r="E898" t="s">
        <v>1292</v>
      </c>
      <c r="F898" t="s">
        <v>44</v>
      </c>
      <c r="G898">
        <v>1</v>
      </c>
      <c r="I898" s="5" t="s">
        <v>735</v>
      </c>
      <c r="J898" s="5" t="s">
        <v>738</v>
      </c>
      <c r="K898" t="str">
        <f t="shared" si="260"/>
        <v>_LogisticsEvent</v>
      </c>
      <c r="L898" t="str">
        <f t="shared" si="261"/>
        <v>_eventFor</v>
      </c>
      <c r="M898" t="str">
        <f t="shared" si="262"/>
        <v>_ExternalReference</v>
      </c>
      <c r="N898" t="str">
        <f t="shared" si="263"/>
        <v/>
      </c>
      <c r="O898" t="str">
        <f t="shared" si="264"/>
        <v>Object</v>
      </c>
      <c r="P898" t="str">
        <f t="shared" si="265"/>
        <v/>
      </c>
      <c r="Q898" t="str">
        <f t="shared" si="266"/>
        <v/>
      </c>
      <c r="R898" t="str">
        <f t="shared" si="267"/>
        <v/>
      </c>
      <c r="S898" t="str">
        <f t="shared" si="268"/>
        <v/>
      </c>
      <c r="T898" t="str">
        <f>IF($A898="Implicit","",COUNTIFS($C$8:C898,C898,$A$8:A898,"Explicit"))</f>
        <v/>
      </c>
      <c r="U898" t="str">
        <f t="shared" si="269"/>
        <v/>
      </c>
      <c r="V898" t="str">
        <f t="shared" si="270"/>
        <v/>
      </c>
      <c r="W898" t="str">
        <f t="shared" si="271"/>
        <v/>
      </c>
      <c r="X898" t="str">
        <f t="shared" si="272"/>
        <v/>
      </c>
      <c r="Y898" t="str">
        <f t="shared" si="273"/>
        <v/>
      </c>
      <c r="Z898" t="str">
        <f t="shared" si="274"/>
        <v>"Event._LogisticsEvent"</v>
      </c>
      <c r="AA898" t="str">
        <f t="shared" si="275"/>
        <v>"_eventFor"</v>
      </c>
      <c r="AB898" t="str">
        <f t="shared" si="276"/>
        <v>"Common._ExternalReference"</v>
      </c>
      <c r="AC898" t="str">
        <f t="shared" si="277"/>
        <v>""</v>
      </c>
      <c r="AD898" t="str">
        <f t="shared" si="278"/>
        <v>"hasOne"</v>
      </c>
      <c r="AE898" t="str">
        <f t="shared" si="279"/>
        <v>"Event._LogisticsEvent","_eventFor","Common._ExternalReference","","hasOne"</v>
      </c>
    </row>
    <row r="899" spans="1:31" x14ac:dyDescent="0.2">
      <c r="A899" t="s">
        <v>1354</v>
      </c>
      <c r="B899" t="s">
        <v>1306</v>
      </c>
      <c r="C899" t="s">
        <v>41</v>
      </c>
      <c r="D899" t="s">
        <v>737</v>
      </c>
      <c r="E899" t="s">
        <v>1293</v>
      </c>
      <c r="F899" t="s">
        <v>213</v>
      </c>
      <c r="G899">
        <v>1</v>
      </c>
      <c r="I899" s="5" t="s">
        <v>735</v>
      </c>
      <c r="J899" s="5" t="s">
        <v>738</v>
      </c>
      <c r="K899" t="str">
        <f t="shared" si="260"/>
        <v>_LogisticsEvent</v>
      </c>
      <c r="L899" t="str">
        <f t="shared" si="261"/>
        <v>_eventFor</v>
      </c>
      <c r="M899" t="str">
        <f t="shared" si="262"/>
        <v>_LiveAnimalsEpermit</v>
      </c>
      <c r="N899" t="str">
        <f t="shared" si="263"/>
        <v/>
      </c>
      <c r="O899" t="str">
        <f t="shared" si="264"/>
        <v>Object</v>
      </c>
      <c r="P899" t="str">
        <f t="shared" si="265"/>
        <v/>
      </c>
      <c r="Q899" t="str">
        <f t="shared" si="266"/>
        <v/>
      </c>
      <c r="R899" t="str">
        <f t="shared" si="267"/>
        <v/>
      </c>
      <c r="S899" t="str">
        <f t="shared" si="268"/>
        <v/>
      </c>
      <c r="T899" t="str">
        <f>IF($A899="Implicit","",COUNTIFS($C$8:C899,C899,$A$8:A899,"Explicit"))</f>
        <v/>
      </c>
      <c r="U899" t="str">
        <f t="shared" si="269"/>
        <v/>
      </c>
      <c r="V899" t="str">
        <f t="shared" si="270"/>
        <v/>
      </c>
      <c r="W899" t="str">
        <f t="shared" si="271"/>
        <v/>
      </c>
      <c r="X899" t="str">
        <f t="shared" si="272"/>
        <v/>
      </c>
      <c r="Y899" t="str">
        <f t="shared" si="273"/>
        <v/>
      </c>
      <c r="Z899" t="str">
        <f t="shared" si="274"/>
        <v>"Event._LogisticsEvent"</v>
      </c>
      <c r="AA899" t="str">
        <f t="shared" si="275"/>
        <v>"_eventFor"</v>
      </c>
      <c r="AB899" t="str">
        <f t="shared" si="276"/>
        <v>"LiveAnimals._LiveAnimalsEpermit"</v>
      </c>
      <c r="AC899" t="str">
        <f t="shared" si="277"/>
        <v>""</v>
      </c>
      <c r="AD899" t="str">
        <f t="shared" si="278"/>
        <v>"hasOne"</v>
      </c>
      <c r="AE899" t="str">
        <f t="shared" si="279"/>
        <v>"Event._LogisticsEvent","_eventFor","LiveAnimals._LiveAnimalsEpermit","","hasOne"</v>
      </c>
    </row>
    <row r="900" spans="1:31" x14ac:dyDescent="0.2">
      <c r="A900" t="s">
        <v>1354</v>
      </c>
      <c r="B900" t="s">
        <v>1306</v>
      </c>
      <c r="C900" t="s">
        <v>41</v>
      </c>
      <c r="D900" t="s">
        <v>737</v>
      </c>
      <c r="E900" t="s">
        <v>1295</v>
      </c>
      <c r="F900" t="s">
        <v>295</v>
      </c>
      <c r="G900">
        <v>1</v>
      </c>
      <c r="I900" s="5" t="s">
        <v>735</v>
      </c>
      <c r="J900" s="5" t="s">
        <v>738</v>
      </c>
      <c r="K900" t="str">
        <f t="shared" si="260"/>
        <v>_LogisticsEvent</v>
      </c>
      <c r="L900" t="str">
        <f t="shared" si="261"/>
        <v>_eventFor</v>
      </c>
      <c r="M900" t="str">
        <f t="shared" si="262"/>
        <v>_BookingOptionRequest</v>
      </c>
      <c r="N900" t="str">
        <f t="shared" si="263"/>
        <v/>
      </c>
      <c r="O900" t="str">
        <f t="shared" si="264"/>
        <v>Object</v>
      </c>
      <c r="P900" t="str">
        <f t="shared" si="265"/>
        <v/>
      </c>
      <c r="Q900" t="str">
        <f t="shared" si="266"/>
        <v/>
      </c>
      <c r="R900" t="str">
        <f t="shared" si="267"/>
        <v/>
      </c>
      <c r="S900" t="str">
        <f t="shared" si="268"/>
        <v/>
      </c>
      <c r="T900" t="str">
        <f>IF($A900="Implicit","",COUNTIFS($C$8:C900,C900,$A$8:A900,"Explicit"))</f>
        <v/>
      </c>
      <c r="U900" t="str">
        <f t="shared" si="269"/>
        <v/>
      </c>
      <c r="V900" t="str">
        <f t="shared" si="270"/>
        <v/>
      </c>
      <c r="W900" t="str">
        <f t="shared" si="271"/>
        <v/>
      </c>
      <c r="X900" t="str">
        <f t="shared" si="272"/>
        <v/>
      </c>
      <c r="Y900" t="str">
        <f t="shared" si="273"/>
        <v/>
      </c>
      <c r="Z900" t="str">
        <f t="shared" si="274"/>
        <v>"Event._LogisticsEvent"</v>
      </c>
      <c r="AA900" t="str">
        <f t="shared" si="275"/>
        <v>"_eventFor"</v>
      </c>
      <c r="AB900" t="str">
        <f t="shared" si="276"/>
        <v>"Distribution._BookingOptionRequest"</v>
      </c>
      <c r="AC900" t="str">
        <f t="shared" si="277"/>
        <v>""</v>
      </c>
      <c r="AD900" t="str">
        <f t="shared" si="278"/>
        <v>"hasOne"</v>
      </c>
      <c r="AE900" t="str">
        <f t="shared" si="279"/>
        <v>"Event._LogisticsEvent","_eventFor","Distribution._BookingOptionRequest","","hasOne"</v>
      </c>
    </row>
    <row r="901" spans="1:31" x14ac:dyDescent="0.2">
      <c r="A901" t="s">
        <v>1354</v>
      </c>
      <c r="B901" t="s">
        <v>1306</v>
      </c>
      <c r="C901" t="s">
        <v>41</v>
      </c>
      <c r="D901" t="s">
        <v>737</v>
      </c>
      <c r="E901" t="s">
        <v>1295</v>
      </c>
      <c r="F901" t="s">
        <v>319</v>
      </c>
      <c r="G901">
        <v>1</v>
      </c>
      <c r="I901" s="5" t="s">
        <v>735</v>
      </c>
      <c r="J901" s="5" t="s">
        <v>738</v>
      </c>
      <c r="K901" t="str">
        <f t="shared" si="260"/>
        <v>_LogisticsEvent</v>
      </c>
      <c r="L901" t="str">
        <f t="shared" si="261"/>
        <v>_eventFor</v>
      </c>
      <c r="M901" t="str">
        <f t="shared" si="262"/>
        <v>_Price</v>
      </c>
      <c r="N901" t="str">
        <f t="shared" si="263"/>
        <v/>
      </c>
      <c r="O901" t="str">
        <f t="shared" si="264"/>
        <v>Object</v>
      </c>
      <c r="P901" t="str">
        <f t="shared" si="265"/>
        <v/>
      </c>
      <c r="Q901" t="str">
        <f t="shared" si="266"/>
        <v/>
      </c>
      <c r="R901" t="str">
        <f t="shared" si="267"/>
        <v/>
      </c>
      <c r="S901" t="str">
        <f t="shared" si="268"/>
        <v/>
      </c>
      <c r="T901" t="str">
        <f>IF($A901="Implicit","",COUNTIFS($C$8:C901,C901,$A$8:A901,"Explicit"))</f>
        <v/>
      </c>
      <c r="U901" t="str">
        <f t="shared" si="269"/>
        <v/>
      </c>
      <c r="V901" t="str">
        <f t="shared" si="270"/>
        <v/>
      </c>
      <c r="W901" t="str">
        <f t="shared" si="271"/>
        <v/>
      </c>
      <c r="X901" t="str">
        <f t="shared" si="272"/>
        <v/>
      </c>
      <c r="Y901" t="str">
        <f t="shared" si="273"/>
        <v/>
      </c>
      <c r="Z901" t="str">
        <f t="shared" si="274"/>
        <v>"Event._LogisticsEvent"</v>
      </c>
      <c r="AA901" t="str">
        <f t="shared" si="275"/>
        <v>"_eventFor"</v>
      </c>
      <c r="AB901" t="str">
        <f t="shared" si="276"/>
        <v>"Distribution._Price"</v>
      </c>
      <c r="AC901" t="str">
        <f t="shared" si="277"/>
        <v>""</v>
      </c>
      <c r="AD901" t="str">
        <f t="shared" si="278"/>
        <v>"hasOne"</v>
      </c>
      <c r="AE901" t="str">
        <f t="shared" si="279"/>
        <v>"Event._LogisticsEvent","_eventFor","Distribution._Price","","hasOne"</v>
      </c>
    </row>
    <row r="902" spans="1:31" x14ac:dyDescent="0.2">
      <c r="A902" t="s">
        <v>1354</v>
      </c>
      <c r="B902" t="s">
        <v>1306</v>
      </c>
      <c r="C902" t="s">
        <v>41</v>
      </c>
      <c r="D902" t="s">
        <v>737</v>
      </c>
      <c r="E902" t="s">
        <v>1301</v>
      </c>
      <c r="F902" t="s">
        <v>550</v>
      </c>
      <c r="G902">
        <v>1</v>
      </c>
      <c r="I902" s="5" t="s">
        <v>735</v>
      </c>
      <c r="J902" s="5" t="s">
        <v>738</v>
      </c>
      <c r="K902" t="str">
        <f t="shared" si="260"/>
        <v>_LogisticsEvent</v>
      </c>
      <c r="L902" t="str">
        <f t="shared" si="261"/>
        <v>_eventFor</v>
      </c>
      <c r="M902" t="str">
        <f t="shared" si="262"/>
        <v>_ProductDg</v>
      </c>
      <c r="N902" t="str">
        <f t="shared" si="263"/>
        <v/>
      </c>
      <c r="O902" t="str">
        <f t="shared" si="264"/>
        <v>Object</v>
      </c>
      <c r="P902" t="str">
        <f t="shared" si="265"/>
        <v/>
      </c>
      <c r="Q902" t="str">
        <f t="shared" si="266"/>
        <v/>
      </c>
      <c r="R902" t="str">
        <f t="shared" si="267"/>
        <v/>
      </c>
      <c r="S902" t="str">
        <f t="shared" si="268"/>
        <v/>
      </c>
      <c r="T902" t="str">
        <f>IF($A902="Implicit","",COUNTIFS($C$8:C902,C902,$A$8:A902,"Explicit"))</f>
        <v/>
      </c>
      <c r="U902" t="str">
        <f t="shared" si="269"/>
        <v/>
      </c>
      <c r="V902" t="str">
        <f t="shared" si="270"/>
        <v/>
      </c>
      <c r="W902" t="str">
        <f t="shared" si="271"/>
        <v/>
      </c>
      <c r="X902" t="str">
        <f t="shared" si="272"/>
        <v/>
      </c>
      <c r="Y902" t="str">
        <f t="shared" si="273"/>
        <v/>
      </c>
      <c r="Z902" t="str">
        <f t="shared" si="274"/>
        <v>"Event._LogisticsEvent"</v>
      </c>
      <c r="AA902" t="str">
        <f t="shared" si="275"/>
        <v>"_eventFor"</v>
      </c>
      <c r="AB902" t="str">
        <f t="shared" si="276"/>
        <v>"DG._ProductDg"</v>
      </c>
      <c r="AC902" t="str">
        <f t="shared" si="277"/>
        <v>""</v>
      </c>
      <c r="AD902" t="str">
        <f t="shared" si="278"/>
        <v>"hasOne"</v>
      </c>
      <c r="AE902" t="str">
        <f t="shared" si="279"/>
        <v>"Event._LogisticsEvent","_eventFor","DG._ProductDg","","hasOne"</v>
      </c>
    </row>
    <row r="903" spans="1:31" x14ac:dyDescent="0.2">
      <c r="A903" t="s">
        <v>1354</v>
      </c>
      <c r="B903" t="s">
        <v>1306</v>
      </c>
      <c r="C903" t="s">
        <v>41</v>
      </c>
      <c r="D903" t="s">
        <v>737</v>
      </c>
      <c r="E903" t="s">
        <v>1304</v>
      </c>
      <c r="F903" t="s">
        <v>810</v>
      </c>
      <c r="G903">
        <v>1</v>
      </c>
      <c r="I903" s="5" t="s">
        <v>735</v>
      </c>
      <c r="J903" s="5" t="s">
        <v>738</v>
      </c>
      <c r="K903" t="str">
        <f t="shared" si="260"/>
        <v>_LogisticsEvent</v>
      </c>
      <c r="L903" t="str">
        <f t="shared" si="261"/>
        <v>_eventFor</v>
      </c>
      <c r="M903" t="str">
        <f t="shared" si="262"/>
        <v>_UnitComposition</v>
      </c>
      <c r="N903" t="str">
        <f t="shared" si="263"/>
        <v/>
      </c>
      <c r="O903" t="str">
        <f t="shared" si="264"/>
        <v>Object</v>
      </c>
      <c r="P903" t="str">
        <f t="shared" si="265"/>
        <v/>
      </c>
      <c r="Q903" t="str">
        <f t="shared" si="266"/>
        <v/>
      </c>
      <c r="R903" t="str">
        <f t="shared" si="267"/>
        <v/>
      </c>
      <c r="S903" t="str">
        <f t="shared" si="268"/>
        <v/>
      </c>
      <c r="T903" t="str">
        <f>IF($A903="Implicit","",COUNTIFS($C$8:C903,C903,$A$8:A903,"Explicit"))</f>
        <v/>
      </c>
      <c r="U903" t="str">
        <f t="shared" si="269"/>
        <v/>
      </c>
      <c r="V903" t="str">
        <f t="shared" si="270"/>
        <v/>
      </c>
      <c r="W903" t="str">
        <f t="shared" si="271"/>
        <v/>
      </c>
      <c r="X903" t="str">
        <f t="shared" si="272"/>
        <v/>
      </c>
      <c r="Y903" t="str">
        <f t="shared" si="273"/>
        <v/>
      </c>
      <c r="Z903" t="str">
        <f t="shared" si="274"/>
        <v>"Event._LogisticsEvent"</v>
      </c>
      <c r="AA903" t="str">
        <f t="shared" si="275"/>
        <v>"_eventFor"</v>
      </c>
      <c r="AB903" t="str">
        <f t="shared" si="276"/>
        <v>"Activity._UnitComposition"</v>
      </c>
      <c r="AC903" t="str">
        <f t="shared" si="277"/>
        <v>""</v>
      </c>
      <c r="AD903" t="str">
        <f t="shared" si="278"/>
        <v>"hasOne"</v>
      </c>
      <c r="AE903" t="str">
        <f t="shared" si="279"/>
        <v>"Event._LogisticsEvent","_eventFor","Activity._UnitComposition","","hasOne"</v>
      </c>
    </row>
    <row r="904" spans="1:31" x14ac:dyDescent="0.2">
      <c r="A904" t="s">
        <v>1354</v>
      </c>
      <c r="B904" t="s">
        <v>1306</v>
      </c>
      <c r="C904" t="s">
        <v>41</v>
      </c>
      <c r="D904" t="s">
        <v>737</v>
      </c>
      <c r="E904" t="s">
        <v>20</v>
      </c>
      <c r="F904" t="s">
        <v>816</v>
      </c>
      <c r="G904">
        <v>1</v>
      </c>
      <c r="I904" s="5" t="s">
        <v>735</v>
      </c>
      <c r="J904" s="5" t="s">
        <v>738</v>
      </c>
      <c r="K904" t="str">
        <f t="shared" si="260"/>
        <v>_LogisticsEvent</v>
      </c>
      <c r="L904" t="str">
        <f t="shared" si="261"/>
        <v>_eventFor</v>
      </c>
      <c r="M904" t="str">
        <f t="shared" si="262"/>
        <v>_Insurance</v>
      </c>
      <c r="N904" t="str">
        <f t="shared" si="263"/>
        <v/>
      </c>
      <c r="O904" t="str">
        <f t="shared" si="264"/>
        <v>Object</v>
      </c>
      <c r="P904" t="str">
        <f t="shared" si="265"/>
        <v/>
      </c>
      <c r="Q904" t="str">
        <f t="shared" si="266"/>
        <v/>
      </c>
      <c r="R904" t="str">
        <f t="shared" si="267"/>
        <v/>
      </c>
      <c r="S904" t="str">
        <f t="shared" si="268"/>
        <v/>
      </c>
      <c r="T904" t="str">
        <f>IF($A904="Implicit","",COUNTIFS($C$8:C904,C904,$A$8:A904,"Explicit"))</f>
        <v/>
      </c>
      <c r="U904" t="str">
        <f t="shared" si="269"/>
        <v/>
      </c>
      <c r="V904" t="str">
        <f t="shared" si="270"/>
        <v/>
      </c>
      <c r="W904" t="str">
        <f t="shared" si="271"/>
        <v/>
      </c>
      <c r="X904" t="str">
        <f t="shared" si="272"/>
        <v/>
      </c>
      <c r="Y904" t="str">
        <f t="shared" si="273"/>
        <v/>
      </c>
      <c r="Z904" t="str">
        <f t="shared" si="274"/>
        <v>"Event._LogisticsEvent"</v>
      </c>
      <c r="AA904" t="str">
        <f t="shared" si="275"/>
        <v>"_eventFor"</v>
      </c>
      <c r="AB904" t="str">
        <f t="shared" si="276"/>
        <v>"Core._Insurance"</v>
      </c>
      <c r="AC904" t="str">
        <f t="shared" si="277"/>
        <v>""</v>
      </c>
      <c r="AD904" t="str">
        <f t="shared" si="278"/>
        <v>"hasOne"</v>
      </c>
      <c r="AE904" t="str">
        <f t="shared" si="279"/>
        <v>"Event._LogisticsEvent","_eventFor","Core._Insurance","","hasOne"</v>
      </c>
    </row>
    <row r="905" spans="1:31" x14ac:dyDescent="0.2">
      <c r="A905" t="s">
        <v>1354</v>
      </c>
      <c r="B905" t="s">
        <v>1306</v>
      </c>
      <c r="C905" t="s">
        <v>41</v>
      </c>
      <c r="D905" t="s">
        <v>737</v>
      </c>
      <c r="E905" t="s">
        <v>20</v>
      </c>
      <c r="F905" t="s">
        <v>145</v>
      </c>
      <c r="G905">
        <v>1</v>
      </c>
      <c r="I905" s="5" t="s">
        <v>735</v>
      </c>
      <c r="J905" s="5" t="s">
        <v>738</v>
      </c>
      <c r="K905" t="str">
        <f t="shared" ref="K905:K968" si="280">SUBSTITUTE(SUBSTITUTE(SUBSTITUTE(C905,$B$2,$A$2),$B$3,$A$3),$B$4,$A$4)</f>
        <v>_LogisticsEvent</v>
      </c>
      <c r="L905" t="str">
        <f t="shared" ref="L905:L968" si="281">SUBSTITUTE(SUBSTITUTE(SUBSTITUTE(D905,$B$2,$A$2),$B$3,$A$3),$A$4,$B$4)</f>
        <v>_eventFor</v>
      </c>
      <c r="M905" t="str">
        <f t="shared" ref="M905:M968" si="282">SUBSTITUTE(SUBSTITUTE(SUBSTITUTE(F905,$B$2,$A$2),$B$3,$A$3),$B$4,$A$4)</f>
        <v>_Shipment</v>
      </c>
      <c r="N905" t="str">
        <f t="shared" ref="N905:N968" si="283">SUBSTITUTE(SUBSTITUTE(SUBSTITUTE(H905,$B$2,$A$2),$B$3,$A$3),$B$4,$A$4)</f>
        <v/>
      </c>
      <c r="O905" t="str">
        <f t="shared" ref="O905:O968" si="284">IF(LEFT(M905,3)="xsd","Data","Object")</f>
        <v>Object</v>
      </c>
      <c r="P905" t="str">
        <f t="shared" ref="P905:P968" si="285">IF($A905="Implicit","",$F$1&amp;B905&amp;$F$1)</f>
        <v/>
      </c>
      <c r="Q905" t="str">
        <f t="shared" ref="Q905:Q968" si="286">IF($A905="Implicit","",$F$1&amp;K905&amp;$F$1)</f>
        <v/>
      </c>
      <c r="R905" t="str">
        <f t="shared" ref="R905:R968" si="287">IF($A905="Implicit","",$F$1&amp;L905&amp;$F$1)</f>
        <v/>
      </c>
      <c r="S905" t="str">
        <f t="shared" ref="S905:S968" si="288">IF($A905="Implicit","",$F$1&amp;M905&amp;$F$1)</f>
        <v/>
      </c>
      <c r="T905" t="str">
        <f>IF($A905="Implicit","",COUNTIFS($C$8:C905,C905,$A$8:A905,"Explicit"))</f>
        <v/>
      </c>
      <c r="U905" t="str">
        <f t="shared" ref="U905:U968" si="289">IF($A905="Implicit","",$F$1&amp;SUBSTITUTE(IF(I905=0,"",I905),",",";")&amp;$F$1)</f>
        <v/>
      </c>
      <c r="V905" t="str">
        <f t="shared" ref="V905:V968" si="290">IF($A905="Implicit","",$F$1&amp;SUBSTITUTE(IF(J905=0,"",J905),",",";")&amp;$F$1)</f>
        <v/>
      </c>
      <c r="W905" t="str">
        <f t="shared" ref="W905:W968" si="291">IF($A905="Implicit","",$F$1&amp;IF(G905=1,"false","true")&amp;$F$1)</f>
        <v/>
      </c>
      <c r="X905" t="str">
        <f t="shared" ref="X905:X968" si="292">IF($A905="Implicit","",$F$1&amp;IF(OR(B905="Enum",B905="CodeList"),"false","true")&amp;$F$1)</f>
        <v/>
      </c>
      <c r="Y905" t="str">
        <f t="shared" ref="Y905:Y968" si="293">IF(A905="Implicit","",P905&amp;","&amp;Q905&amp;","&amp;R905&amp;","&amp;S905&amp;","&amp;T905&amp;","&amp;U905&amp;","&amp;V905&amp;","&amp;W905&amp;","&amp;X905)</f>
        <v/>
      </c>
      <c r="Z905" t="str">
        <f t="shared" ref="Z905:Z968" si="294">IF(O905="Data","",$F$1&amp;B905&amp;"."&amp;K905&amp;$F$1)</f>
        <v>"Event._LogisticsEvent"</v>
      </c>
      <c r="AA905" t="str">
        <f t="shared" ref="AA905:AA968" si="295">IF(O905="Data","",$F$1&amp;L905&amp;$F$1)</f>
        <v>"_eventFor"</v>
      </c>
      <c r="AB905" t="str">
        <f t="shared" ref="AB905:AB968" si="296">IF(O905="Data","",$F$1&amp;E905&amp;"."&amp;M905&amp;$F$1)</f>
        <v>"Core._Shipment"</v>
      </c>
      <c r="AC905" t="str">
        <f t="shared" ref="AC905:AC968" si="297">IF(O905="Data","",$F$1&amp;N905&amp;$F$1)</f>
        <v>""</v>
      </c>
      <c r="AD905" t="str">
        <f t="shared" ref="AD905:AD968" si="298">IF(O905="Data","",$F$1&amp;IF(G905=1,"hasOne","hasMany")&amp;$F$1)</f>
        <v>"hasOne"</v>
      </c>
      <c r="AE905" t="str">
        <f t="shared" ref="AE905:AE968" si="299">IF(O905="Data","",Z905&amp;","&amp;AA905&amp;","&amp;AB905&amp;","&amp;AC905&amp;","&amp;AD905)</f>
        <v>"Event._LogisticsEvent","_eventFor","Core._Shipment","","hasOne"</v>
      </c>
    </row>
    <row r="906" spans="1:31" x14ac:dyDescent="0.2">
      <c r="A906" t="s">
        <v>1354</v>
      </c>
      <c r="B906" t="s">
        <v>1306</v>
      </c>
      <c r="C906" t="s">
        <v>41</v>
      </c>
      <c r="D906" t="s">
        <v>737</v>
      </c>
      <c r="E906" t="s">
        <v>1290</v>
      </c>
      <c r="F906" t="s">
        <v>117</v>
      </c>
      <c r="G906">
        <v>1</v>
      </c>
      <c r="I906" s="5" t="s">
        <v>735</v>
      </c>
      <c r="J906" s="5" t="s">
        <v>738</v>
      </c>
      <c r="K906" t="str">
        <f t="shared" si="280"/>
        <v>_LogisticsEvent</v>
      </c>
      <c r="L906" t="str">
        <f t="shared" si="281"/>
        <v>_eventFor</v>
      </c>
      <c r="M906" t="str">
        <f t="shared" si="282"/>
        <v>_LogisticsAction</v>
      </c>
      <c r="N906" t="str">
        <f t="shared" si="283"/>
        <v/>
      </c>
      <c r="O906" t="str">
        <f t="shared" si="284"/>
        <v>Object</v>
      </c>
      <c r="P906" t="str">
        <f t="shared" si="285"/>
        <v/>
      </c>
      <c r="Q906" t="str">
        <f t="shared" si="286"/>
        <v/>
      </c>
      <c r="R906" t="str">
        <f t="shared" si="287"/>
        <v/>
      </c>
      <c r="S906" t="str">
        <f t="shared" si="288"/>
        <v/>
      </c>
      <c r="T906" t="str">
        <f>IF($A906="Implicit","",COUNTIFS($C$8:C906,C906,$A$8:A906,"Explicit"))</f>
        <v/>
      </c>
      <c r="U906" t="str">
        <f t="shared" si="289"/>
        <v/>
      </c>
      <c r="V906" t="str">
        <f t="shared" si="290"/>
        <v/>
      </c>
      <c r="W906" t="str">
        <f t="shared" si="291"/>
        <v/>
      </c>
      <c r="X906" t="str">
        <f t="shared" si="292"/>
        <v/>
      </c>
      <c r="Y906" t="str">
        <f t="shared" si="293"/>
        <v/>
      </c>
      <c r="Z906" t="str">
        <f t="shared" si="294"/>
        <v>"Event._LogisticsEvent"</v>
      </c>
      <c r="AA906" t="str">
        <f t="shared" si="295"/>
        <v>"_eventFor"</v>
      </c>
      <c r="AB906" t="str">
        <f t="shared" si="296"/>
        <v>"Abstract._LogisticsAction"</v>
      </c>
      <c r="AC906" t="str">
        <f t="shared" si="297"/>
        <v>""</v>
      </c>
      <c r="AD906" t="str">
        <f t="shared" si="298"/>
        <v>"hasOne"</v>
      </c>
      <c r="AE906" t="str">
        <f t="shared" si="299"/>
        <v>"Event._LogisticsEvent","_eventFor","Abstract._LogisticsAction","","hasOne"</v>
      </c>
    </row>
    <row r="907" spans="1:31" x14ac:dyDescent="0.2">
      <c r="A907" t="s">
        <v>1354</v>
      </c>
      <c r="B907" t="s">
        <v>1306</v>
      </c>
      <c r="C907" t="s">
        <v>41</v>
      </c>
      <c r="D907" t="s">
        <v>737</v>
      </c>
      <c r="E907" t="s">
        <v>1301</v>
      </c>
      <c r="F907" t="s">
        <v>553</v>
      </c>
      <c r="G907">
        <v>1</v>
      </c>
      <c r="I907" s="5" t="s">
        <v>735</v>
      </c>
      <c r="J907" s="5" t="s">
        <v>738</v>
      </c>
      <c r="K907" t="str">
        <f t="shared" si="280"/>
        <v>_LogisticsEvent</v>
      </c>
      <c r="L907" t="str">
        <f t="shared" si="281"/>
        <v>_eventFor</v>
      </c>
      <c r="M907" t="str">
        <f t="shared" si="282"/>
        <v>_DgRadioactiveIsotope</v>
      </c>
      <c r="N907" t="str">
        <f t="shared" si="283"/>
        <v/>
      </c>
      <c r="O907" t="str">
        <f t="shared" si="284"/>
        <v>Object</v>
      </c>
      <c r="P907" t="str">
        <f t="shared" si="285"/>
        <v/>
      </c>
      <c r="Q907" t="str">
        <f t="shared" si="286"/>
        <v/>
      </c>
      <c r="R907" t="str">
        <f t="shared" si="287"/>
        <v/>
      </c>
      <c r="S907" t="str">
        <f t="shared" si="288"/>
        <v/>
      </c>
      <c r="T907" t="str">
        <f>IF($A907="Implicit","",COUNTIFS($C$8:C907,C907,$A$8:A907,"Explicit"))</f>
        <v/>
      </c>
      <c r="U907" t="str">
        <f t="shared" si="289"/>
        <v/>
      </c>
      <c r="V907" t="str">
        <f t="shared" si="290"/>
        <v/>
      </c>
      <c r="W907" t="str">
        <f t="shared" si="291"/>
        <v/>
      </c>
      <c r="X907" t="str">
        <f t="shared" si="292"/>
        <v/>
      </c>
      <c r="Y907" t="str">
        <f t="shared" si="293"/>
        <v/>
      </c>
      <c r="Z907" t="str">
        <f t="shared" si="294"/>
        <v>"Event._LogisticsEvent"</v>
      </c>
      <c r="AA907" t="str">
        <f t="shared" si="295"/>
        <v>"_eventFor"</v>
      </c>
      <c r="AB907" t="str">
        <f t="shared" si="296"/>
        <v>"DG._DgRadioactiveIsotope"</v>
      </c>
      <c r="AC907" t="str">
        <f t="shared" si="297"/>
        <v>""</v>
      </c>
      <c r="AD907" t="str">
        <f t="shared" si="298"/>
        <v>"hasOne"</v>
      </c>
      <c r="AE907" t="str">
        <f t="shared" si="299"/>
        <v>"Event._LogisticsEvent","_eventFor","DG._DgRadioactiveIsotope","","hasOne"</v>
      </c>
    </row>
    <row r="908" spans="1:31" x14ac:dyDescent="0.2">
      <c r="A908" t="s">
        <v>1354</v>
      </c>
      <c r="B908" t="s">
        <v>1306</v>
      </c>
      <c r="C908" t="s">
        <v>41</v>
      </c>
      <c r="D908" t="s">
        <v>737</v>
      </c>
      <c r="E908" t="s">
        <v>20</v>
      </c>
      <c r="F908" t="s">
        <v>468</v>
      </c>
      <c r="G908">
        <v>1</v>
      </c>
      <c r="I908" s="5" t="s">
        <v>735</v>
      </c>
      <c r="J908" s="5" t="s">
        <v>738</v>
      </c>
      <c r="K908" t="str">
        <f t="shared" si="280"/>
        <v>_LogisticsEvent</v>
      </c>
      <c r="L908" t="str">
        <f t="shared" si="281"/>
        <v>_eventFor</v>
      </c>
      <c r="M908" t="str">
        <f t="shared" si="282"/>
        <v>_LoadingUnit</v>
      </c>
      <c r="N908" t="str">
        <f t="shared" si="283"/>
        <v/>
      </c>
      <c r="O908" t="str">
        <f t="shared" si="284"/>
        <v>Object</v>
      </c>
      <c r="P908" t="str">
        <f t="shared" si="285"/>
        <v/>
      </c>
      <c r="Q908" t="str">
        <f t="shared" si="286"/>
        <v/>
      </c>
      <c r="R908" t="str">
        <f t="shared" si="287"/>
        <v/>
      </c>
      <c r="S908" t="str">
        <f t="shared" si="288"/>
        <v/>
      </c>
      <c r="T908" t="str">
        <f>IF($A908="Implicit","",COUNTIFS($C$8:C908,C908,$A$8:A908,"Explicit"))</f>
        <v/>
      </c>
      <c r="U908" t="str">
        <f t="shared" si="289"/>
        <v/>
      </c>
      <c r="V908" t="str">
        <f t="shared" si="290"/>
        <v/>
      </c>
      <c r="W908" t="str">
        <f t="shared" si="291"/>
        <v/>
      </c>
      <c r="X908" t="str">
        <f t="shared" si="292"/>
        <v/>
      </c>
      <c r="Y908" t="str">
        <f t="shared" si="293"/>
        <v/>
      </c>
      <c r="Z908" t="str">
        <f t="shared" si="294"/>
        <v>"Event._LogisticsEvent"</v>
      </c>
      <c r="AA908" t="str">
        <f t="shared" si="295"/>
        <v>"_eventFor"</v>
      </c>
      <c r="AB908" t="str">
        <f t="shared" si="296"/>
        <v>"Core._LoadingUnit"</v>
      </c>
      <c r="AC908" t="str">
        <f t="shared" si="297"/>
        <v>""</v>
      </c>
      <c r="AD908" t="str">
        <f t="shared" si="298"/>
        <v>"hasOne"</v>
      </c>
      <c r="AE908" t="str">
        <f t="shared" si="299"/>
        <v>"Event._LogisticsEvent","_eventFor","Core._LoadingUnit","","hasOne"</v>
      </c>
    </row>
    <row r="909" spans="1:31" x14ac:dyDescent="0.2">
      <c r="A909" t="s">
        <v>1354</v>
      </c>
      <c r="B909" t="s">
        <v>1306</v>
      </c>
      <c r="C909" t="s">
        <v>41</v>
      </c>
      <c r="D909" t="s">
        <v>737</v>
      </c>
      <c r="E909" t="s">
        <v>1303</v>
      </c>
      <c r="F909" t="s">
        <v>871</v>
      </c>
      <c r="G909">
        <v>1</v>
      </c>
      <c r="I909" s="5" t="s">
        <v>735</v>
      </c>
      <c r="J909" s="5" t="s">
        <v>738</v>
      </c>
      <c r="K909" t="str">
        <f t="shared" si="280"/>
        <v>_LogisticsEvent</v>
      </c>
      <c r="L909" t="str">
        <f t="shared" si="281"/>
        <v>_eventFor</v>
      </c>
      <c r="M909" t="str">
        <f t="shared" si="282"/>
        <v>_Loading</v>
      </c>
      <c r="N909" t="str">
        <f t="shared" si="283"/>
        <v/>
      </c>
      <c r="O909" t="str">
        <f t="shared" si="284"/>
        <v>Object</v>
      </c>
      <c r="P909" t="str">
        <f t="shared" si="285"/>
        <v/>
      </c>
      <c r="Q909" t="str">
        <f t="shared" si="286"/>
        <v/>
      </c>
      <c r="R909" t="str">
        <f t="shared" si="287"/>
        <v/>
      </c>
      <c r="S909" t="str">
        <f t="shared" si="288"/>
        <v/>
      </c>
      <c r="T909" t="str">
        <f>IF($A909="Implicit","",COUNTIFS($C$8:C909,C909,$A$8:A909,"Explicit"))</f>
        <v/>
      </c>
      <c r="U909" t="str">
        <f t="shared" si="289"/>
        <v/>
      </c>
      <c r="V909" t="str">
        <f t="shared" si="290"/>
        <v/>
      </c>
      <c r="W909" t="str">
        <f t="shared" si="291"/>
        <v/>
      </c>
      <c r="X909" t="str">
        <f t="shared" si="292"/>
        <v/>
      </c>
      <c r="Y909" t="str">
        <f t="shared" si="293"/>
        <v/>
      </c>
      <c r="Z909" t="str">
        <f t="shared" si="294"/>
        <v>"Event._LogisticsEvent"</v>
      </c>
      <c r="AA909" t="str">
        <f t="shared" si="295"/>
        <v>"_eventFor"</v>
      </c>
      <c r="AB909" t="str">
        <f t="shared" si="296"/>
        <v>"Action._Loading"</v>
      </c>
      <c r="AC909" t="str">
        <f t="shared" si="297"/>
        <v>""</v>
      </c>
      <c r="AD909" t="str">
        <f t="shared" si="298"/>
        <v>"hasOne"</v>
      </c>
      <c r="AE909" t="str">
        <f t="shared" si="299"/>
        <v>"Event._LogisticsEvent","_eventFor","Action._Loading","","hasOne"</v>
      </c>
    </row>
    <row r="910" spans="1:31" x14ac:dyDescent="0.2">
      <c r="A910" t="s">
        <v>1354</v>
      </c>
      <c r="B910" t="s">
        <v>1306</v>
      </c>
      <c r="C910" t="s">
        <v>41</v>
      </c>
      <c r="D910" t="s">
        <v>737</v>
      </c>
      <c r="E910" t="s">
        <v>20</v>
      </c>
      <c r="F910" t="s">
        <v>883</v>
      </c>
      <c r="G910">
        <v>1</v>
      </c>
      <c r="I910" s="5" t="s">
        <v>735</v>
      </c>
      <c r="J910" s="5" t="s">
        <v>738</v>
      </c>
      <c r="K910" t="str">
        <f t="shared" si="280"/>
        <v>_LogisticsEvent</v>
      </c>
      <c r="L910" t="str">
        <f t="shared" si="281"/>
        <v>_eventFor</v>
      </c>
      <c r="M910" t="str">
        <f t="shared" si="282"/>
        <v>_TransportMeans</v>
      </c>
      <c r="N910" t="str">
        <f t="shared" si="283"/>
        <v/>
      </c>
      <c r="O910" t="str">
        <f t="shared" si="284"/>
        <v>Object</v>
      </c>
      <c r="P910" t="str">
        <f t="shared" si="285"/>
        <v/>
      </c>
      <c r="Q910" t="str">
        <f t="shared" si="286"/>
        <v/>
      </c>
      <c r="R910" t="str">
        <f t="shared" si="287"/>
        <v/>
      </c>
      <c r="S910" t="str">
        <f t="shared" si="288"/>
        <v/>
      </c>
      <c r="T910" t="str">
        <f>IF($A910="Implicit","",COUNTIFS($C$8:C910,C910,$A$8:A910,"Explicit"))</f>
        <v/>
      </c>
      <c r="U910" t="str">
        <f t="shared" si="289"/>
        <v/>
      </c>
      <c r="V910" t="str">
        <f t="shared" si="290"/>
        <v/>
      </c>
      <c r="W910" t="str">
        <f t="shared" si="291"/>
        <v/>
      </c>
      <c r="X910" t="str">
        <f t="shared" si="292"/>
        <v/>
      </c>
      <c r="Y910" t="str">
        <f t="shared" si="293"/>
        <v/>
      </c>
      <c r="Z910" t="str">
        <f t="shared" si="294"/>
        <v>"Event._LogisticsEvent"</v>
      </c>
      <c r="AA910" t="str">
        <f t="shared" si="295"/>
        <v>"_eventFor"</v>
      </c>
      <c r="AB910" t="str">
        <f t="shared" si="296"/>
        <v>"Core._TransportMeans"</v>
      </c>
      <c r="AC910" t="str">
        <f t="shared" si="297"/>
        <v>""</v>
      </c>
      <c r="AD910" t="str">
        <f t="shared" si="298"/>
        <v>"hasOne"</v>
      </c>
      <c r="AE910" t="str">
        <f t="shared" si="299"/>
        <v>"Event._LogisticsEvent","_eventFor","Core._TransportMeans","","hasOne"</v>
      </c>
    </row>
    <row r="911" spans="1:31" x14ac:dyDescent="0.2">
      <c r="A911" t="s">
        <v>1354</v>
      </c>
      <c r="B911" t="s">
        <v>1306</v>
      </c>
      <c r="C911" t="s">
        <v>41</v>
      </c>
      <c r="D911" t="s">
        <v>737</v>
      </c>
      <c r="E911" t="s">
        <v>1304</v>
      </c>
      <c r="F911" t="s">
        <v>914</v>
      </c>
      <c r="G911">
        <v>1</v>
      </c>
      <c r="I911" s="5" t="s">
        <v>735</v>
      </c>
      <c r="J911" s="5" t="s">
        <v>738</v>
      </c>
      <c r="K911" t="str">
        <f t="shared" si="280"/>
        <v>_LogisticsEvent</v>
      </c>
      <c r="L911" t="str">
        <f t="shared" si="281"/>
        <v>_eventFor</v>
      </c>
      <c r="M911" t="str">
        <f t="shared" si="282"/>
        <v>_TransportMovement</v>
      </c>
      <c r="N911" t="str">
        <f t="shared" si="283"/>
        <v/>
      </c>
      <c r="O911" t="str">
        <f t="shared" si="284"/>
        <v>Object</v>
      </c>
      <c r="P911" t="str">
        <f t="shared" si="285"/>
        <v/>
      </c>
      <c r="Q911" t="str">
        <f t="shared" si="286"/>
        <v/>
      </c>
      <c r="R911" t="str">
        <f t="shared" si="287"/>
        <v/>
      </c>
      <c r="S911" t="str">
        <f t="shared" si="288"/>
        <v/>
      </c>
      <c r="T911" t="str">
        <f>IF($A911="Implicit","",COUNTIFS($C$8:C911,C911,$A$8:A911,"Explicit"))</f>
        <v/>
      </c>
      <c r="U911" t="str">
        <f t="shared" si="289"/>
        <v/>
      </c>
      <c r="V911" t="str">
        <f t="shared" si="290"/>
        <v/>
      </c>
      <c r="W911" t="str">
        <f t="shared" si="291"/>
        <v/>
      </c>
      <c r="X911" t="str">
        <f t="shared" si="292"/>
        <v/>
      </c>
      <c r="Y911" t="str">
        <f t="shared" si="293"/>
        <v/>
      </c>
      <c r="Z911" t="str">
        <f t="shared" si="294"/>
        <v>"Event._LogisticsEvent"</v>
      </c>
      <c r="AA911" t="str">
        <f t="shared" si="295"/>
        <v>"_eventFor"</v>
      </c>
      <c r="AB911" t="str">
        <f t="shared" si="296"/>
        <v>"Activity._TransportMovement"</v>
      </c>
      <c r="AC911" t="str">
        <f t="shared" si="297"/>
        <v>""</v>
      </c>
      <c r="AD911" t="str">
        <f t="shared" si="298"/>
        <v>"hasOne"</v>
      </c>
      <c r="AE911" t="str">
        <f t="shared" si="299"/>
        <v>"Event._LogisticsEvent","_eventFor","Activity._TransportMovement","","hasOne"</v>
      </c>
    </row>
    <row r="912" spans="1:31" x14ac:dyDescent="0.2">
      <c r="A912" t="s">
        <v>1354</v>
      </c>
      <c r="B912" t="s">
        <v>1306</v>
      </c>
      <c r="C912" t="s">
        <v>41</v>
      </c>
      <c r="D912" t="s">
        <v>737</v>
      </c>
      <c r="E912" t="s">
        <v>1292</v>
      </c>
      <c r="F912" t="s">
        <v>238</v>
      </c>
      <c r="G912">
        <v>1</v>
      </c>
      <c r="I912" s="5" t="s">
        <v>735</v>
      </c>
      <c r="J912" s="5" t="s">
        <v>738</v>
      </c>
      <c r="K912" t="str">
        <f t="shared" si="280"/>
        <v>_LogisticsEvent</v>
      </c>
      <c r="L912" t="str">
        <f t="shared" si="281"/>
        <v>_eventFor</v>
      </c>
      <c r="M912" t="str">
        <f t="shared" si="282"/>
        <v>_Company</v>
      </c>
      <c r="N912" t="str">
        <f t="shared" si="283"/>
        <v/>
      </c>
      <c r="O912" t="str">
        <f t="shared" si="284"/>
        <v>Object</v>
      </c>
      <c r="P912" t="str">
        <f t="shared" si="285"/>
        <v/>
      </c>
      <c r="Q912" t="str">
        <f t="shared" si="286"/>
        <v/>
      </c>
      <c r="R912" t="str">
        <f t="shared" si="287"/>
        <v/>
      </c>
      <c r="S912" t="str">
        <f t="shared" si="288"/>
        <v/>
      </c>
      <c r="T912" t="str">
        <f>IF($A912="Implicit","",COUNTIFS($C$8:C912,C912,$A$8:A912,"Explicit"))</f>
        <v/>
      </c>
      <c r="U912" t="str">
        <f t="shared" si="289"/>
        <v/>
      </c>
      <c r="V912" t="str">
        <f t="shared" si="290"/>
        <v/>
      </c>
      <c r="W912" t="str">
        <f t="shared" si="291"/>
        <v/>
      </c>
      <c r="X912" t="str">
        <f t="shared" si="292"/>
        <v/>
      </c>
      <c r="Y912" t="str">
        <f t="shared" si="293"/>
        <v/>
      </c>
      <c r="Z912" t="str">
        <f t="shared" si="294"/>
        <v>"Event._LogisticsEvent"</v>
      </c>
      <c r="AA912" t="str">
        <f t="shared" si="295"/>
        <v>"_eventFor"</v>
      </c>
      <c r="AB912" t="str">
        <f t="shared" si="296"/>
        <v>"Common._Company"</v>
      </c>
      <c r="AC912" t="str">
        <f t="shared" si="297"/>
        <v>""</v>
      </c>
      <c r="AD912" t="str">
        <f t="shared" si="298"/>
        <v>"hasOne"</v>
      </c>
      <c r="AE912" t="str">
        <f t="shared" si="299"/>
        <v>"Event._LogisticsEvent","_eventFor","Common._Company","","hasOne"</v>
      </c>
    </row>
    <row r="913" spans="1:31" x14ac:dyDescent="0.2">
      <c r="A913" t="s">
        <v>1354</v>
      </c>
      <c r="B913" t="s">
        <v>1306</v>
      </c>
      <c r="C913" t="s">
        <v>41</v>
      </c>
      <c r="D913" t="s">
        <v>737</v>
      </c>
      <c r="E913" t="s">
        <v>20</v>
      </c>
      <c r="F913" t="s">
        <v>154</v>
      </c>
      <c r="G913">
        <v>1</v>
      </c>
      <c r="I913" s="5" t="s">
        <v>735</v>
      </c>
      <c r="J913" s="5" t="s">
        <v>738</v>
      </c>
      <c r="K913" t="str">
        <f t="shared" si="280"/>
        <v>_LogisticsEvent</v>
      </c>
      <c r="L913" t="str">
        <f t="shared" si="281"/>
        <v>_eventFor</v>
      </c>
      <c r="M913" t="str">
        <f t="shared" si="282"/>
        <v>_PackagingType</v>
      </c>
      <c r="N913" t="str">
        <f t="shared" si="283"/>
        <v/>
      </c>
      <c r="O913" t="str">
        <f t="shared" si="284"/>
        <v>Object</v>
      </c>
      <c r="P913" t="str">
        <f t="shared" si="285"/>
        <v/>
      </c>
      <c r="Q913" t="str">
        <f t="shared" si="286"/>
        <v/>
      </c>
      <c r="R913" t="str">
        <f t="shared" si="287"/>
        <v/>
      </c>
      <c r="S913" t="str">
        <f t="shared" si="288"/>
        <v/>
      </c>
      <c r="T913" t="str">
        <f>IF($A913="Implicit","",COUNTIFS($C$8:C913,C913,$A$8:A913,"Explicit"))</f>
        <v/>
      </c>
      <c r="U913" t="str">
        <f t="shared" si="289"/>
        <v/>
      </c>
      <c r="V913" t="str">
        <f t="shared" si="290"/>
        <v/>
      </c>
      <c r="W913" t="str">
        <f t="shared" si="291"/>
        <v/>
      </c>
      <c r="X913" t="str">
        <f t="shared" si="292"/>
        <v/>
      </c>
      <c r="Y913" t="str">
        <f t="shared" si="293"/>
        <v/>
      </c>
      <c r="Z913" t="str">
        <f t="shared" si="294"/>
        <v>"Event._LogisticsEvent"</v>
      </c>
      <c r="AA913" t="str">
        <f t="shared" si="295"/>
        <v>"_eventFor"</v>
      </c>
      <c r="AB913" t="str">
        <f t="shared" si="296"/>
        <v>"Core._PackagingType"</v>
      </c>
      <c r="AC913" t="str">
        <f t="shared" si="297"/>
        <v>""</v>
      </c>
      <c r="AD913" t="str">
        <f t="shared" si="298"/>
        <v>"hasOne"</v>
      </c>
      <c r="AE913" t="str">
        <f t="shared" si="299"/>
        <v>"Event._LogisticsEvent","_eventFor","Core._PackagingType","","hasOne"</v>
      </c>
    </row>
    <row r="914" spans="1:31" x14ac:dyDescent="0.2">
      <c r="A914" t="s">
        <v>1354</v>
      </c>
      <c r="B914" t="s">
        <v>1306</v>
      </c>
      <c r="C914" t="s">
        <v>41</v>
      </c>
      <c r="D914" t="s">
        <v>737</v>
      </c>
      <c r="E914" t="s">
        <v>1290</v>
      </c>
      <c r="F914" t="s">
        <v>841</v>
      </c>
      <c r="G914">
        <v>1</v>
      </c>
      <c r="I914" s="5" t="s">
        <v>735</v>
      </c>
      <c r="J914" s="5" t="s">
        <v>738</v>
      </c>
      <c r="K914" t="str">
        <f t="shared" si="280"/>
        <v>_LogisticsEvent</v>
      </c>
      <c r="L914" t="str">
        <f t="shared" si="281"/>
        <v>_eventFor</v>
      </c>
      <c r="M914" t="str">
        <f t="shared" si="282"/>
        <v>_LogisticsAgent</v>
      </c>
      <c r="N914" t="str">
        <f t="shared" si="283"/>
        <v/>
      </c>
      <c r="O914" t="str">
        <f t="shared" si="284"/>
        <v>Object</v>
      </c>
      <c r="P914" t="str">
        <f t="shared" si="285"/>
        <v/>
      </c>
      <c r="Q914" t="str">
        <f t="shared" si="286"/>
        <v/>
      </c>
      <c r="R914" t="str">
        <f t="shared" si="287"/>
        <v/>
      </c>
      <c r="S914" t="str">
        <f t="shared" si="288"/>
        <v/>
      </c>
      <c r="T914" t="str">
        <f>IF($A914="Implicit","",COUNTIFS($C$8:C914,C914,$A$8:A914,"Explicit"))</f>
        <v/>
      </c>
      <c r="U914" t="str">
        <f t="shared" si="289"/>
        <v/>
      </c>
      <c r="V914" t="str">
        <f t="shared" si="290"/>
        <v/>
      </c>
      <c r="W914" t="str">
        <f t="shared" si="291"/>
        <v/>
      </c>
      <c r="X914" t="str">
        <f t="shared" si="292"/>
        <v/>
      </c>
      <c r="Y914" t="str">
        <f t="shared" si="293"/>
        <v/>
      </c>
      <c r="Z914" t="str">
        <f t="shared" si="294"/>
        <v>"Event._LogisticsEvent"</v>
      </c>
      <c r="AA914" t="str">
        <f t="shared" si="295"/>
        <v>"_eventFor"</v>
      </c>
      <c r="AB914" t="str">
        <f t="shared" si="296"/>
        <v>"Abstract._LogisticsAgent"</v>
      </c>
      <c r="AC914" t="str">
        <f t="shared" si="297"/>
        <v>""</v>
      </c>
      <c r="AD914" t="str">
        <f t="shared" si="298"/>
        <v>"hasOne"</v>
      </c>
      <c r="AE914" t="str">
        <f t="shared" si="299"/>
        <v>"Event._LogisticsEvent","_eventFor","Abstract._LogisticsAgent","","hasOne"</v>
      </c>
    </row>
    <row r="915" spans="1:31" x14ac:dyDescent="0.2">
      <c r="A915" t="s">
        <v>1354</v>
      </c>
      <c r="B915" t="s">
        <v>1306</v>
      </c>
      <c r="C915" t="s">
        <v>41</v>
      </c>
      <c r="D915" t="s">
        <v>737</v>
      </c>
      <c r="E915" t="s">
        <v>1292</v>
      </c>
      <c r="F915" t="s">
        <v>96</v>
      </c>
      <c r="G915">
        <v>1</v>
      </c>
      <c r="I915" s="5" t="s">
        <v>735</v>
      </c>
      <c r="J915" s="5" t="s">
        <v>738</v>
      </c>
      <c r="K915" t="str">
        <f t="shared" si="280"/>
        <v>_LogisticsEvent</v>
      </c>
      <c r="L915" t="str">
        <f t="shared" si="281"/>
        <v>_eventFor</v>
      </c>
      <c r="M915" t="str">
        <f t="shared" si="282"/>
        <v>_Question</v>
      </c>
      <c r="N915" t="str">
        <f t="shared" si="283"/>
        <v/>
      </c>
      <c r="O915" t="str">
        <f t="shared" si="284"/>
        <v>Object</v>
      </c>
      <c r="P915" t="str">
        <f t="shared" si="285"/>
        <v/>
      </c>
      <c r="Q915" t="str">
        <f t="shared" si="286"/>
        <v/>
      </c>
      <c r="R915" t="str">
        <f t="shared" si="287"/>
        <v/>
      </c>
      <c r="S915" t="str">
        <f t="shared" si="288"/>
        <v/>
      </c>
      <c r="T915" t="str">
        <f>IF($A915="Implicit","",COUNTIFS($C$8:C915,C915,$A$8:A915,"Explicit"))</f>
        <v/>
      </c>
      <c r="U915" t="str">
        <f t="shared" si="289"/>
        <v/>
      </c>
      <c r="V915" t="str">
        <f t="shared" si="290"/>
        <v/>
      </c>
      <c r="W915" t="str">
        <f t="shared" si="291"/>
        <v/>
      </c>
      <c r="X915" t="str">
        <f t="shared" si="292"/>
        <v/>
      </c>
      <c r="Y915" t="str">
        <f t="shared" si="293"/>
        <v/>
      </c>
      <c r="Z915" t="str">
        <f t="shared" si="294"/>
        <v>"Event._LogisticsEvent"</v>
      </c>
      <c r="AA915" t="str">
        <f t="shared" si="295"/>
        <v>"_eventFor"</v>
      </c>
      <c r="AB915" t="str">
        <f t="shared" si="296"/>
        <v>"Common._Question"</v>
      </c>
      <c r="AC915" t="str">
        <f t="shared" si="297"/>
        <v>""</v>
      </c>
      <c r="AD915" t="str">
        <f t="shared" si="298"/>
        <v>"hasOne"</v>
      </c>
      <c r="AE915" t="str">
        <f t="shared" si="299"/>
        <v>"Event._LogisticsEvent","_eventFor","Common._Question","","hasOne"</v>
      </c>
    </row>
    <row r="916" spans="1:31" x14ac:dyDescent="0.2">
      <c r="A916" t="s">
        <v>1354</v>
      </c>
      <c r="B916" t="s">
        <v>1306</v>
      </c>
      <c r="C916" t="s">
        <v>41</v>
      </c>
      <c r="D916" t="s">
        <v>737</v>
      </c>
      <c r="E916" t="s">
        <v>1295</v>
      </c>
      <c r="F916" t="s">
        <v>774</v>
      </c>
      <c r="G916">
        <v>1</v>
      </c>
      <c r="I916" s="5" t="s">
        <v>735</v>
      </c>
      <c r="J916" s="5" t="s">
        <v>738</v>
      </c>
      <c r="K916" t="str">
        <f t="shared" si="280"/>
        <v>_LogisticsEvent</v>
      </c>
      <c r="L916" t="str">
        <f t="shared" si="281"/>
        <v>_eventFor</v>
      </c>
      <c r="M916" t="str">
        <f t="shared" si="282"/>
        <v>_Ratings</v>
      </c>
      <c r="N916" t="str">
        <f t="shared" si="283"/>
        <v/>
      </c>
      <c r="O916" t="str">
        <f t="shared" si="284"/>
        <v>Object</v>
      </c>
      <c r="P916" t="str">
        <f t="shared" si="285"/>
        <v/>
      </c>
      <c r="Q916" t="str">
        <f t="shared" si="286"/>
        <v/>
      </c>
      <c r="R916" t="str">
        <f t="shared" si="287"/>
        <v/>
      </c>
      <c r="S916" t="str">
        <f t="shared" si="288"/>
        <v/>
      </c>
      <c r="T916" t="str">
        <f>IF($A916="Implicit","",COUNTIFS($C$8:C916,C916,$A$8:A916,"Explicit"))</f>
        <v/>
      </c>
      <c r="U916" t="str">
        <f t="shared" si="289"/>
        <v/>
      </c>
      <c r="V916" t="str">
        <f t="shared" si="290"/>
        <v/>
      </c>
      <c r="W916" t="str">
        <f t="shared" si="291"/>
        <v/>
      </c>
      <c r="X916" t="str">
        <f t="shared" si="292"/>
        <v/>
      </c>
      <c r="Y916" t="str">
        <f t="shared" si="293"/>
        <v/>
      </c>
      <c r="Z916" t="str">
        <f t="shared" si="294"/>
        <v>"Event._LogisticsEvent"</v>
      </c>
      <c r="AA916" t="str">
        <f t="shared" si="295"/>
        <v>"_eventFor"</v>
      </c>
      <c r="AB916" t="str">
        <f t="shared" si="296"/>
        <v>"Distribution._Ratings"</v>
      </c>
      <c r="AC916" t="str">
        <f t="shared" si="297"/>
        <v>""</v>
      </c>
      <c r="AD916" t="str">
        <f t="shared" si="298"/>
        <v>"hasOne"</v>
      </c>
      <c r="AE916" t="str">
        <f t="shared" si="299"/>
        <v>"Event._LogisticsEvent","_eventFor","Distribution._Ratings","","hasOne"</v>
      </c>
    </row>
    <row r="917" spans="1:31" x14ac:dyDescent="0.2">
      <c r="A917" t="s">
        <v>1354</v>
      </c>
      <c r="B917" t="s">
        <v>1306</v>
      </c>
      <c r="C917" t="s">
        <v>41</v>
      </c>
      <c r="D917" t="s">
        <v>737</v>
      </c>
      <c r="E917" t="s">
        <v>20</v>
      </c>
      <c r="F917" t="s">
        <v>157</v>
      </c>
      <c r="G917">
        <v>1</v>
      </c>
      <c r="I917" s="5" t="s">
        <v>735</v>
      </c>
      <c r="J917" s="5" t="s">
        <v>738</v>
      </c>
      <c r="K917" t="str">
        <f t="shared" si="280"/>
        <v>_LogisticsEvent</v>
      </c>
      <c r="L917" t="str">
        <f t="shared" si="281"/>
        <v>_eventFor</v>
      </c>
      <c r="M917" t="str">
        <f t="shared" si="282"/>
        <v>_SecurityDeclaration</v>
      </c>
      <c r="N917" t="str">
        <f t="shared" si="283"/>
        <v/>
      </c>
      <c r="O917" t="str">
        <f t="shared" si="284"/>
        <v>Object</v>
      </c>
      <c r="P917" t="str">
        <f t="shared" si="285"/>
        <v/>
      </c>
      <c r="Q917" t="str">
        <f t="shared" si="286"/>
        <v/>
      </c>
      <c r="R917" t="str">
        <f t="shared" si="287"/>
        <v/>
      </c>
      <c r="S917" t="str">
        <f t="shared" si="288"/>
        <v/>
      </c>
      <c r="T917" t="str">
        <f>IF($A917="Implicit","",COUNTIFS($C$8:C917,C917,$A$8:A917,"Explicit"))</f>
        <v/>
      </c>
      <c r="U917" t="str">
        <f t="shared" si="289"/>
        <v/>
      </c>
      <c r="V917" t="str">
        <f t="shared" si="290"/>
        <v/>
      </c>
      <c r="W917" t="str">
        <f t="shared" si="291"/>
        <v/>
      </c>
      <c r="X917" t="str">
        <f t="shared" si="292"/>
        <v/>
      </c>
      <c r="Y917" t="str">
        <f t="shared" si="293"/>
        <v/>
      </c>
      <c r="Z917" t="str">
        <f t="shared" si="294"/>
        <v>"Event._LogisticsEvent"</v>
      </c>
      <c r="AA917" t="str">
        <f t="shared" si="295"/>
        <v>"_eventFor"</v>
      </c>
      <c r="AB917" t="str">
        <f t="shared" si="296"/>
        <v>"Core._SecurityDeclaration"</v>
      </c>
      <c r="AC917" t="str">
        <f t="shared" si="297"/>
        <v>""</v>
      </c>
      <c r="AD917" t="str">
        <f t="shared" si="298"/>
        <v>"hasOne"</v>
      </c>
      <c r="AE917" t="str">
        <f t="shared" si="299"/>
        <v>"Event._LogisticsEvent","_eventFor","Core._SecurityDeclaration","","hasOne"</v>
      </c>
    </row>
    <row r="918" spans="1:31" x14ac:dyDescent="0.2">
      <c r="A918" t="s">
        <v>1354</v>
      </c>
      <c r="B918" t="s">
        <v>1306</v>
      </c>
      <c r="C918" t="s">
        <v>41</v>
      </c>
      <c r="D918" t="s">
        <v>737</v>
      </c>
      <c r="E918" t="s">
        <v>1290</v>
      </c>
      <c r="F918" t="s">
        <v>36</v>
      </c>
      <c r="G918">
        <v>1</v>
      </c>
      <c r="I918" s="5" t="s">
        <v>735</v>
      </c>
      <c r="J918" s="5" t="s">
        <v>738</v>
      </c>
      <c r="K918" t="str">
        <f t="shared" si="280"/>
        <v>_LogisticsEvent</v>
      </c>
      <c r="L918" t="str">
        <f t="shared" si="281"/>
        <v>_eventFor</v>
      </c>
      <c r="M918" t="str">
        <f t="shared" si="282"/>
        <v>_LogisticsService</v>
      </c>
      <c r="N918" t="str">
        <f t="shared" si="283"/>
        <v/>
      </c>
      <c r="O918" t="str">
        <f t="shared" si="284"/>
        <v>Object</v>
      </c>
      <c r="P918" t="str">
        <f t="shared" si="285"/>
        <v/>
      </c>
      <c r="Q918" t="str">
        <f t="shared" si="286"/>
        <v/>
      </c>
      <c r="R918" t="str">
        <f t="shared" si="287"/>
        <v/>
      </c>
      <c r="S918" t="str">
        <f t="shared" si="288"/>
        <v/>
      </c>
      <c r="T918" t="str">
        <f>IF($A918="Implicit","",COUNTIFS($C$8:C918,C918,$A$8:A918,"Explicit"))</f>
        <v/>
      </c>
      <c r="U918" t="str">
        <f t="shared" si="289"/>
        <v/>
      </c>
      <c r="V918" t="str">
        <f t="shared" si="290"/>
        <v/>
      </c>
      <c r="W918" t="str">
        <f t="shared" si="291"/>
        <v/>
      </c>
      <c r="X918" t="str">
        <f t="shared" si="292"/>
        <v/>
      </c>
      <c r="Y918" t="str">
        <f t="shared" si="293"/>
        <v/>
      </c>
      <c r="Z918" t="str">
        <f t="shared" si="294"/>
        <v>"Event._LogisticsEvent"</v>
      </c>
      <c r="AA918" t="str">
        <f t="shared" si="295"/>
        <v>"_eventFor"</v>
      </c>
      <c r="AB918" t="str">
        <f t="shared" si="296"/>
        <v>"Abstract._LogisticsService"</v>
      </c>
      <c r="AC918" t="str">
        <f t="shared" si="297"/>
        <v>""</v>
      </c>
      <c r="AD918" t="str">
        <f t="shared" si="298"/>
        <v>"hasOne"</v>
      </c>
      <c r="AE918" t="str">
        <f t="shared" si="299"/>
        <v>"Event._LogisticsEvent","_eventFor","Abstract._LogisticsService","","hasOne"</v>
      </c>
    </row>
    <row r="919" spans="1:31" x14ac:dyDescent="0.2">
      <c r="A919" t="s">
        <v>1354</v>
      </c>
      <c r="B919" t="s">
        <v>1306</v>
      </c>
      <c r="C919" t="s">
        <v>41</v>
      </c>
      <c r="D919" t="s">
        <v>737</v>
      </c>
      <c r="E919" t="s">
        <v>1293</v>
      </c>
      <c r="F919" t="s">
        <v>713</v>
      </c>
      <c r="G919">
        <v>1</v>
      </c>
      <c r="I919" s="5" t="s">
        <v>735</v>
      </c>
      <c r="J919" s="5" t="s">
        <v>738</v>
      </c>
      <c r="K919" t="str">
        <f t="shared" si="280"/>
        <v>_LogisticsEvent</v>
      </c>
      <c r="L919" t="str">
        <f t="shared" si="281"/>
        <v>_eventFor</v>
      </c>
      <c r="M919" t="str">
        <f t="shared" si="282"/>
        <v>_EpermitSignature</v>
      </c>
      <c r="N919" t="str">
        <f t="shared" si="283"/>
        <v/>
      </c>
      <c r="O919" t="str">
        <f t="shared" si="284"/>
        <v>Object</v>
      </c>
      <c r="P919" t="str">
        <f t="shared" si="285"/>
        <v/>
      </c>
      <c r="Q919" t="str">
        <f t="shared" si="286"/>
        <v/>
      </c>
      <c r="R919" t="str">
        <f t="shared" si="287"/>
        <v/>
      </c>
      <c r="S919" t="str">
        <f t="shared" si="288"/>
        <v/>
      </c>
      <c r="T919" t="str">
        <f>IF($A919="Implicit","",COUNTIFS($C$8:C919,C919,$A$8:A919,"Explicit"))</f>
        <v/>
      </c>
      <c r="U919" t="str">
        <f t="shared" si="289"/>
        <v/>
      </c>
      <c r="V919" t="str">
        <f t="shared" si="290"/>
        <v/>
      </c>
      <c r="W919" t="str">
        <f t="shared" si="291"/>
        <v/>
      </c>
      <c r="X919" t="str">
        <f t="shared" si="292"/>
        <v/>
      </c>
      <c r="Y919" t="str">
        <f t="shared" si="293"/>
        <v/>
      </c>
      <c r="Z919" t="str">
        <f t="shared" si="294"/>
        <v>"Event._LogisticsEvent"</v>
      </c>
      <c r="AA919" t="str">
        <f t="shared" si="295"/>
        <v>"_eventFor"</v>
      </c>
      <c r="AB919" t="str">
        <f t="shared" si="296"/>
        <v>"LiveAnimals._EpermitSignature"</v>
      </c>
      <c r="AC919" t="str">
        <f t="shared" si="297"/>
        <v>""</v>
      </c>
      <c r="AD919" t="str">
        <f t="shared" si="298"/>
        <v>"hasOne"</v>
      </c>
      <c r="AE919" t="str">
        <f t="shared" si="299"/>
        <v>"Event._LogisticsEvent","_eventFor","LiveAnimals._EpermitSignature","","hasOne"</v>
      </c>
    </row>
    <row r="920" spans="1:31" x14ac:dyDescent="0.2">
      <c r="A920" t="s">
        <v>1354</v>
      </c>
      <c r="B920" t="s">
        <v>1306</v>
      </c>
      <c r="C920" t="s">
        <v>41</v>
      </c>
      <c r="D920" t="s">
        <v>737</v>
      </c>
      <c r="E920" t="s">
        <v>1303</v>
      </c>
      <c r="F920" t="s">
        <v>1100</v>
      </c>
      <c r="G920">
        <v>1</v>
      </c>
      <c r="I920" s="5" t="s">
        <v>735</v>
      </c>
      <c r="J920" s="5" t="s">
        <v>738</v>
      </c>
      <c r="K920" t="str">
        <f t="shared" si="280"/>
        <v>_LogisticsEvent</v>
      </c>
      <c r="L920" t="str">
        <f t="shared" si="281"/>
        <v>_eventFor</v>
      </c>
      <c r="M920" t="str">
        <f t="shared" si="282"/>
        <v>_Storing</v>
      </c>
      <c r="N920" t="str">
        <f t="shared" si="283"/>
        <v/>
      </c>
      <c r="O920" t="str">
        <f t="shared" si="284"/>
        <v>Object</v>
      </c>
      <c r="P920" t="str">
        <f t="shared" si="285"/>
        <v/>
      </c>
      <c r="Q920" t="str">
        <f t="shared" si="286"/>
        <v/>
      </c>
      <c r="R920" t="str">
        <f t="shared" si="287"/>
        <v/>
      </c>
      <c r="S920" t="str">
        <f t="shared" si="288"/>
        <v/>
      </c>
      <c r="T920" t="str">
        <f>IF($A920="Implicit","",COUNTIFS($C$8:C920,C920,$A$8:A920,"Explicit"))</f>
        <v/>
      </c>
      <c r="U920" t="str">
        <f t="shared" si="289"/>
        <v/>
      </c>
      <c r="V920" t="str">
        <f t="shared" si="290"/>
        <v/>
      </c>
      <c r="W920" t="str">
        <f t="shared" si="291"/>
        <v/>
      </c>
      <c r="X920" t="str">
        <f t="shared" si="292"/>
        <v/>
      </c>
      <c r="Y920" t="str">
        <f t="shared" si="293"/>
        <v/>
      </c>
      <c r="Z920" t="str">
        <f t="shared" si="294"/>
        <v>"Event._LogisticsEvent"</v>
      </c>
      <c r="AA920" t="str">
        <f t="shared" si="295"/>
        <v>"_eventFor"</v>
      </c>
      <c r="AB920" t="str">
        <f t="shared" si="296"/>
        <v>"Action._Storing"</v>
      </c>
      <c r="AC920" t="str">
        <f t="shared" si="297"/>
        <v>""</v>
      </c>
      <c r="AD920" t="str">
        <f t="shared" si="298"/>
        <v>"hasOne"</v>
      </c>
      <c r="AE920" t="str">
        <f t="shared" si="299"/>
        <v>"Event._LogisticsEvent","_eventFor","Action._Storing","","hasOne"</v>
      </c>
    </row>
    <row r="921" spans="1:31" x14ac:dyDescent="0.2">
      <c r="A921" t="s">
        <v>1354</v>
      </c>
      <c r="B921" t="s">
        <v>1306</v>
      </c>
      <c r="C921" t="s">
        <v>41</v>
      </c>
      <c r="D921" t="s">
        <v>737</v>
      </c>
      <c r="E921" t="s">
        <v>1295</v>
      </c>
      <c r="F921" t="s">
        <v>328</v>
      </c>
      <c r="G921">
        <v>1</v>
      </c>
      <c r="I921" s="5" t="s">
        <v>735</v>
      </c>
      <c r="J921" s="5" t="s">
        <v>738</v>
      </c>
      <c r="K921" t="str">
        <f t="shared" si="280"/>
        <v>_LogisticsEvent</v>
      </c>
      <c r="L921" t="str">
        <f t="shared" si="281"/>
        <v>_eventFor</v>
      </c>
      <c r="M921" t="str">
        <f t="shared" si="282"/>
        <v>_TransportLegs</v>
      </c>
      <c r="N921" t="str">
        <f t="shared" si="283"/>
        <v/>
      </c>
      <c r="O921" t="str">
        <f t="shared" si="284"/>
        <v>Object</v>
      </c>
      <c r="P921" t="str">
        <f t="shared" si="285"/>
        <v/>
      </c>
      <c r="Q921" t="str">
        <f t="shared" si="286"/>
        <v/>
      </c>
      <c r="R921" t="str">
        <f t="shared" si="287"/>
        <v/>
      </c>
      <c r="S921" t="str">
        <f t="shared" si="288"/>
        <v/>
      </c>
      <c r="T921" t="str">
        <f>IF($A921="Implicit","",COUNTIFS($C$8:C921,C921,$A$8:A921,"Explicit"))</f>
        <v/>
      </c>
      <c r="U921" t="str">
        <f t="shared" si="289"/>
        <v/>
      </c>
      <c r="V921" t="str">
        <f t="shared" si="290"/>
        <v/>
      </c>
      <c r="W921" t="str">
        <f t="shared" si="291"/>
        <v/>
      </c>
      <c r="X921" t="str">
        <f t="shared" si="292"/>
        <v/>
      </c>
      <c r="Y921" t="str">
        <f t="shared" si="293"/>
        <v/>
      </c>
      <c r="Z921" t="str">
        <f t="shared" si="294"/>
        <v>"Event._LogisticsEvent"</v>
      </c>
      <c r="AA921" t="str">
        <f t="shared" si="295"/>
        <v>"_eventFor"</v>
      </c>
      <c r="AB921" t="str">
        <f t="shared" si="296"/>
        <v>"Distribution._TransportLegs"</v>
      </c>
      <c r="AC921" t="str">
        <f t="shared" si="297"/>
        <v>""</v>
      </c>
      <c r="AD921" t="str">
        <f t="shared" si="298"/>
        <v>"hasOne"</v>
      </c>
      <c r="AE921" t="str">
        <f t="shared" si="299"/>
        <v>"Event._LogisticsEvent","_eventFor","Distribution._TransportLegs","","hasOne"</v>
      </c>
    </row>
    <row r="922" spans="1:31" x14ac:dyDescent="0.2">
      <c r="A922" t="s">
        <v>1354</v>
      </c>
      <c r="B922" t="s">
        <v>1306</v>
      </c>
      <c r="C922" t="s">
        <v>41</v>
      </c>
      <c r="D922" t="s">
        <v>737</v>
      </c>
      <c r="E922" t="s">
        <v>1301</v>
      </c>
      <c r="F922" t="s">
        <v>657</v>
      </c>
      <c r="G922">
        <v>1</v>
      </c>
      <c r="I922" s="5" t="s">
        <v>735</v>
      </c>
      <c r="J922" s="5" t="s">
        <v>738</v>
      </c>
      <c r="K922" t="str">
        <f t="shared" si="280"/>
        <v>_LogisticsEvent</v>
      </c>
      <c r="L922" t="str">
        <f t="shared" si="281"/>
        <v>_eventFor</v>
      </c>
      <c r="M922" t="str">
        <f t="shared" si="282"/>
        <v>_PieceDg</v>
      </c>
      <c r="N922" t="str">
        <f t="shared" si="283"/>
        <v/>
      </c>
      <c r="O922" t="str">
        <f t="shared" si="284"/>
        <v>Object</v>
      </c>
      <c r="P922" t="str">
        <f t="shared" si="285"/>
        <v/>
      </c>
      <c r="Q922" t="str">
        <f t="shared" si="286"/>
        <v/>
      </c>
      <c r="R922" t="str">
        <f t="shared" si="287"/>
        <v/>
      </c>
      <c r="S922" t="str">
        <f t="shared" si="288"/>
        <v/>
      </c>
      <c r="T922" t="str">
        <f>IF($A922="Implicit","",COUNTIFS($C$8:C922,C922,$A$8:A922,"Explicit"))</f>
        <v/>
      </c>
      <c r="U922" t="str">
        <f t="shared" si="289"/>
        <v/>
      </c>
      <c r="V922" t="str">
        <f t="shared" si="290"/>
        <v/>
      </c>
      <c r="W922" t="str">
        <f t="shared" si="291"/>
        <v/>
      </c>
      <c r="X922" t="str">
        <f t="shared" si="292"/>
        <v/>
      </c>
      <c r="Y922" t="str">
        <f t="shared" si="293"/>
        <v/>
      </c>
      <c r="Z922" t="str">
        <f t="shared" si="294"/>
        <v>"Event._LogisticsEvent"</v>
      </c>
      <c r="AA922" t="str">
        <f t="shared" si="295"/>
        <v>"_eventFor"</v>
      </c>
      <c r="AB922" t="str">
        <f t="shared" si="296"/>
        <v>"DG._PieceDg"</v>
      </c>
      <c r="AC922" t="str">
        <f t="shared" si="297"/>
        <v>""</v>
      </c>
      <c r="AD922" t="str">
        <f t="shared" si="298"/>
        <v>"hasOne"</v>
      </c>
      <c r="AE922" t="str">
        <f t="shared" si="299"/>
        <v>"Event._LogisticsEvent","_eventFor","DG._PieceDg","","hasOne"</v>
      </c>
    </row>
    <row r="923" spans="1:31" x14ac:dyDescent="0.2">
      <c r="A923" t="s">
        <v>1354</v>
      </c>
      <c r="B923" t="s">
        <v>1306</v>
      </c>
      <c r="C923" t="s">
        <v>41</v>
      </c>
      <c r="D923" t="s">
        <v>737</v>
      </c>
      <c r="E923" t="s">
        <v>1301</v>
      </c>
      <c r="F923" t="s">
        <v>1196</v>
      </c>
      <c r="G923">
        <v>1</v>
      </c>
      <c r="I923" s="5" t="s">
        <v>735</v>
      </c>
      <c r="J923" s="5" t="s">
        <v>738</v>
      </c>
      <c r="K923" t="str">
        <f t="shared" si="280"/>
        <v>_LogisticsEvent</v>
      </c>
      <c r="L923" t="str">
        <f t="shared" si="281"/>
        <v>_eventFor</v>
      </c>
      <c r="M923" t="str">
        <f t="shared" si="282"/>
        <v>_ItemDg</v>
      </c>
      <c r="N923" t="str">
        <f t="shared" si="283"/>
        <v/>
      </c>
      <c r="O923" t="str">
        <f t="shared" si="284"/>
        <v>Object</v>
      </c>
      <c r="P923" t="str">
        <f t="shared" si="285"/>
        <v/>
      </c>
      <c r="Q923" t="str">
        <f t="shared" si="286"/>
        <v/>
      </c>
      <c r="R923" t="str">
        <f t="shared" si="287"/>
        <v/>
      </c>
      <c r="S923" t="str">
        <f t="shared" si="288"/>
        <v/>
      </c>
      <c r="T923" t="str">
        <f>IF($A923="Implicit","",COUNTIFS($C$8:C923,C923,$A$8:A923,"Explicit"))</f>
        <v/>
      </c>
      <c r="U923" t="str">
        <f t="shared" si="289"/>
        <v/>
      </c>
      <c r="V923" t="str">
        <f t="shared" si="290"/>
        <v/>
      </c>
      <c r="W923" t="str">
        <f t="shared" si="291"/>
        <v/>
      </c>
      <c r="X923" t="str">
        <f t="shared" si="292"/>
        <v/>
      </c>
      <c r="Y923" t="str">
        <f t="shared" si="293"/>
        <v/>
      </c>
      <c r="Z923" t="str">
        <f t="shared" si="294"/>
        <v>"Event._LogisticsEvent"</v>
      </c>
      <c r="AA923" t="str">
        <f t="shared" si="295"/>
        <v>"_eventFor"</v>
      </c>
      <c r="AB923" t="str">
        <f t="shared" si="296"/>
        <v>"DG._ItemDg"</v>
      </c>
      <c r="AC923" t="str">
        <f t="shared" si="297"/>
        <v>""</v>
      </c>
      <c r="AD923" t="str">
        <f t="shared" si="298"/>
        <v>"hasOne"</v>
      </c>
      <c r="AE923" t="str">
        <f t="shared" si="299"/>
        <v>"Event._LogisticsEvent","_eventFor","DG._ItemDg","","hasOne"</v>
      </c>
    </row>
    <row r="924" spans="1:31" x14ac:dyDescent="0.2">
      <c r="A924" t="s">
        <v>1354</v>
      </c>
      <c r="B924" t="s">
        <v>1306</v>
      </c>
      <c r="C924" t="s">
        <v>41</v>
      </c>
      <c r="D924" t="s">
        <v>737</v>
      </c>
      <c r="E924" t="s">
        <v>1292</v>
      </c>
      <c r="F924" t="s">
        <v>1218</v>
      </c>
      <c r="G924">
        <v>1</v>
      </c>
      <c r="I924" s="5" t="s">
        <v>735</v>
      </c>
      <c r="J924" s="5" t="s">
        <v>738</v>
      </c>
      <c r="K924" t="str">
        <f t="shared" si="280"/>
        <v>_LogisticsEvent</v>
      </c>
      <c r="L924" t="str">
        <f t="shared" si="281"/>
        <v>_eventFor</v>
      </c>
      <c r="M924" t="str">
        <f t="shared" si="282"/>
        <v>_NonHumanActor</v>
      </c>
      <c r="N924" t="str">
        <f t="shared" si="283"/>
        <v/>
      </c>
      <c r="O924" t="str">
        <f t="shared" si="284"/>
        <v>Object</v>
      </c>
      <c r="P924" t="str">
        <f t="shared" si="285"/>
        <v/>
      </c>
      <c r="Q924" t="str">
        <f t="shared" si="286"/>
        <v/>
      </c>
      <c r="R924" t="str">
        <f t="shared" si="287"/>
        <v/>
      </c>
      <c r="S924" t="str">
        <f t="shared" si="288"/>
        <v/>
      </c>
      <c r="T924" t="str">
        <f>IF($A924="Implicit","",COUNTIFS($C$8:C924,C924,$A$8:A924,"Explicit"))</f>
        <v/>
      </c>
      <c r="U924" t="str">
        <f t="shared" si="289"/>
        <v/>
      </c>
      <c r="V924" t="str">
        <f t="shared" si="290"/>
        <v/>
      </c>
      <c r="W924" t="str">
        <f t="shared" si="291"/>
        <v/>
      </c>
      <c r="X924" t="str">
        <f t="shared" si="292"/>
        <v/>
      </c>
      <c r="Y924" t="str">
        <f t="shared" si="293"/>
        <v/>
      </c>
      <c r="Z924" t="str">
        <f t="shared" si="294"/>
        <v>"Event._LogisticsEvent"</v>
      </c>
      <c r="AA924" t="str">
        <f t="shared" si="295"/>
        <v>"_eventFor"</v>
      </c>
      <c r="AB924" t="str">
        <f t="shared" si="296"/>
        <v>"Common._NonHumanActor"</v>
      </c>
      <c r="AC924" t="str">
        <f t="shared" si="297"/>
        <v>""</v>
      </c>
      <c r="AD924" t="str">
        <f t="shared" si="298"/>
        <v>"hasOne"</v>
      </c>
      <c r="AE924" t="str">
        <f t="shared" si="299"/>
        <v>"Event._LogisticsEvent","_eventFor","Common._NonHumanActor","","hasOne"</v>
      </c>
    </row>
    <row r="925" spans="1:31" x14ac:dyDescent="0.2">
      <c r="A925" t="s">
        <v>1354</v>
      </c>
      <c r="B925" t="s">
        <v>1306</v>
      </c>
      <c r="C925" t="s">
        <v>41</v>
      </c>
      <c r="D925" t="s">
        <v>737</v>
      </c>
      <c r="E925" t="s">
        <v>1292</v>
      </c>
      <c r="F925" t="s">
        <v>1220</v>
      </c>
      <c r="G925">
        <v>1</v>
      </c>
      <c r="I925" s="5" t="s">
        <v>735</v>
      </c>
      <c r="J925" s="5" t="s">
        <v>738</v>
      </c>
      <c r="K925" t="str">
        <f t="shared" si="280"/>
        <v>_LogisticsEvent</v>
      </c>
      <c r="L925" t="str">
        <f t="shared" si="281"/>
        <v>_eventFor</v>
      </c>
      <c r="M925" t="str">
        <f t="shared" si="282"/>
        <v>_PublicAuthority</v>
      </c>
      <c r="N925" t="str">
        <f t="shared" si="283"/>
        <v/>
      </c>
      <c r="O925" t="str">
        <f t="shared" si="284"/>
        <v>Object</v>
      </c>
      <c r="P925" t="str">
        <f t="shared" si="285"/>
        <v/>
      </c>
      <c r="Q925" t="str">
        <f t="shared" si="286"/>
        <v/>
      </c>
      <c r="R925" t="str">
        <f t="shared" si="287"/>
        <v/>
      </c>
      <c r="S925" t="str">
        <f t="shared" si="288"/>
        <v/>
      </c>
      <c r="T925" t="str">
        <f>IF($A925="Implicit","",COUNTIFS($C$8:C925,C925,$A$8:A925,"Explicit"))</f>
        <v/>
      </c>
      <c r="U925" t="str">
        <f t="shared" si="289"/>
        <v/>
      </c>
      <c r="V925" t="str">
        <f t="shared" si="290"/>
        <v/>
      </c>
      <c r="W925" t="str">
        <f t="shared" si="291"/>
        <v/>
      </c>
      <c r="X925" t="str">
        <f t="shared" si="292"/>
        <v/>
      </c>
      <c r="Y925" t="str">
        <f t="shared" si="293"/>
        <v/>
      </c>
      <c r="Z925" t="str">
        <f t="shared" si="294"/>
        <v>"Event._LogisticsEvent"</v>
      </c>
      <c r="AA925" t="str">
        <f t="shared" si="295"/>
        <v>"_eventFor"</v>
      </c>
      <c r="AB925" t="str">
        <f t="shared" si="296"/>
        <v>"Common._PublicAuthority"</v>
      </c>
      <c r="AC925" t="str">
        <f t="shared" si="297"/>
        <v>""</v>
      </c>
      <c r="AD925" t="str">
        <f t="shared" si="298"/>
        <v>"hasOne"</v>
      </c>
      <c r="AE925" t="str">
        <f t="shared" si="299"/>
        <v>"Event._LogisticsEvent","_eventFor","Common._PublicAuthority","","hasOne"</v>
      </c>
    </row>
    <row r="926" spans="1:31" x14ac:dyDescent="0.2">
      <c r="A926" t="s">
        <v>1354</v>
      </c>
      <c r="B926" t="s">
        <v>1306</v>
      </c>
      <c r="C926" t="s">
        <v>41</v>
      </c>
      <c r="D926" t="s">
        <v>737</v>
      </c>
      <c r="E926" t="s">
        <v>1304</v>
      </c>
      <c r="F926" t="s">
        <v>1222</v>
      </c>
      <c r="G926">
        <v>1</v>
      </c>
      <c r="I926" s="5" t="s">
        <v>735</v>
      </c>
      <c r="J926" s="5" t="s">
        <v>738</v>
      </c>
      <c r="K926" t="str">
        <f t="shared" si="280"/>
        <v>_LogisticsEvent</v>
      </c>
      <c r="L926" t="str">
        <f t="shared" si="281"/>
        <v>_eventFor</v>
      </c>
      <c r="M926" t="str">
        <f t="shared" si="282"/>
        <v>_Storage</v>
      </c>
      <c r="N926" t="str">
        <f t="shared" si="283"/>
        <v/>
      </c>
      <c r="O926" t="str">
        <f t="shared" si="284"/>
        <v>Object</v>
      </c>
      <c r="P926" t="str">
        <f t="shared" si="285"/>
        <v/>
      </c>
      <c r="Q926" t="str">
        <f t="shared" si="286"/>
        <v/>
      </c>
      <c r="R926" t="str">
        <f t="shared" si="287"/>
        <v/>
      </c>
      <c r="S926" t="str">
        <f t="shared" si="288"/>
        <v/>
      </c>
      <c r="T926" t="str">
        <f>IF($A926="Implicit","",COUNTIFS($C$8:C926,C926,$A$8:A926,"Explicit"))</f>
        <v/>
      </c>
      <c r="U926" t="str">
        <f t="shared" si="289"/>
        <v/>
      </c>
      <c r="V926" t="str">
        <f t="shared" si="290"/>
        <v/>
      </c>
      <c r="W926" t="str">
        <f t="shared" si="291"/>
        <v/>
      </c>
      <c r="X926" t="str">
        <f t="shared" si="292"/>
        <v/>
      </c>
      <c r="Y926" t="str">
        <f t="shared" si="293"/>
        <v/>
      </c>
      <c r="Z926" t="str">
        <f t="shared" si="294"/>
        <v>"Event._LogisticsEvent"</v>
      </c>
      <c r="AA926" t="str">
        <f t="shared" si="295"/>
        <v>"_eventFor"</v>
      </c>
      <c r="AB926" t="str">
        <f t="shared" si="296"/>
        <v>"Activity._Storage"</v>
      </c>
      <c r="AC926" t="str">
        <f t="shared" si="297"/>
        <v>""</v>
      </c>
      <c r="AD926" t="str">
        <f t="shared" si="298"/>
        <v>"hasOne"</v>
      </c>
      <c r="AE926" t="str">
        <f t="shared" si="299"/>
        <v>"Event._LogisticsEvent","_eventFor","Activity._Storage","","hasOne"</v>
      </c>
    </row>
    <row r="927" spans="1:31" x14ac:dyDescent="0.2">
      <c r="A927" t="s">
        <v>1354</v>
      </c>
      <c r="B927" t="s">
        <v>1306</v>
      </c>
      <c r="C927" t="s">
        <v>41</v>
      </c>
      <c r="D927" t="s">
        <v>737</v>
      </c>
      <c r="E927" t="s">
        <v>20</v>
      </c>
      <c r="F927" t="s">
        <v>1227</v>
      </c>
      <c r="G927">
        <v>1</v>
      </c>
      <c r="I927" s="5" t="s">
        <v>735</v>
      </c>
      <c r="J927" s="5" t="s">
        <v>738</v>
      </c>
      <c r="K927" t="str">
        <f t="shared" si="280"/>
        <v>_LogisticsEvent</v>
      </c>
      <c r="L927" t="str">
        <f t="shared" si="281"/>
        <v>_eventFor</v>
      </c>
      <c r="M927" t="str">
        <f t="shared" si="282"/>
        <v>_ULD</v>
      </c>
      <c r="N927" t="str">
        <f t="shared" si="283"/>
        <v/>
      </c>
      <c r="O927" t="str">
        <f t="shared" si="284"/>
        <v>Object</v>
      </c>
      <c r="P927" t="str">
        <f t="shared" si="285"/>
        <v/>
      </c>
      <c r="Q927" t="str">
        <f t="shared" si="286"/>
        <v/>
      </c>
      <c r="R927" t="str">
        <f t="shared" si="287"/>
        <v/>
      </c>
      <c r="S927" t="str">
        <f t="shared" si="288"/>
        <v/>
      </c>
      <c r="T927" t="str">
        <f>IF($A927="Implicit","",COUNTIFS($C$8:C927,C927,$A$8:A927,"Explicit"))</f>
        <v/>
      </c>
      <c r="U927" t="str">
        <f t="shared" si="289"/>
        <v/>
      </c>
      <c r="V927" t="str">
        <f t="shared" si="290"/>
        <v/>
      </c>
      <c r="W927" t="str">
        <f t="shared" si="291"/>
        <v/>
      </c>
      <c r="X927" t="str">
        <f t="shared" si="292"/>
        <v/>
      </c>
      <c r="Y927" t="str">
        <f t="shared" si="293"/>
        <v/>
      </c>
      <c r="Z927" t="str">
        <f t="shared" si="294"/>
        <v>"Event._LogisticsEvent"</v>
      </c>
      <c r="AA927" t="str">
        <f t="shared" si="295"/>
        <v>"_eventFor"</v>
      </c>
      <c r="AB927" t="str">
        <f t="shared" si="296"/>
        <v>"Core._ULD"</v>
      </c>
      <c r="AC927" t="str">
        <f t="shared" si="297"/>
        <v>""</v>
      </c>
      <c r="AD927" t="str">
        <f t="shared" si="298"/>
        <v>"hasOne"</v>
      </c>
      <c r="AE927" t="str">
        <f t="shared" si="299"/>
        <v>"Event._LogisticsEvent","_eventFor","Core._ULD","","hasOne"</v>
      </c>
    </row>
    <row r="928" spans="1:31" x14ac:dyDescent="0.2">
      <c r="A928" t="s">
        <v>1354</v>
      </c>
      <c r="B928" t="s">
        <v>1306</v>
      </c>
      <c r="C928" t="s">
        <v>41</v>
      </c>
      <c r="D928" t="s">
        <v>741</v>
      </c>
      <c r="E928" t="s">
        <v>3</v>
      </c>
      <c r="F928" t="s">
        <v>732</v>
      </c>
      <c r="G928">
        <v>1</v>
      </c>
      <c r="I928" s="5" t="s">
        <v>735</v>
      </c>
      <c r="J928" s="5" t="s">
        <v>742</v>
      </c>
      <c r="K928" t="str">
        <f t="shared" si="280"/>
        <v>_LogisticsEvent</v>
      </c>
      <c r="L928" t="str">
        <f t="shared" si="281"/>
        <v>_eventTimeType</v>
      </c>
      <c r="M928" t="str">
        <f t="shared" si="282"/>
        <v>_EventTimeType</v>
      </c>
      <c r="N928" t="str">
        <f t="shared" si="283"/>
        <v/>
      </c>
      <c r="O928" t="str">
        <f t="shared" si="284"/>
        <v>Object</v>
      </c>
      <c r="P928" t="str">
        <f t="shared" si="285"/>
        <v/>
      </c>
      <c r="Q928" t="str">
        <f t="shared" si="286"/>
        <v/>
      </c>
      <c r="R928" t="str">
        <f t="shared" si="287"/>
        <v/>
      </c>
      <c r="S928" t="str">
        <f t="shared" si="288"/>
        <v/>
      </c>
      <c r="T928" t="str">
        <f>IF($A928="Implicit","",COUNTIFS($C$8:C928,C928,$A$8:A928,"Explicit"))</f>
        <v/>
      </c>
      <c r="U928" t="str">
        <f t="shared" si="289"/>
        <v/>
      </c>
      <c r="V928" t="str">
        <f t="shared" si="290"/>
        <v/>
      </c>
      <c r="W928" t="str">
        <f t="shared" si="291"/>
        <v/>
      </c>
      <c r="X928" t="str">
        <f t="shared" si="292"/>
        <v/>
      </c>
      <c r="Y928" t="str">
        <f t="shared" si="293"/>
        <v/>
      </c>
      <c r="Z928" t="str">
        <f t="shared" si="294"/>
        <v>"Event._LogisticsEvent"</v>
      </c>
      <c r="AA928" t="str">
        <f t="shared" si="295"/>
        <v>"_eventTimeType"</v>
      </c>
      <c r="AB928" t="str">
        <f t="shared" si="296"/>
        <v>"Enum._EventTimeType"</v>
      </c>
      <c r="AC928" t="str">
        <f t="shared" si="297"/>
        <v>""</v>
      </c>
      <c r="AD928" t="str">
        <f t="shared" si="298"/>
        <v>"hasOne"</v>
      </c>
      <c r="AE928" t="str">
        <f t="shared" si="299"/>
        <v>"Event._LogisticsEvent","_eventTimeType","Enum._EventTimeType","","hasOne"</v>
      </c>
    </row>
    <row r="929" spans="1:31" x14ac:dyDescent="0.2">
      <c r="A929" t="s">
        <v>1353</v>
      </c>
      <c r="B929" t="s">
        <v>1306</v>
      </c>
      <c r="C929" t="s">
        <v>41</v>
      </c>
      <c r="D929" t="s">
        <v>43</v>
      </c>
      <c r="E929" t="s">
        <v>1292</v>
      </c>
      <c r="F929" t="s">
        <v>44</v>
      </c>
      <c r="I929" s="5" t="s">
        <v>735</v>
      </c>
      <c r="J929" s="5" t="s">
        <v>45</v>
      </c>
      <c r="K929" t="str">
        <f t="shared" si="280"/>
        <v>_LogisticsEvent</v>
      </c>
      <c r="L929" t="str">
        <f t="shared" si="281"/>
        <v>_externalReferences</v>
      </c>
      <c r="M929" t="str">
        <f t="shared" si="282"/>
        <v>_ExternalReference</v>
      </c>
      <c r="N929" t="str">
        <f t="shared" si="283"/>
        <v/>
      </c>
      <c r="O929" t="str">
        <f t="shared" si="284"/>
        <v>Object</v>
      </c>
      <c r="P929" t="str">
        <f t="shared" si="285"/>
        <v>"Event"</v>
      </c>
      <c r="Q929" t="str">
        <f t="shared" si="286"/>
        <v>"_LogisticsEvent"</v>
      </c>
      <c r="R929" t="str">
        <f t="shared" si="287"/>
        <v>"_externalReferences"</v>
      </c>
      <c r="S929" t="str">
        <f t="shared" si="288"/>
        <v>"_ExternalReference"</v>
      </c>
      <c r="T929">
        <f>IF($A929="Implicit","",COUNTIFS($C$8:C929,C929,$A$8:A929,"Explicit"))</f>
        <v>7</v>
      </c>
      <c r="U929" t="str">
        <f t="shared" si="289"/>
        <v>"Event details"</v>
      </c>
      <c r="V929" t="str">
        <f t="shared" si="290"/>
        <v>"References to all associated ExternalReferences"</v>
      </c>
      <c r="W929" t="str">
        <f t="shared" si="291"/>
        <v>"true"</v>
      </c>
      <c r="X929" t="str">
        <f t="shared" si="292"/>
        <v>"true"</v>
      </c>
      <c r="Y929" t="str">
        <f t="shared" si="293"/>
        <v>"Event","_LogisticsEvent","_externalReferences","_ExternalReference",7,"Event details","References to all associated ExternalReferences","true","true"</v>
      </c>
      <c r="Z929" t="str">
        <f t="shared" si="294"/>
        <v>"Event._LogisticsEvent"</v>
      </c>
      <c r="AA929" t="str">
        <f t="shared" si="295"/>
        <v>"_externalReferences"</v>
      </c>
      <c r="AB929" t="str">
        <f t="shared" si="296"/>
        <v>"Common._ExternalReference"</v>
      </c>
      <c r="AC929" t="str">
        <f t="shared" si="297"/>
        <v>""</v>
      </c>
      <c r="AD929" t="str">
        <f t="shared" si="298"/>
        <v>"hasMany"</v>
      </c>
      <c r="AE929" t="str">
        <f t="shared" si="299"/>
        <v>"Event._LogisticsEvent","_externalReferences","Common._ExternalReference","","hasMany"</v>
      </c>
    </row>
    <row r="930" spans="1:31" x14ac:dyDescent="0.2">
      <c r="A930" t="s">
        <v>1353</v>
      </c>
      <c r="B930" t="s">
        <v>1306</v>
      </c>
      <c r="C930" t="s">
        <v>41</v>
      </c>
      <c r="D930" t="s">
        <v>747</v>
      </c>
      <c r="F930" t="s">
        <v>264</v>
      </c>
      <c r="G930">
        <v>1</v>
      </c>
      <c r="I930" s="5" t="s">
        <v>735</v>
      </c>
      <c r="J930" s="5" t="s">
        <v>748</v>
      </c>
      <c r="K930" t="str">
        <f t="shared" si="280"/>
        <v>_LogisticsEvent</v>
      </c>
      <c r="L930" t="str">
        <f t="shared" si="281"/>
        <v>_creationDate</v>
      </c>
      <c r="M930" t="str">
        <f t="shared" si="282"/>
        <v>xsd_dateTime</v>
      </c>
      <c r="N930" t="str">
        <f t="shared" si="283"/>
        <v/>
      </c>
      <c r="O930" t="str">
        <f t="shared" si="284"/>
        <v>Data</v>
      </c>
      <c r="P930" t="str">
        <f t="shared" si="285"/>
        <v>"Event"</v>
      </c>
      <c r="Q930" t="str">
        <f t="shared" si="286"/>
        <v>"_LogisticsEvent"</v>
      </c>
      <c r="R930" t="str">
        <f t="shared" si="287"/>
        <v>"_creationDate"</v>
      </c>
      <c r="S930" t="str">
        <f t="shared" si="288"/>
        <v>"xsd_dateTime"</v>
      </c>
      <c r="T930">
        <f>IF($A930="Implicit","",COUNTIFS($C$8:C930,C930,$A$8:A930,"Explicit"))</f>
        <v>8</v>
      </c>
      <c r="U930" t="str">
        <f t="shared" si="289"/>
        <v>"Event details"</v>
      </c>
      <c r="V930" t="str">
        <f t="shared" si="290"/>
        <v>"DateTime at which the LogisticsEvent was posted"</v>
      </c>
      <c r="W930" t="str">
        <f t="shared" si="291"/>
        <v>"false"</v>
      </c>
      <c r="X930" t="str">
        <f t="shared" si="292"/>
        <v>"true"</v>
      </c>
      <c r="Y930" t="str">
        <f t="shared" si="293"/>
        <v>"Event","_LogisticsEvent","_creationDate","xsd_dateTime",8,"Event details","DateTime at which the LogisticsEvent was posted","false","true"</v>
      </c>
      <c r="Z930" t="str">
        <f t="shared" si="294"/>
        <v/>
      </c>
      <c r="AA930" t="str">
        <f t="shared" si="295"/>
        <v/>
      </c>
      <c r="AB930" t="str">
        <f t="shared" si="296"/>
        <v/>
      </c>
      <c r="AC930" t="str">
        <f t="shared" si="297"/>
        <v/>
      </c>
      <c r="AD930" t="str">
        <f t="shared" si="298"/>
        <v/>
      </c>
      <c r="AE930" t="str">
        <f t="shared" si="299"/>
        <v/>
      </c>
    </row>
    <row r="931" spans="1:31" x14ac:dyDescent="0.2">
      <c r="A931" t="s">
        <v>1353</v>
      </c>
      <c r="B931" t="s">
        <v>1306</v>
      </c>
      <c r="C931" t="s">
        <v>41</v>
      </c>
      <c r="D931" t="s">
        <v>749</v>
      </c>
      <c r="F931" t="s">
        <v>264</v>
      </c>
      <c r="G931">
        <v>1</v>
      </c>
      <c r="I931" s="5" t="s">
        <v>735</v>
      </c>
      <c r="J931" s="5" t="s">
        <v>750</v>
      </c>
      <c r="K931" t="str">
        <f t="shared" si="280"/>
        <v>_LogisticsEvent</v>
      </c>
      <c r="L931" t="str">
        <f t="shared" si="281"/>
        <v>_eventDate</v>
      </c>
      <c r="M931" t="str">
        <f t="shared" si="282"/>
        <v>xsd_dateTime</v>
      </c>
      <c r="N931" t="str">
        <f t="shared" si="283"/>
        <v/>
      </c>
      <c r="O931" t="str">
        <f t="shared" si="284"/>
        <v>Data</v>
      </c>
      <c r="P931" t="str">
        <f t="shared" si="285"/>
        <v>"Event"</v>
      </c>
      <c r="Q931" t="str">
        <f t="shared" si="286"/>
        <v>"_LogisticsEvent"</v>
      </c>
      <c r="R931" t="str">
        <f t="shared" si="287"/>
        <v>"_eventDate"</v>
      </c>
      <c r="S931" t="str">
        <f t="shared" si="288"/>
        <v>"xsd_dateTime"</v>
      </c>
      <c r="T931">
        <f>IF($A931="Implicit","",COUNTIFS($C$8:C931,C931,$A$8:A931,"Explicit"))</f>
        <v>9</v>
      </c>
      <c r="U931" t="str">
        <f t="shared" si="289"/>
        <v>"Event details"</v>
      </c>
      <c r="V931" t="str">
        <f t="shared" si="290"/>
        <v>"Date and time of the event"</v>
      </c>
      <c r="W931" t="str">
        <f t="shared" si="291"/>
        <v>"false"</v>
      </c>
      <c r="X931" t="str">
        <f t="shared" si="292"/>
        <v>"true"</v>
      </c>
      <c r="Y931" t="str">
        <f t="shared" si="293"/>
        <v>"Event","_LogisticsEvent","_eventDate","xsd_dateTime",9,"Event details","Date and time of the event","false","true"</v>
      </c>
      <c r="Z931" t="str">
        <f t="shared" si="294"/>
        <v/>
      </c>
      <c r="AA931" t="str">
        <f t="shared" si="295"/>
        <v/>
      </c>
      <c r="AB931" t="str">
        <f t="shared" si="296"/>
        <v/>
      </c>
      <c r="AC931" t="str">
        <f t="shared" si="297"/>
        <v/>
      </c>
      <c r="AD931" t="str">
        <f t="shared" si="298"/>
        <v/>
      </c>
      <c r="AE931" t="str">
        <f t="shared" si="299"/>
        <v/>
      </c>
    </row>
    <row r="932" spans="1:31" x14ac:dyDescent="0.2">
      <c r="A932" t="s">
        <v>1353</v>
      </c>
      <c r="B932" t="s">
        <v>1306</v>
      </c>
      <c r="C932" t="s">
        <v>41</v>
      </c>
      <c r="D932" t="s">
        <v>751</v>
      </c>
      <c r="F932" t="s">
        <v>6</v>
      </c>
      <c r="G932">
        <v>1</v>
      </c>
      <c r="I932" s="5" t="s">
        <v>735</v>
      </c>
      <c r="J932" s="5" t="s">
        <v>752</v>
      </c>
      <c r="K932" t="str">
        <f t="shared" si="280"/>
        <v>_LogisticsEvent</v>
      </c>
      <c r="L932" t="str">
        <f t="shared" si="281"/>
        <v>_eventName</v>
      </c>
      <c r="M932" t="str">
        <f t="shared" si="282"/>
        <v>xsd_string</v>
      </c>
      <c r="N932" t="str">
        <f t="shared" si="283"/>
        <v/>
      </c>
      <c r="O932" t="str">
        <f t="shared" si="284"/>
        <v>Data</v>
      </c>
      <c r="P932" t="str">
        <f t="shared" si="285"/>
        <v>"Event"</v>
      </c>
      <c r="Q932" t="str">
        <f t="shared" si="286"/>
        <v>"_LogisticsEvent"</v>
      </c>
      <c r="R932" t="str">
        <f t="shared" si="287"/>
        <v>"_eventName"</v>
      </c>
      <c r="S932" t="str">
        <f t="shared" si="288"/>
        <v>"xsd_string"</v>
      </c>
      <c r="T932">
        <f>IF($A932="Implicit","",COUNTIFS($C$8:C932,C932,$A$8:A932,"Explicit"))</f>
        <v>10</v>
      </c>
      <c r="U932" t="str">
        <f t="shared" si="289"/>
        <v>"Event details"</v>
      </c>
      <c r="V932" t="str">
        <f t="shared" si="290"/>
        <v>"If no EventCode provided; event name - e.g. Security clearance"</v>
      </c>
      <c r="W932" t="str">
        <f t="shared" si="291"/>
        <v>"false"</v>
      </c>
      <c r="X932" t="str">
        <f t="shared" si="292"/>
        <v>"true"</v>
      </c>
      <c r="Y932" t="str">
        <f t="shared" si="293"/>
        <v>"Event","_LogisticsEvent","_eventName","xsd_string",10,"Event details","If no EventCode provided; event name - e.g. Security clearance","false","true"</v>
      </c>
      <c r="Z932" t="str">
        <f t="shared" si="294"/>
        <v/>
      </c>
      <c r="AA932" t="str">
        <f t="shared" si="295"/>
        <v/>
      </c>
      <c r="AB932" t="str">
        <f t="shared" si="296"/>
        <v/>
      </c>
      <c r="AC932" t="str">
        <f t="shared" si="297"/>
        <v/>
      </c>
      <c r="AD932" t="str">
        <f t="shared" si="298"/>
        <v/>
      </c>
      <c r="AE932" t="str">
        <f t="shared" si="299"/>
        <v/>
      </c>
    </row>
    <row r="933" spans="1:31" x14ac:dyDescent="0.2">
      <c r="A933" t="s">
        <v>1353</v>
      </c>
      <c r="B933" t="s">
        <v>1306</v>
      </c>
      <c r="C933" t="s">
        <v>41</v>
      </c>
      <c r="D933" t="s">
        <v>753</v>
      </c>
      <c r="F933" t="s">
        <v>47</v>
      </c>
      <c r="G933">
        <v>1</v>
      </c>
      <c r="I933" s="5" t="s">
        <v>735</v>
      </c>
      <c r="J933" s="5" t="s">
        <v>754</v>
      </c>
      <c r="K933" t="str">
        <f t="shared" si="280"/>
        <v>_LogisticsEvent</v>
      </c>
      <c r="L933" t="str">
        <f t="shared" si="281"/>
        <v>_partialEventIndicator</v>
      </c>
      <c r="M933" t="str">
        <f t="shared" si="282"/>
        <v>xsd_boolean</v>
      </c>
      <c r="N933" t="str">
        <f t="shared" si="283"/>
        <v/>
      </c>
      <c r="O933" t="str">
        <f t="shared" si="284"/>
        <v>Data</v>
      </c>
      <c r="P933" t="str">
        <f t="shared" si="285"/>
        <v>"Event"</v>
      </c>
      <c r="Q933" t="str">
        <f t="shared" si="286"/>
        <v>"_LogisticsEvent"</v>
      </c>
      <c r="R933" t="str">
        <f t="shared" si="287"/>
        <v>"_partialEventIndicator"</v>
      </c>
      <c r="S933" t="str">
        <f t="shared" si="288"/>
        <v>"xsd_boolean"</v>
      </c>
      <c r="T933">
        <f>IF($A933="Implicit","",COUNTIFS($C$8:C933,C933,$A$8:A933,"Explicit"))</f>
        <v>11</v>
      </c>
      <c r="U933" t="str">
        <f t="shared" si="289"/>
        <v>"Event details"</v>
      </c>
      <c r="V933" t="str">
        <f t="shared" si="290"/>
        <v>"Boolean indicating that the LogisticsEvent is only applicable for parts of the LogisticObject it was recorded for; for example for some Pieces of a Shipment"</v>
      </c>
      <c r="W933" t="str">
        <f t="shared" si="291"/>
        <v>"false"</v>
      </c>
      <c r="X933" t="str">
        <f t="shared" si="292"/>
        <v>"true"</v>
      </c>
      <c r="Y933" t="str">
        <f t="shared" si="293"/>
        <v>"Event","_LogisticsEvent","_partialEventIndicator","xsd_boolean",11,"Event details","Boolean indicating that the LogisticsEvent is only applicable for parts of the LogisticObject it was recorded for; for example for some Pieces of a Shipment","false","true"</v>
      </c>
      <c r="Z933" t="str">
        <f t="shared" si="294"/>
        <v/>
      </c>
      <c r="AA933" t="str">
        <f t="shared" si="295"/>
        <v/>
      </c>
      <c r="AB933" t="str">
        <f t="shared" si="296"/>
        <v/>
      </c>
      <c r="AC933" t="str">
        <f t="shared" si="297"/>
        <v/>
      </c>
      <c r="AD933" t="str">
        <f t="shared" si="298"/>
        <v/>
      </c>
      <c r="AE933" t="str">
        <f t="shared" si="299"/>
        <v/>
      </c>
    </row>
    <row r="934" spans="1:31" x14ac:dyDescent="0.2">
      <c r="A934" t="s">
        <v>1353</v>
      </c>
      <c r="B934" t="s">
        <v>1290</v>
      </c>
      <c r="C934" t="s">
        <v>389</v>
      </c>
      <c r="D934" t="s">
        <v>38</v>
      </c>
      <c r="E934" t="s">
        <v>1303</v>
      </c>
      <c r="F934" t="s">
        <v>23</v>
      </c>
      <c r="H934" t="s">
        <v>434</v>
      </c>
      <c r="I934" s="5" t="s">
        <v>390</v>
      </c>
      <c r="J934" s="5" t="s">
        <v>39</v>
      </c>
      <c r="K934" t="str">
        <f t="shared" si="280"/>
        <v>_LogisticsObject</v>
      </c>
      <c r="L934" t="str">
        <f t="shared" si="281"/>
        <v>_checks</v>
      </c>
      <c r="M934" t="str">
        <f t="shared" si="282"/>
        <v>_Check</v>
      </c>
      <c r="N934" t="str">
        <f t="shared" si="283"/>
        <v>_checkedObject</v>
      </c>
      <c r="O934" t="str">
        <f t="shared" si="284"/>
        <v>Object</v>
      </c>
      <c r="P934" t="str">
        <f t="shared" si="285"/>
        <v>"Abstract"</v>
      </c>
      <c r="Q934" t="str">
        <f t="shared" si="286"/>
        <v>"_LogisticsObject"</v>
      </c>
      <c r="R934" t="str">
        <f t="shared" si="287"/>
        <v>"_checks"</v>
      </c>
      <c r="S934" t="str">
        <f t="shared" si="288"/>
        <v>"_Check"</v>
      </c>
      <c r="T934">
        <f>IF($A934="Implicit","",COUNTIFS($C$8:C934,C934,$A$8:A934,"Explicit"))</f>
        <v>1</v>
      </c>
      <c r="U934" t="str">
        <f t="shared" si="289"/>
        <v>"Logistics Object parent class; containing all common properties for logistics objects."</v>
      </c>
      <c r="V934" t="str">
        <f t="shared" si="290"/>
        <v>"References to the CheckActions performed on the object"</v>
      </c>
      <c r="W934" t="str">
        <f t="shared" si="291"/>
        <v>"true"</v>
      </c>
      <c r="X934" t="str">
        <f t="shared" si="292"/>
        <v>"true"</v>
      </c>
      <c r="Y934" t="str">
        <f t="shared" si="293"/>
        <v>"Abstract","_LogisticsObject","_checks","_Check",1,"Logistics Object parent class; containing all common properties for logistics objects.","References to the CheckActions performed on the object","true","true"</v>
      </c>
      <c r="Z934" t="str">
        <f t="shared" si="294"/>
        <v>"Abstract._LogisticsObject"</v>
      </c>
      <c r="AA934" t="str">
        <f t="shared" si="295"/>
        <v>"_checks"</v>
      </c>
      <c r="AB934" t="str">
        <f t="shared" si="296"/>
        <v>"Action._Check"</v>
      </c>
      <c r="AC934" t="str">
        <f t="shared" si="297"/>
        <v>"_checkedObject"</v>
      </c>
      <c r="AD934" t="str">
        <f t="shared" si="298"/>
        <v>"hasMany"</v>
      </c>
      <c r="AE934" t="str">
        <f t="shared" si="299"/>
        <v>"Abstract._LogisticsObject","_checks","Action._Check","_checkedObject","hasMany"</v>
      </c>
    </row>
    <row r="935" spans="1:31" x14ac:dyDescent="0.2">
      <c r="A935" t="s">
        <v>1353</v>
      </c>
      <c r="B935" t="s">
        <v>1290</v>
      </c>
      <c r="C935" t="s">
        <v>389</v>
      </c>
      <c r="D935" t="s">
        <v>43</v>
      </c>
      <c r="E935" t="s">
        <v>1292</v>
      </c>
      <c r="F935" t="s">
        <v>44</v>
      </c>
      <c r="H935" t="s">
        <v>686</v>
      </c>
      <c r="I935" s="5" t="s">
        <v>390</v>
      </c>
      <c r="J935" s="5" t="s">
        <v>45</v>
      </c>
      <c r="K935" t="str">
        <f t="shared" si="280"/>
        <v>_LogisticsObject</v>
      </c>
      <c r="L935" t="str">
        <f t="shared" si="281"/>
        <v>_externalReferences</v>
      </c>
      <c r="M935" t="str">
        <f t="shared" si="282"/>
        <v>_ExternalReference</v>
      </c>
      <c r="N935" t="str">
        <f t="shared" si="283"/>
        <v>_referenceForObjects</v>
      </c>
      <c r="O935" t="str">
        <f t="shared" si="284"/>
        <v>Object</v>
      </c>
      <c r="P935" t="str">
        <f t="shared" si="285"/>
        <v>"Abstract"</v>
      </c>
      <c r="Q935" t="str">
        <f t="shared" si="286"/>
        <v>"_LogisticsObject"</v>
      </c>
      <c r="R935" t="str">
        <f t="shared" si="287"/>
        <v>"_externalReferences"</v>
      </c>
      <c r="S935" t="str">
        <f t="shared" si="288"/>
        <v>"_ExternalReference"</v>
      </c>
      <c r="T935">
        <f>IF($A935="Implicit","",COUNTIFS($C$8:C935,C935,$A$8:A935,"Explicit"))</f>
        <v>2</v>
      </c>
      <c r="U935" t="str">
        <f t="shared" si="289"/>
        <v>"Logistics Object parent class; containing all common properties for logistics objects."</v>
      </c>
      <c r="V935" t="str">
        <f t="shared" si="290"/>
        <v>"References to all associated ExternalReferences"</v>
      </c>
      <c r="W935" t="str">
        <f t="shared" si="291"/>
        <v>"true"</v>
      </c>
      <c r="X935" t="str">
        <f t="shared" si="292"/>
        <v>"true"</v>
      </c>
      <c r="Y935" t="str">
        <f t="shared" si="293"/>
        <v>"Abstract","_LogisticsObject","_externalReferences","_ExternalReference",2,"Logistics Object parent class; containing all common properties for logistics objects.","References to all associated ExternalReferences","true","true"</v>
      </c>
      <c r="Z935" t="str">
        <f t="shared" si="294"/>
        <v>"Abstract._LogisticsObject"</v>
      </c>
      <c r="AA935" t="str">
        <f t="shared" si="295"/>
        <v>"_externalReferences"</v>
      </c>
      <c r="AB935" t="str">
        <f t="shared" si="296"/>
        <v>"Common._ExternalReference"</v>
      </c>
      <c r="AC935" t="str">
        <f t="shared" si="297"/>
        <v>"_referenceForObjects"</v>
      </c>
      <c r="AD935" t="str">
        <f t="shared" si="298"/>
        <v>"hasMany"</v>
      </c>
      <c r="AE935" t="str">
        <f t="shared" si="299"/>
        <v>"Abstract._LogisticsObject","_externalReferences","Common._ExternalReference","_referenceForObjects","hasMany"</v>
      </c>
    </row>
    <row r="936" spans="1:31" x14ac:dyDescent="0.2">
      <c r="A936" t="s">
        <v>1353</v>
      </c>
      <c r="B936" t="s">
        <v>1290</v>
      </c>
      <c r="C936" t="s">
        <v>389</v>
      </c>
      <c r="D936" t="s">
        <v>40</v>
      </c>
      <c r="E936" t="s">
        <v>1306</v>
      </c>
      <c r="F936" t="s">
        <v>41</v>
      </c>
      <c r="I936" s="5" t="s">
        <v>390</v>
      </c>
      <c r="J936" s="5" t="s">
        <v>42</v>
      </c>
      <c r="K936" t="str">
        <f t="shared" si="280"/>
        <v>_LogisticsObject</v>
      </c>
      <c r="L936" t="str">
        <f t="shared" si="281"/>
        <v>_events</v>
      </c>
      <c r="M936" t="str">
        <f t="shared" si="282"/>
        <v>_LogisticsEvent</v>
      </c>
      <c r="N936" t="str">
        <f t="shared" si="283"/>
        <v/>
      </c>
      <c r="O936" t="str">
        <f t="shared" si="284"/>
        <v>Object</v>
      </c>
      <c r="P936" t="str">
        <f t="shared" si="285"/>
        <v>"Abstract"</v>
      </c>
      <c r="Q936" t="str">
        <f t="shared" si="286"/>
        <v>"_LogisticsObject"</v>
      </c>
      <c r="R936" t="str">
        <f t="shared" si="287"/>
        <v>"_events"</v>
      </c>
      <c r="S936" t="str">
        <f t="shared" si="288"/>
        <v>"_LogisticsEvent"</v>
      </c>
      <c r="T936">
        <f>IF($A936="Implicit","",COUNTIFS($C$8:C936,C936,$A$8:A936,"Explicit"))</f>
        <v>3</v>
      </c>
      <c r="U936" t="str">
        <f t="shared" si="289"/>
        <v>"Logistics Object parent class; containing all common properties for logistics objects."</v>
      </c>
      <c r="V936" t="str">
        <f t="shared" si="290"/>
        <v>"Events object"</v>
      </c>
      <c r="W936" t="str">
        <f t="shared" si="291"/>
        <v>"true"</v>
      </c>
      <c r="X936" t="str">
        <f t="shared" si="292"/>
        <v>"true"</v>
      </c>
      <c r="Y936" t="str">
        <f t="shared" si="293"/>
        <v>"Abstract","_LogisticsObject","_events","_LogisticsEvent",3,"Logistics Object parent class; containing all common properties for logistics objects.","Events object","true","true"</v>
      </c>
      <c r="Z936" t="str">
        <f t="shared" si="294"/>
        <v>"Abstract._LogisticsObject"</v>
      </c>
      <c r="AA936" t="str">
        <f t="shared" si="295"/>
        <v>"_events"</v>
      </c>
      <c r="AB936" t="str">
        <f t="shared" si="296"/>
        <v>"Event._LogisticsEvent"</v>
      </c>
      <c r="AC936" t="str">
        <f t="shared" si="297"/>
        <v>""</v>
      </c>
      <c r="AD936" t="str">
        <f t="shared" si="298"/>
        <v>"hasMany"</v>
      </c>
      <c r="AE936" t="str">
        <f t="shared" si="299"/>
        <v>"Abstract._LogisticsObject","_events","Event._LogisticsEvent","","hasMany"</v>
      </c>
    </row>
    <row r="937" spans="1:31" x14ac:dyDescent="0.2">
      <c r="A937" t="s">
        <v>1353</v>
      </c>
      <c r="B937" t="s">
        <v>1290</v>
      </c>
      <c r="C937" t="s">
        <v>389</v>
      </c>
      <c r="D937" t="s">
        <v>46</v>
      </c>
      <c r="F937" t="s">
        <v>47</v>
      </c>
      <c r="G937">
        <v>1</v>
      </c>
      <c r="I937" s="5" t="s">
        <v>390</v>
      </c>
      <c r="J937" s="5" t="s">
        <v>48</v>
      </c>
      <c r="K937" t="str">
        <f t="shared" si="280"/>
        <v>_LogisticsObject</v>
      </c>
      <c r="L937" t="str">
        <f t="shared" si="281"/>
        <v>_skeletonIndicator</v>
      </c>
      <c r="M937" t="str">
        <f t="shared" si="282"/>
        <v>xsd_boolean</v>
      </c>
      <c r="N937" t="str">
        <f t="shared" si="283"/>
        <v/>
      </c>
      <c r="O937" t="str">
        <f t="shared" si="284"/>
        <v>Data</v>
      </c>
      <c r="P937" t="str">
        <f t="shared" si="285"/>
        <v>"Abstract"</v>
      </c>
      <c r="Q937" t="str">
        <f t="shared" si="286"/>
        <v>"_LogisticsObject"</v>
      </c>
      <c r="R937" t="str">
        <f t="shared" si="287"/>
        <v>"_skeletonIndicator"</v>
      </c>
      <c r="S937" t="str">
        <f t="shared" si="288"/>
        <v>"xsd_boolean"</v>
      </c>
      <c r="T937">
        <f>IF($A937="Implicit","",COUNTIFS($C$8:C937,C937,$A$8:A937,"Explicit"))</f>
        <v>4</v>
      </c>
      <c r="U937" t="str">
        <f t="shared" si="289"/>
        <v>"Logistics Object parent class; containing all common properties for logistics objects."</v>
      </c>
      <c r="V937" t="str">
        <f t="shared" si="290"/>
        <v>"Indicator whether a logistics object is a skeleton object"</v>
      </c>
      <c r="W937" t="str">
        <f t="shared" si="291"/>
        <v>"false"</v>
      </c>
      <c r="X937" t="str">
        <f t="shared" si="292"/>
        <v>"true"</v>
      </c>
      <c r="Y937" t="str">
        <f t="shared" si="293"/>
        <v>"Abstract","_LogisticsObject","_skeletonIndicator","xsd_boolean",4,"Logistics Object parent class; containing all common properties for logistics objects.","Indicator whether a logistics object is a skeleton object","false","true"</v>
      </c>
      <c r="Z937" t="str">
        <f t="shared" si="294"/>
        <v/>
      </c>
      <c r="AA937" t="str">
        <f t="shared" si="295"/>
        <v/>
      </c>
      <c r="AB937" t="str">
        <f t="shared" si="296"/>
        <v/>
      </c>
      <c r="AC937" t="str">
        <f t="shared" si="297"/>
        <v/>
      </c>
      <c r="AD937" t="str">
        <f t="shared" si="298"/>
        <v/>
      </c>
      <c r="AE937" t="str">
        <f t="shared" si="299"/>
        <v/>
      </c>
    </row>
    <row r="938" spans="1:31" x14ac:dyDescent="0.2">
      <c r="A938" t="s">
        <v>1353</v>
      </c>
      <c r="B938" t="s">
        <v>1290</v>
      </c>
      <c r="C938" t="s">
        <v>36</v>
      </c>
      <c r="D938" t="s">
        <v>38</v>
      </c>
      <c r="E938" t="s">
        <v>1303</v>
      </c>
      <c r="F938" t="s">
        <v>23</v>
      </c>
      <c r="H938" t="s">
        <v>434</v>
      </c>
      <c r="I938" s="5" t="s">
        <v>1075</v>
      </c>
      <c r="J938" s="5" t="s">
        <v>39</v>
      </c>
      <c r="K938" t="str">
        <f t="shared" si="280"/>
        <v>_LogisticsService</v>
      </c>
      <c r="L938" t="str">
        <f t="shared" si="281"/>
        <v>_checks</v>
      </c>
      <c r="M938" t="str">
        <f t="shared" si="282"/>
        <v>_Check</v>
      </c>
      <c r="N938" t="str">
        <f t="shared" si="283"/>
        <v>_checkedObject</v>
      </c>
      <c r="O938" t="str">
        <f t="shared" si="284"/>
        <v>Object</v>
      </c>
      <c r="P938" t="str">
        <f t="shared" si="285"/>
        <v>"Abstract"</v>
      </c>
      <c r="Q938" t="str">
        <f t="shared" si="286"/>
        <v>"_LogisticsService"</v>
      </c>
      <c r="R938" t="str">
        <f t="shared" si="287"/>
        <v>"_checks"</v>
      </c>
      <c r="S938" t="str">
        <f t="shared" si="288"/>
        <v>"_Check"</v>
      </c>
      <c r="T938">
        <f>IF($A938="Implicit","",COUNTIFS($C$8:C938,C938,$A$8:A938,"Explicit"))</f>
        <v>1</v>
      </c>
      <c r="U938" t="str">
        <f t="shared" si="289"/>
        <v>"Superclass: LogisticsService is a sequence of Activities provided by one Party to another"</v>
      </c>
      <c r="V938" t="str">
        <f t="shared" si="290"/>
        <v>"References to the CheckActions performed on the object"</v>
      </c>
      <c r="W938" t="str">
        <f t="shared" si="291"/>
        <v>"true"</v>
      </c>
      <c r="X938" t="str">
        <f t="shared" si="292"/>
        <v>"true"</v>
      </c>
      <c r="Y938" t="str">
        <f t="shared" si="293"/>
        <v>"Abstract","_LogisticsService","_checks","_Check",1,"Superclass: LogisticsService is a sequence of Activities provided by one Party to another","References to the CheckActions performed on the object","true","true"</v>
      </c>
      <c r="Z938" t="str">
        <f t="shared" si="294"/>
        <v>"Abstract._LogisticsService"</v>
      </c>
      <c r="AA938" t="str">
        <f t="shared" si="295"/>
        <v>"_checks"</v>
      </c>
      <c r="AB938" t="str">
        <f t="shared" si="296"/>
        <v>"Action._Check"</v>
      </c>
      <c r="AC938" t="str">
        <f t="shared" si="297"/>
        <v>"_checkedObject"</v>
      </c>
      <c r="AD938" t="str">
        <f t="shared" si="298"/>
        <v>"hasMany"</v>
      </c>
      <c r="AE938" t="str">
        <f t="shared" si="299"/>
        <v>"Abstract._LogisticsService","_checks","Action._Check","_checkedObject","hasMany"</v>
      </c>
    </row>
    <row r="939" spans="1:31" x14ac:dyDescent="0.2">
      <c r="A939" t="s">
        <v>1353</v>
      </c>
      <c r="B939" t="s">
        <v>1290</v>
      </c>
      <c r="C939" t="s">
        <v>36</v>
      </c>
      <c r="D939" t="s">
        <v>43</v>
      </c>
      <c r="E939" t="s">
        <v>1292</v>
      </c>
      <c r="F939" t="s">
        <v>44</v>
      </c>
      <c r="H939" t="s">
        <v>686</v>
      </c>
      <c r="I939" s="5" t="s">
        <v>1075</v>
      </c>
      <c r="J939" s="5" t="s">
        <v>45</v>
      </c>
      <c r="K939" t="str">
        <f t="shared" si="280"/>
        <v>_LogisticsService</v>
      </c>
      <c r="L939" t="str">
        <f t="shared" si="281"/>
        <v>_externalReferences</v>
      </c>
      <c r="M939" t="str">
        <f t="shared" si="282"/>
        <v>_ExternalReference</v>
      </c>
      <c r="N939" t="str">
        <f t="shared" si="283"/>
        <v>_referenceForObjects</v>
      </c>
      <c r="O939" t="str">
        <f t="shared" si="284"/>
        <v>Object</v>
      </c>
      <c r="P939" t="str">
        <f t="shared" si="285"/>
        <v>"Abstract"</v>
      </c>
      <c r="Q939" t="str">
        <f t="shared" si="286"/>
        <v>"_LogisticsService"</v>
      </c>
      <c r="R939" t="str">
        <f t="shared" si="287"/>
        <v>"_externalReferences"</v>
      </c>
      <c r="S939" t="str">
        <f t="shared" si="288"/>
        <v>"_ExternalReference"</v>
      </c>
      <c r="T939">
        <f>IF($A939="Implicit","",COUNTIFS($C$8:C939,C939,$A$8:A939,"Explicit"))</f>
        <v>2</v>
      </c>
      <c r="U939" t="str">
        <f t="shared" si="289"/>
        <v>"Superclass: LogisticsService is a sequence of Activities provided by one Party to another"</v>
      </c>
      <c r="V939" t="str">
        <f t="shared" si="290"/>
        <v>"References to all associated ExternalReferences"</v>
      </c>
      <c r="W939" t="str">
        <f t="shared" si="291"/>
        <v>"true"</v>
      </c>
      <c r="X939" t="str">
        <f t="shared" si="292"/>
        <v>"true"</v>
      </c>
      <c r="Y939" t="str">
        <f t="shared" si="293"/>
        <v>"Abstract","_LogisticsService","_externalReferences","_ExternalReference",2,"Superclass: LogisticsService is a sequence of Activities provided by one Party to another","References to all associated ExternalReferences","true","true"</v>
      </c>
      <c r="Z939" t="str">
        <f t="shared" si="294"/>
        <v>"Abstract._LogisticsService"</v>
      </c>
      <c r="AA939" t="str">
        <f t="shared" si="295"/>
        <v>"_externalReferences"</v>
      </c>
      <c r="AB939" t="str">
        <f t="shared" si="296"/>
        <v>"Common._ExternalReference"</v>
      </c>
      <c r="AC939" t="str">
        <f t="shared" si="297"/>
        <v>"_referenceForObjects"</v>
      </c>
      <c r="AD939" t="str">
        <f t="shared" si="298"/>
        <v>"hasMany"</v>
      </c>
      <c r="AE939" t="str">
        <f t="shared" si="299"/>
        <v>"Abstract._LogisticsService","_externalReferences","Common._ExternalReference","_referenceForObjects","hasMany"</v>
      </c>
    </row>
    <row r="940" spans="1:31" x14ac:dyDescent="0.2">
      <c r="A940" t="s">
        <v>1353</v>
      </c>
      <c r="B940" t="s">
        <v>1290</v>
      </c>
      <c r="C940" t="s">
        <v>36</v>
      </c>
      <c r="D940" t="s">
        <v>40</v>
      </c>
      <c r="E940" t="s">
        <v>1306</v>
      </c>
      <c r="F940" t="s">
        <v>41</v>
      </c>
      <c r="I940" s="5" t="s">
        <v>1075</v>
      </c>
      <c r="J940" s="5" t="s">
        <v>42</v>
      </c>
      <c r="K940" t="str">
        <f t="shared" si="280"/>
        <v>_LogisticsService</v>
      </c>
      <c r="L940" t="str">
        <f t="shared" si="281"/>
        <v>_events</v>
      </c>
      <c r="M940" t="str">
        <f t="shared" si="282"/>
        <v>_LogisticsEvent</v>
      </c>
      <c r="N940" t="str">
        <f t="shared" si="283"/>
        <v/>
      </c>
      <c r="O940" t="str">
        <f t="shared" si="284"/>
        <v>Object</v>
      </c>
      <c r="P940" t="str">
        <f t="shared" si="285"/>
        <v>"Abstract"</v>
      </c>
      <c r="Q940" t="str">
        <f t="shared" si="286"/>
        <v>"_LogisticsService"</v>
      </c>
      <c r="R940" t="str">
        <f t="shared" si="287"/>
        <v>"_events"</v>
      </c>
      <c r="S940" t="str">
        <f t="shared" si="288"/>
        <v>"_LogisticsEvent"</v>
      </c>
      <c r="T940">
        <f>IF($A940="Implicit","",COUNTIFS($C$8:C940,C940,$A$8:A940,"Explicit"))</f>
        <v>3</v>
      </c>
      <c r="U940" t="str">
        <f t="shared" si="289"/>
        <v>"Superclass: LogisticsService is a sequence of Activities provided by one Party to another"</v>
      </c>
      <c r="V940" t="str">
        <f t="shared" si="290"/>
        <v>"Events object"</v>
      </c>
      <c r="W940" t="str">
        <f t="shared" si="291"/>
        <v>"true"</v>
      </c>
      <c r="X940" t="str">
        <f t="shared" si="292"/>
        <v>"true"</v>
      </c>
      <c r="Y940" t="str">
        <f t="shared" si="293"/>
        <v>"Abstract","_LogisticsService","_events","_LogisticsEvent",3,"Superclass: LogisticsService is a sequence of Activities provided by one Party to another","Events object","true","true"</v>
      </c>
      <c r="Z940" t="str">
        <f t="shared" si="294"/>
        <v>"Abstract._LogisticsService"</v>
      </c>
      <c r="AA940" t="str">
        <f t="shared" si="295"/>
        <v>"_events"</v>
      </c>
      <c r="AB940" t="str">
        <f t="shared" si="296"/>
        <v>"Event._LogisticsEvent"</v>
      </c>
      <c r="AC940" t="str">
        <f t="shared" si="297"/>
        <v>""</v>
      </c>
      <c r="AD940" t="str">
        <f t="shared" si="298"/>
        <v>"hasMany"</v>
      </c>
      <c r="AE940" t="str">
        <f t="shared" si="299"/>
        <v>"Abstract._LogisticsService","_events","Event._LogisticsEvent","","hasMany"</v>
      </c>
    </row>
    <row r="941" spans="1:31" x14ac:dyDescent="0.2">
      <c r="A941" t="s">
        <v>1353</v>
      </c>
      <c r="B941" t="s">
        <v>1290</v>
      </c>
      <c r="C941" t="s">
        <v>36</v>
      </c>
      <c r="D941" t="s">
        <v>46</v>
      </c>
      <c r="F941" t="s">
        <v>47</v>
      </c>
      <c r="G941">
        <v>1</v>
      </c>
      <c r="I941" s="5" t="s">
        <v>1075</v>
      </c>
      <c r="J941" s="5" t="s">
        <v>48</v>
      </c>
      <c r="K941" t="str">
        <f t="shared" si="280"/>
        <v>_LogisticsService</v>
      </c>
      <c r="L941" t="str">
        <f t="shared" si="281"/>
        <v>_skeletonIndicator</v>
      </c>
      <c r="M941" t="str">
        <f t="shared" si="282"/>
        <v>xsd_boolean</v>
      </c>
      <c r="N941" t="str">
        <f t="shared" si="283"/>
        <v/>
      </c>
      <c r="O941" t="str">
        <f t="shared" si="284"/>
        <v>Data</v>
      </c>
      <c r="P941" t="str">
        <f t="shared" si="285"/>
        <v>"Abstract"</v>
      </c>
      <c r="Q941" t="str">
        <f t="shared" si="286"/>
        <v>"_LogisticsService"</v>
      </c>
      <c r="R941" t="str">
        <f t="shared" si="287"/>
        <v>"_skeletonIndicator"</v>
      </c>
      <c r="S941" t="str">
        <f t="shared" si="288"/>
        <v>"xsd_boolean"</v>
      </c>
      <c r="T941">
        <f>IF($A941="Implicit","",COUNTIFS($C$8:C941,C941,$A$8:A941,"Explicit"))</f>
        <v>4</v>
      </c>
      <c r="U941" t="str">
        <f t="shared" si="289"/>
        <v>"Superclass: LogisticsService is a sequence of Activities provided by one Party to another"</v>
      </c>
      <c r="V941" t="str">
        <f t="shared" si="290"/>
        <v>"Indicator whether a logistics object is a skeleton object"</v>
      </c>
      <c r="W941" t="str">
        <f t="shared" si="291"/>
        <v>"false"</v>
      </c>
      <c r="X941" t="str">
        <f t="shared" si="292"/>
        <v>"true"</v>
      </c>
      <c r="Y941" t="str">
        <f t="shared" si="293"/>
        <v>"Abstract","_LogisticsService","_skeletonIndicator","xsd_boolean",4,"Superclass: LogisticsService is a sequence of Activities provided by one Party to another","Indicator whether a logistics object is a skeleton object","false","true"</v>
      </c>
      <c r="Z941" t="str">
        <f t="shared" si="294"/>
        <v/>
      </c>
      <c r="AA941" t="str">
        <f t="shared" si="295"/>
        <v/>
      </c>
      <c r="AB941" t="str">
        <f t="shared" si="296"/>
        <v/>
      </c>
      <c r="AC941" t="str">
        <f t="shared" si="297"/>
        <v/>
      </c>
      <c r="AD941" t="str">
        <f t="shared" si="298"/>
        <v/>
      </c>
      <c r="AE941" t="str">
        <f t="shared" si="299"/>
        <v/>
      </c>
    </row>
    <row r="942" spans="1:31" x14ac:dyDescent="0.2">
      <c r="A942" t="s">
        <v>1353</v>
      </c>
      <c r="B942" t="s">
        <v>1290</v>
      </c>
      <c r="C942" t="s">
        <v>36</v>
      </c>
      <c r="D942" t="s">
        <v>301</v>
      </c>
      <c r="E942" t="s">
        <v>49</v>
      </c>
      <c r="F942" t="s">
        <v>50</v>
      </c>
      <c r="I942" s="5" t="s">
        <v>1075</v>
      </c>
      <c r="J942" s="5" t="s">
        <v>302</v>
      </c>
      <c r="K942" t="str">
        <f t="shared" si="280"/>
        <v>_LogisticsService</v>
      </c>
      <c r="L942" t="str">
        <f t="shared" si="281"/>
        <v>_activitySequences</v>
      </c>
      <c r="M942" t="str">
        <f t="shared" si="282"/>
        <v>_ActivitySequence</v>
      </c>
      <c r="N942" t="str">
        <f t="shared" si="283"/>
        <v/>
      </c>
      <c r="O942" t="str">
        <f t="shared" si="284"/>
        <v>Object</v>
      </c>
      <c r="P942" t="str">
        <f t="shared" si="285"/>
        <v>"Abstract"</v>
      </c>
      <c r="Q942" t="str">
        <f t="shared" si="286"/>
        <v>"_LogisticsService"</v>
      </c>
      <c r="R942" t="str">
        <f t="shared" si="287"/>
        <v>"_activitySequences"</v>
      </c>
      <c r="S942" t="str">
        <f t="shared" si="288"/>
        <v>"_ActivitySequence"</v>
      </c>
      <c r="T942">
        <f>IF($A942="Implicit","",COUNTIFS($C$8:C942,C942,$A$8:A942,"Explicit"))</f>
        <v>5</v>
      </c>
      <c r="U942" t="str">
        <f t="shared" si="289"/>
        <v>"Superclass: LogisticsService is a sequence of Activities provided by one Party to another"</v>
      </c>
      <c r="V942" t="str">
        <f t="shared" si="290"/>
        <v>"Information about the Activities that are part of the Service and their sequence"</v>
      </c>
      <c r="W942" t="str">
        <f t="shared" si="291"/>
        <v>"true"</v>
      </c>
      <c r="X942" t="str">
        <f t="shared" si="292"/>
        <v>"true"</v>
      </c>
      <c r="Y942" t="str">
        <f t="shared" si="293"/>
        <v>"Abstract","_LogisticsService","_activitySequences","_ActivitySequence",5,"Superclass: LogisticsService is a sequence of Activities provided by one Party to another","Information about the Activities that are part of the Service and their sequence","true","true"</v>
      </c>
      <c r="Z942" t="str">
        <f t="shared" si="294"/>
        <v>"Abstract._LogisticsService"</v>
      </c>
      <c r="AA942" t="str">
        <f t="shared" si="295"/>
        <v>"_activitySequences"</v>
      </c>
      <c r="AB942" t="str">
        <f t="shared" si="296"/>
        <v>"Embedded._ActivitySequence"</v>
      </c>
      <c r="AC942" t="str">
        <f t="shared" si="297"/>
        <v>""</v>
      </c>
      <c r="AD942" t="str">
        <f t="shared" si="298"/>
        <v>"hasMany"</v>
      </c>
      <c r="AE942" t="str">
        <f t="shared" si="299"/>
        <v>"Abstract._LogisticsService","_activitySequences","Embedded._ActivitySequence","","hasMany"</v>
      </c>
    </row>
    <row r="943" spans="1:31" x14ac:dyDescent="0.2">
      <c r="A943" t="s">
        <v>1353</v>
      </c>
      <c r="B943" t="s">
        <v>1290</v>
      </c>
      <c r="C943" t="s">
        <v>36</v>
      </c>
      <c r="D943" t="s">
        <v>26</v>
      </c>
      <c r="E943" t="s">
        <v>49</v>
      </c>
      <c r="F943" t="s">
        <v>27</v>
      </c>
      <c r="I943" s="5" t="s">
        <v>1075</v>
      </c>
      <c r="J943" s="5" t="s">
        <v>28</v>
      </c>
      <c r="K943" t="str">
        <f t="shared" si="280"/>
        <v>_LogisticsService</v>
      </c>
      <c r="L943" t="str">
        <f t="shared" si="281"/>
        <v>_contactDetails</v>
      </c>
      <c r="M943" t="str">
        <f t="shared" si="282"/>
        <v>_ContactDetail</v>
      </c>
      <c r="N943" t="str">
        <f t="shared" si="283"/>
        <v/>
      </c>
      <c r="O943" t="str">
        <f t="shared" si="284"/>
        <v>Object</v>
      </c>
      <c r="P943" t="str">
        <f t="shared" si="285"/>
        <v>"Abstract"</v>
      </c>
      <c r="Q943" t="str">
        <f t="shared" si="286"/>
        <v>"_LogisticsService"</v>
      </c>
      <c r="R943" t="str">
        <f t="shared" si="287"/>
        <v>"_contactDetails"</v>
      </c>
      <c r="S943" t="str">
        <f t="shared" si="288"/>
        <v>"_ContactDetail"</v>
      </c>
      <c r="T943">
        <f>IF($A943="Implicit","",COUNTIFS($C$8:C943,C943,$A$8:A943,"Explicit"))</f>
        <v>6</v>
      </c>
      <c r="U943" t="str">
        <f t="shared" si="289"/>
        <v>"Superclass: LogisticsService is a sequence of Activities provided by one Party to another"</v>
      </c>
      <c r="V943" t="str">
        <f t="shared" si="290"/>
        <v>"Information about contactDetails"</v>
      </c>
      <c r="W943" t="str">
        <f t="shared" si="291"/>
        <v>"true"</v>
      </c>
      <c r="X943" t="str">
        <f t="shared" si="292"/>
        <v>"true"</v>
      </c>
      <c r="Y943" t="str">
        <f t="shared" si="293"/>
        <v>"Abstract","_LogisticsService","_contactDetails","_ContactDetail",6,"Superclass: LogisticsService is a sequence of Activities provided by one Party to another","Information about contactDetails","true","true"</v>
      </c>
      <c r="Z943" t="str">
        <f t="shared" si="294"/>
        <v>"Abstract._LogisticsService"</v>
      </c>
      <c r="AA943" t="str">
        <f t="shared" si="295"/>
        <v>"_contactDetails"</v>
      </c>
      <c r="AB943" t="str">
        <f t="shared" si="296"/>
        <v>"Embedded._ContactDetail"</v>
      </c>
      <c r="AC943" t="str">
        <f t="shared" si="297"/>
        <v>""</v>
      </c>
      <c r="AD943" t="str">
        <f t="shared" si="298"/>
        <v>"hasMany"</v>
      </c>
      <c r="AE943" t="str">
        <f t="shared" si="299"/>
        <v>"Abstract._LogisticsService","_contactDetails","Embedded._ContactDetail","","hasMany"</v>
      </c>
    </row>
    <row r="944" spans="1:31" x14ac:dyDescent="0.2">
      <c r="A944" t="s">
        <v>1353</v>
      </c>
      <c r="B944" t="s">
        <v>1290</v>
      </c>
      <c r="C944" t="s">
        <v>36</v>
      </c>
      <c r="D944" t="s">
        <v>29</v>
      </c>
      <c r="E944" t="s">
        <v>1290</v>
      </c>
      <c r="F944" t="s">
        <v>30</v>
      </c>
      <c r="I944" s="5" t="s">
        <v>1075</v>
      </c>
      <c r="J944" s="5" t="s">
        <v>31</v>
      </c>
      <c r="K944" t="str">
        <f t="shared" si="280"/>
        <v>_LogisticsService</v>
      </c>
      <c r="L944" t="str">
        <f t="shared" si="281"/>
        <v>_contactPersons</v>
      </c>
      <c r="M944" t="str">
        <f t="shared" si="282"/>
        <v>_Actor</v>
      </c>
      <c r="N944" t="str">
        <f t="shared" si="283"/>
        <v/>
      </c>
      <c r="O944" t="str">
        <f t="shared" si="284"/>
        <v>Object</v>
      </c>
      <c r="P944" t="str">
        <f t="shared" si="285"/>
        <v>"Abstract"</v>
      </c>
      <c r="Q944" t="str">
        <f t="shared" si="286"/>
        <v>"_LogisticsService"</v>
      </c>
      <c r="R944" t="str">
        <f t="shared" si="287"/>
        <v>"_contactPersons"</v>
      </c>
      <c r="S944" t="str">
        <f t="shared" si="288"/>
        <v>"_Actor"</v>
      </c>
      <c r="T944">
        <f>IF($A944="Implicit","",COUNTIFS($C$8:C944,C944,$A$8:A944,"Explicit"))</f>
        <v>7</v>
      </c>
      <c r="U944" t="str">
        <f t="shared" si="289"/>
        <v>"Superclass: LogisticsService is a sequence of Activities provided by one Party to another"</v>
      </c>
      <c r="V944" t="str">
        <f t="shared" si="290"/>
        <v>"References to Actors (Person; NonHumanActor) acting as contacts"</v>
      </c>
      <c r="W944" t="str">
        <f t="shared" si="291"/>
        <v>"true"</v>
      </c>
      <c r="X944" t="str">
        <f t="shared" si="292"/>
        <v>"true"</v>
      </c>
      <c r="Y944" t="str">
        <f t="shared" si="293"/>
        <v>"Abstract","_LogisticsService","_contactPersons","_Actor",7,"Superclass: LogisticsService is a sequence of Activities provided by one Party to another","References to Actors (Person; NonHumanActor) acting as contacts","true","true"</v>
      </c>
      <c r="Z944" t="str">
        <f t="shared" si="294"/>
        <v>"Abstract._LogisticsService"</v>
      </c>
      <c r="AA944" t="str">
        <f t="shared" si="295"/>
        <v>"_contactPersons"</v>
      </c>
      <c r="AB944" t="str">
        <f t="shared" si="296"/>
        <v>"Abstract._Actor"</v>
      </c>
      <c r="AC944" t="str">
        <f t="shared" si="297"/>
        <v>""</v>
      </c>
      <c r="AD944" t="str">
        <f t="shared" si="298"/>
        <v>"hasMany"</v>
      </c>
      <c r="AE944" t="str">
        <f t="shared" si="299"/>
        <v>"Abstract._LogisticsService","_contactPersons","Abstract._Actor","","hasMany"</v>
      </c>
    </row>
    <row r="945" spans="1:31" x14ac:dyDescent="0.2">
      <c r="A945" t="s">
        <v>1354</v>
      </c>
      <c r="B945" t="s">
        <v>1290</v>
      </c>
      <c r="C945" t="s">
        <v>36</v>
      </c>
      <c r="D945" t="s">
        <v>29</v>
      </c>
      <c r="E945" t="s">
        <v>1292</v>
      </c>
      <c r="F945" t="s">
        <v>408</v>
      </c>
      <c r="I945" s="5" t="s">
        <v>1075</v>
      </c>
      <c r="J945" s="5" t="s">
        <v>31</v>
      </c>
      <c r="K945" t="str">
        <f t="shared" si="280"/>
        <v>_LogisticsService</v>
      </c>
      <c r="L945" t="str">
        <f t="shared" si="281"/>
        <v>_contactPersons</v>
      </c>
      <c r="M945" t="str">
        <f t="shared" si="282"/>
        <v>_Person</v>
      </c>
      <c r="N945" t="str">
        <f t="shared" si="283"/>
        <v/>
      </c>
      <c r="O945" t="str">
        <f t="shared" si="284"/>
        <v>Object</v>
      </c>
      <c r="P945" t="str">
        <f t="shared" si="285"/>
        <v/>
      </c>
      <c r="Q945" t="str">
        <f t="shared" si="286"/>
        <v/>
      </c>
      <c r="R945" t="str">
        <f t="shared" si="287"/>
        <v/>
      </c>
      <c r="S945" t="str">
        <f t="shared" si="288"/>
        <v/>
      </c>
      <c r="T945" t="str">
        <f>IF($A945="Implicit","",COUNTIFS($C$8:C945,C945,$A$8:A945,"Explicit"))</f>
        <v/>
      </c>
      <c r="U945" t="str">
        <f t="shared" si="289"/>
        <v/>
      </c>
      <c r="V945" t="str">
        <f t="shared" si="290"/>
        <v/>
      </c>
      <c r="W945" t="str">
        <f t="shared" si="291"/>
        <v/>
      </c>
      <c r="X945" t="str">
        <f t="shared" si="292"/>
        <v/>
      </c>
      <c r="Y945" t="str">
        <f t="shared" si="293"/>
        <v/>
      </c>
      <c r="Z945" t="str">
        <f t="shared" si="294"/>
        <v>"Abstract._LogisticsService"</v>
      </c>
      <c r="AA945" t="str">
        <f t="shared" si="295"/>
        <v>"_contactPersons"</v>
      </c>
      <c r="AB945" t="str">
        <f t="shared" si="296"/>
        <v>"Common._Person"</v>
      </c>
      <c r="AC945" t="str">
        <f t="shared" si="297"/>
        <v>""</v>
      </c>
      <c r="AD945" t="str">
        <f t="shared" si="298"/>
        <v>"hasMany"</v>
      </c>
      <c r="AE945" t="str">
        <f t="shared" si="299"/>
        <v>"Abstract._LogisticsService","_contactPersons","Common._Person","","hasMany"</v>
      </c>
    </row>
    <row r="946" spans="1:31" x14ac:dyDescent="0.2">
      <c r="A946" t="s">
        <v>1354</v>
      </c>
      <c r="B946" t="s">
        <v>1290</v>
      </c>
      <c r="C946" t="s">
        <v>36</v>
      </c>
      <c r="D946" t="s">
        <v>29</v>
      </c>
      <c r="E946" t="s">
        <v>1292</v>
      </c>
      <c r="F946" t="s">
        <v>1218</v>
      </c>
      <c r="I946" s="5" t="s">
        <v>1075</v>
      </c>
      <c r="J946" s="5" t="s">
        <v>31</v>
      </c>
      <c r="K946" t="str">
        <f t="shared" si="280"/>
        <v>_LogisticsService</v>
      </c>
      <c r="L946" t="str">
        <f t="shared" si="281"/>
        <v>_contactPersons</v>
      </c>
      <c r="M946" t="str">
        <f t="shared" si="282"/>
        <v>_NonHumanActor</v>
      </c>
      <c r="N946" t="str">
        <f t="shared" si="283"/>
        <v/>
      </c>
      <c r="O946" t="str">
        <f t="shared" si="284"/>
        <v>Object</v>
      </c>
      <c r="P946" t="str">
        <f t="shared" si="285"/>
        <v/>
      </c>
      <c r="Q946" t="str">
        <f t="shared" si="286"/>
        <v/>
      </c>
      <c r="R946" t="str">
        <f t="shared" si="287"/>
        <v/>
      </c>
      <c r="S946" t="str">
        <f t="shared" si="288"/>
        <v/>
      </c>
      <c r="T946" t="str">
        <f>IF($A946="Implicit","",COUNTIFS($C$8:C946,C946,$A$8:A946,"Explicit"))</f>
        <v/>
      </c>
      <c r="U946" t="str">
        <f t="shared" si="289"/>
        <v/>
      </c>
      <c r="V946" t="str">
        <f t="shared" si="290"/>
        <v/>
      </c>
      <c r="W946" t="str">
        <f t="shared" si="291"/>
        <v/>
      </c>
      <c r="X946" t="str">
        <f t="shared" si="292"/>
        <v/>
      </c>
      <c r="Y946" t="str">
        <f t="shared" si="293"/>
        <v/>
      </c>
      <c r="Z946" t="str">
        <f t="shared" si="294"/>
        <v>"Abstract._LogisticsService"</v>
      </c>
      <c r="AA946" t="str">
        <f t="shared" si="295"/>
        <v>"_contactPersons"</v>
      </c>
      <c r="AB946" t="str">
        <f t="shared" si="296"/>
        <v>"Common._NonHumanActor"</v>
      </c>
      <c r="AC946" t="str">
        <f t="shared" si="297"/>
        <v>""</v>
      </c>
      <c r="AD946" t="str">
        <f t="shared" si="298"/>
        <v>"hasMany"</v>
      </c>
      <c r="AE946" t="str">
        <f t="shared" si="299"/>
        <v>"Abstract._LogisticsService","_contactPersons","Common._NonHumanActor","","hasMany"</v>
      </c>
    </row>
    <row r="947" spans="1:31" x14ac:dyDescent="0.2">
      <c r="A947" t="s">
        <v>1353</v>
      </c>
      <c r="B947" t="s">
        <v>49</v>
      </c>
      <c r="C947" t="s">
        <v>1208</v>
      </c>
      <c r="D947" t="s">
        <v>1209</v>
      </c>
      <c r="E947" t="s">
        <v>49</v>
      </c>
      <c r="F947" t="s">
        <v>87</v>
      </c>
      <c r="G947">
        <v>1</v>
      </c>
      <c r="I947" s="5" t="s">
        <v>1210</v>
      </c>
      <c r="J947" s="5" t="s">
        <v>1211</v>
      </c>
      <c r="K947" t="str">
        <f t="shared" si="280"/>
        <v>_LoosePiece</v>
      </c>
      <c r="L947" t="str">
        <f t="shared" si="281"/>
        <v>_pieceHeight</v>
      </c>
      <c r="M947" t="str">
        <f t="shared" si="282"/>
        <v>_Value</v>
      </c>
      <c r="N947" t="str">
        <f t="shared" si="283"/>
        <v/>
      </c>
      <c r="O947" t="str">
        <f t="shared" si="284"/>
        <v>Object</v>
      </c>
      <c r="P947" t="str">
        <f t="shared" si="285"/>
        <v>"Embedded"</v>
      </c>
      <c r="Q947" t="str">
        <f t="shared" si="286"/>
        <v>"_LoosePiece"</v>
      </c>
      <c r="R947" t="str">
        <f t="shared" si="287"/>
        <v>"_pieceHeight"</v>
      </c>
      <c r="S947" t="str">
        <f t="shared" si="288"/>
        <v>"_Value"</v>
      </c>
      <c r="T947">
        <f>IF($A947="Implicit","",COUNTIFS($C$8:C947,C947,$A$8:A947,"Explicit"))</f>
        <v>1</v>
      </c>
      <c r="U947" t="str">
        <f t="shared" si="289"/>
        <v>"LoosePiece details"</v>
      </c>
      <c r="V947" t="str">
        <f t="shared" si="290"/>
        <v>"Height of a single piece"</v>
      </c>
      <c r="W947" t="str">
        <f t="shared" si="291"/>
        <v>"false"</v>
      </c>
      <c r="X947" t="str">
        <f t="shared" si="292"/>
        <v>"true"</v>
      </c>
      <c r="Y947" t="str">
        <f t="shared" si="293"/>
        <v>"Embedded","_LoosePiece","_pieceHeight","_Value",1,"LoosePiece details","Height of a single piece","false","true"</v>
      </c>
      <c r="Z947" t="str">
        <f t="shared" si="294"/>
        <v>"Embedded._LoosePiece"</v>
      </c>
      <c r="AA947" t="str">
        <f t="shared" si="295"/>
        <v>"_pieceHeight"</v>
      </c>
      <c r="AB947" t="str">
        <f t="shared" si="296"/>
        <v>"Embedded._Value"</v>
      </c>
      <c r="AC947" t="str">
        <f t="shared" si="297"/>
        <v>""</v>
      </c>
      <c r="AD947" t="str">
        <f t="shared" si="298"/>
        <v>"hasOne"</v>
      </c>
      <c r="AE947" t="str">
        <f t="shared" si="299"/>
        <v>"Embedded._LoosePiece","_pieceHeight","Embedded._Value","","hasOne"</v>
      </c>
    </row>
    <row r="948" spans="1:31" x14ac:dyDescent="0.2">
      <c r="A948" t="s">
        <v>1353</v>
      </c>
      <c r="B948" t="s">
        <v>49</v>
      </c>
      <c r="C948" t="s">
        <v>1208</v>
      </c>
      <c r="D948" t="s">
        <v>1212</v>
      </c>
      <c r="E948" t="s">
        <v>49</v>
      </c>
      <c r="F948" t="s">
        <v>87</v>
      </c>
      <c r="G948">
        <v>1</v>
      </c>
      <c r="I948" s="5" t="s">
        <v>1210</v>
      </c>
      <c r="J948" s="5" t="s">
        <v>1213</v>
      </c>
      <c r="K948" t="str">
        <f t="shared" si="280"/>
        <v>_LoosePiece</v>
      </c>
      <c r="L948" t="str">
        <f t="shared" si="281"/>
        <v>_pieceLength</v>
      </c>
      <c r="M948" t="str">
        <f t="shared" si="282"/>
        <v>_Value</v>
      </c>
      <c r="N948" t="str">
        <f t="shared" si="283"/>
        <v/>
      </c>
      <c r="O948" t="str">
        <f t="shared" si="284"/>
        <v>Object</v>
      </c>
      <c r="P948" t="str">
        <f t="shared" si="285"/>
        <v>"Embedded"</v>
      </c>
      <c r="Q948" t="str">
        <f t="shared" si="286"/>
        <v>"_LoosePiece"</v>
      </c>
      <c r="R948" t="str">
        <f t="shared" si="287"/>
        <v>"_pieceLength"</v>
      </c>
      <c r="S948" t="str">
        <f t="shared" si="288"/>
        <v>"_Value"</v>
      </c>
      <c r="T948">
        <f>IF($A948="Implicit","",COUNTIFS($C$8:C948,C948,$A$8:A948,"Explicit"))</f>
        <v>2</v>
      </c>
      <c r="U948" t="str">
        <f t="shared" si="289"/>
        <v>"LoosePiece details"</v>
      </c>
      <c r="V948" t="str">
        <f t="shared" si="290"/>
        <v>"Length of a single piece"</v>
      </c>
      <c r="W948" t="str">
        <f t="shared" si="291"/>
        <v>"false"</v>
      </c>
      <c r="X948" t="str">
        <f t="shared" si="292"/>
        <v>"true"</v>
      </c>
      <c r="Y948" t="str">
        <f t="shared" si="293"/>
        <v>"Embedded","_LoosePiece","_pieceLength","_Value",2,"LoosePiece details","Length of a single piece","false","true"</v>
      </c>
      <c r="Z948" t="str">
        <f t="shared" si="294"/>
        <v>"Embedded._LoosePiece"</v>
      </c>
      <c r="AA948" t="str">
        <f t="shared" si="295"/>
        <v>"_pieceLength"</v>
      </c>
      <c r="AB948" t="str">
        <f t="shared" si="296"/>
        <v>"Embedded._Value"</v>
      </c>
      <c r="AC948" t="str">
        <f t="shared" si="297"/>
        <v>""</v>
      </c>
      <c r="AD948" t="str">
        <f t="shared" si="298"/>
        <v>"hasOne"</v>
      </c>
      <c r="AE948" t="str">
        <f t="shared" si="299"/>
        <v>"Embedded._LoosePiece","_pieceLength","Embedded._Value","","hasOne"</v>
      </c>
    </row>
    <row r="949" spans="1:31" x14ac:dyDescent="0.2">
      <c r="A949" t="s">
        <v>1353</v>
      </c>
      <c r="B949" t="s">
        <v>49</v>
      </c>
      <c r="C949" t="s">
        <v>1208</v>
      </c>
      <c r="D949" t="s">
        <v>1214</v>
      </c>
      <c r="E949" t="s">
        <v>49</v>
      </c>
      <c r="F949" t="s">
        <v>87</v>
      </c>
      <c r="G949">
        <v>1</v>
      </c>
      <c r="I949" s="5" t="s">
        <v>1210</v>
      </c>
      <c r="J949" s="5" t="s">
        <v>1215</v>
      </c>
      <c r="K949" t="str">
        <f t="shared" si="280"/>
        <v>_LoosePiece</v>
      </c>
      <c r="L949" t="str">
        <f t="shared" si="281"/>
        <v>_pieceWeight</v>
      </c>
      <c r="M949" t="str">
        <f t="shared" si="282"/>
        <v>_Value</v>
      </c>
      <c r="N949" t="str">
        <f t="shared" si="283"/>
        <v/>
      </c>
      <c r="O949" t="str">
        <f t="shared" si="284"/>
        <v>Object</v>
      </c>
      <c r="P949" t="str">
        <f t="shared" si="285"/>
        <v>"Embedded"</v>
      </c>
      <c r="Q949" t="str">
        <f t="shared" si="286"/>
        <v>"_LoosePiece"</v>
      </c>
      <c r="R949" t="str">
        <f t="shared" si="287"/>
        <v>"_pieceWeight"</v>
      </c>
      <c r="S949" t="str">
        <f t="shared" si="288"/>
        <v>"_Value"</v>
      </c>
      <c r="T949">
        <f>IF($A949="Implicit","",COUNTIFS($C$8:C949,C949,$A$8:A949,"Explicit"))</f>
        <v>3</v>
      </c>
      <c r="U949" t="str">
        <f t="shared" si="289"/>
        <v>"LoosePiece details"</v>
      </c>
      <c r="V949" t="str">
        <f t="shared" si="290"/>
        <v>"Weight of a single piece"</v>
      </c>
      <c r="W949" t="str">
        <f t="shared" si="291"/>
        <v>"false"</v>
      </c>
      <c r="X949" t="str">
        <f t="shared" si="292"/>
        <v>"true"</v>
      </c>
      <c r="Y949" t="str">
        <f t="shared" si="293"/>
        <v>"Embedded","_LoosePiece","_pieceWeight","_Value",3,"LoosePiece details","Weight of a single piece","false","true"</v>
      </c>
      <c r="Z949" t="str">
        <f t="shared" si="294"/>
        <v>"Embedded._LoosePiece"</v>
      </c>
      <c r="AA949" t="str">
        <f t="shared" si="295"/>
        <v>"_pieceWeight"</v>
      </c>
      <c r="AB949" t="str">
        <f t="shared" si="296"/>
        <v>"Embedded._Value"</v>
      </c>
      <c r="AC949" t="str">
        <f t="shared" si="297"/>
        <v>""</v>
      </c>
      <c r="AD949" t="str">
        <f t="shared" si="298"/>
        <v>"hasOne"</v>
      </c>
      <c r="AE949" t="str">
        <f t="shared" si="299"/>
        <v>"Embedded._LoosePiece","_pieceWeight","Embedded._Value","","hasOne"</v>
      </c>
    </row>
    <row r="950" spans="1:31" x14ac:dyDescent="0.2">
      <c r="A950" t="s">
        <v>1353</v>
      </c>
      <c r="B950" t="s">
        <v>49</v>
      </c>
      <c r="C950" t="s">
        <v>1208</v>
      </c>
      <c r="D950" t="s">
        <v>1216</v>
      </c>
      <c r="E950" t="s">
        <v>49</v>
      </c>
      <c r="F950" t="s">
        <v>87</v>
      </c>
      <c r="G950">
        <v>1</v>
      </c>
      <c r="I950" s="5" t="s">
        <v>1210</v>
      </c>
      <c r="J950" s="5" t="s">
        <v>1217</v>
      </c>
      <c r="K950" t="str">
        <f t="shared" si="280"/>
        <v>_LoosePiece</v>
      </c>
      <c r="L950" t="str">
        <f t="shared" si="281"/>
        <v>_pieceWidth</v>
      </c>
      <c r="M950" t="str">
        <f t="shared" si="282"/>
        <v>_Value</v>
      </c>
      <c r="N950" t="str">
        <f t="shared" si="283"/>
        <v/>
      </c>
      <c r="O950" t="str">
        <f t="shared" si="284"/>
        <v>Object</v>
      </c>
      <c r="P950" t="str">
        <f t="shared" si="285"/>
        <v>"Embedded"</v>
      </c>
      <c r="Q950" t="str">
        <f t="shared" si="286"/>
        <v>"_LoosePiece"</v>
      </c>
      <c r="R950" t="str">
        <f t="shared" si="287"/>
        <v>"_pieceWidth"</v>
      </c>
      <c r="S950" t="str">
        <f t="shared" si="288"/>
        <v>"_Value"</v>
      </c>
      <c r="T950">
        <f>IF($A950="Implicit","",COUNTIFS($C$8:C950,C950,$A$8:A950,"Explicit"))</f>
        <v>4</v>
      </c>
      <c r="U950" t="str">
        <f t="shared" si="289"/>
        <v>"LoosePiece details"</v>
      </c>
      <c r="V950" t="str">
        <f t="shared" si="290"/>
        <v>"Width of a single piece"</v>
      </c>
      <c r="W950" t="str">
        <f t="shared" si="291"/>
        <v>"false"</v>
      </c>
      <c r="X950" t="str">
        <f t="shared" si="292"/>
        <v>"true"</v>
      </c>
      <c r="Y950" t="str">
        <f t="shared" si="293"/>
        <v>"Embedded","_LoosePiece","_pieceWidth","_Value",4,"LoosePiece details","Width of a single piece","false","true"</v>
      </c>
      <c r="Z950" t="str">
        <f t="shared" si="294"/>
        <v>"Embedded._LoosePiece"</v>
      </c>
      <c r="AA950" t="str">
        <f t="shared" si="295"/>
        <v>"_pieceWidth"</v>
      </c>
      <c r="AB950" t="str">
        <f t="shared" si="296"/>
        <v>"Embedded._Value"</v>
      </c>
      <c r="AC950" t="str">
        <f t="shared" si="297"/>
        <v>""</v>
      </c>
      <c r="AD950" t="str">
        <f t="shared" si="298"/>
        <v>"hasOne"</v>
      </c>
      <c r="AE950" t="str">
        <f t="shared" si="299"/>
        <v>"Embedded._LoosePiece","_pieceWidth","Embedded._Value","","hasOne"</v>
      </c>
    </row>
    <row r="951" spans="1:31" x14ac:dyDescent="0.2">
      <c r="A951" t="s">
        <v>1353</v>
      </c>
      <c r="B951" t="s">
        <v>49</v>
      </c>
      <c r="C951" t="s">
        <v>1208</v>
      </c>
      <c r="D951" t="s">
        <v>991</v>
      </c>
      <c r="E951" t="s">
        <v>49</v>
      </c>
      <c r="F951" t="s">
        <v>87</v>
      </c>
      <c r="G951">
        <v>1</v>
      </c>
      <c r="I951" s="5" t="s">
        <v>1210</v>
      </c>
      <c r="J951" s="5" t="s">
        <v>993</v>
      </c>
      <c r="K951" t="str">
        <f t="shared" si="280"/>
        <v>_LoosePiece</v>
      </c>
      <c r="L951" t="str">
        <f t="shared" si="281"/>
        <v>_dryIceWeight</v>
      </c>
      <c r="M951" t="str">
        <f t="shared" si="282"/>
        <v>_Value</v>
      </c>
      <c r="N951" t="str">
        <f t="shared" si="283"/>
        <v/>
      </c>
      <c r="O951" t="str">
        <f t="shared" si="284"/>
        <v>Object</v>
      </c>
      <c r="P951" t="str">
        <f t="shared" si="285"/>
        <v>"Embedded"</v>
      </c>
      <c r="Q951" t="str">
        <f t="shared" si="286"/>
        <v>"_LoosePiece"</v>
      </c>
      <c r="R951" t="str">
        <f t="shared" si="287"/>
        <v>"_dryIceWeight"</v>
      </c>
      <c r="S951" t="str">
        <f t="shared" si="288"/>
        <v>"_Value"</v>
      </c>
      <c r="T951">
        <f>IF($A951="Implicit","",COUNTIFS($C$8:C951,C951,$A$8:A951,"Explicit"))</f>
        <v>5</v>
      </c>
      <c r="U951" t="str">
        <f t="shared" si="289"/>
        <v>"LoosePiece details"</v>
      </c>
      <c r="V951" t="str">
        <f t="shared" si="290"/>
        <v>"Weight of dry ice"</v>
      </c>
      <c r="W951" t="str">
        <f t="shared" si="291"/>
        <v>"false"</v>
      </c>
      <c r="X951" t="str">
        <f t="shared" si="292"/>
        <v>"true"</v>
      </c>
      <c r="Y951" t="str">
        <f t="shared" si="293"/>
        <v>"Embedded","_LoosePiece","_dryIceWeight","_Value",5,"LoosePiece details","Weight of dry ice","false","true"</v>
      </c>
      <c r="Z951" t="str">
        <f t="shared" si="294"/>
        <v>"Embedded._LoosePiece"</v>
      </c>
      <c r="AA951" t="str">
        <f t="shared" si="295"/>
        <v>"_dryIceWeight"</v>
      </c>
      <c r="AB951" t="str">
        <f t="shared" si="296"/>
        <v>"Embedded._Value"</v>
      </c>
      <c r="AC951" t="str">
        <f t="shared" si="297"/>
        <v>""</v>
      </c>
      <c r="AD951" t="str">
        <f t="shared" si="298"/>
        <v>"hasOne"</v>
      </c>
      <c r="AE951" t="str">
        <f t="shared" si="299"/>
        <v>"Embedded._LoosePiece","_dryIceWeight","Embedded._Value","","hasOne"</v>
      </c>
    </row>
    <row r="952" spans="1:31" x14ac:dyDescent="0.2">
      <c r="A952" t="s">
        <v>1353</v>
      </c>
      <c r="B952" t="s">
        <v>49</v>
      </c>
      <c r="C952" t="s">
        <v>1208</v>
      </c>
      <c r="D952" t="s">
        <v>994</v>
      </c>
      <c r="E952" t="s">
        <v>49</v>
      </c>
      <c r="F952" t="s">
        <v>87</v>
      </c>
      <c r="G952">
        <v>1</v>
      </c>
      <c r="I952" s="5" t="s">
        <v>1210</v>
      </c>
      <c r="J952" s="5" t="s">
        <v>995</v>
      </c>
      <c r="K952" t="str">
        <f t="shared" si="280"/>
        <v>_LoosePiece</v>
      </c>
      <c r="L952" t="str">
        <f t="shared" si="281"/>
        <v>_pieceGroupGrossWeight</v>
      </c>
      <c r="M952" t="str">
        <f t="shared" si="282"/>
        <v>_Value</v>
      </c>
      <c r="N952" t="str">
        <f t="shared" si="283"/>
        <v/>
      </c>
      <c r="O952" t="str">
        <f t="shared" si="284"/>
        <v>Object</v>
      </c>
      <c r="P952" t="str">
        <f t="shared" si="285"/>
        <v>"Embedded"</v>
      </c>
      <c r="Q952" t="str">
        <f t="shared" si="286"/>
        <v>"_LoosePiece"</v>
      </c>
      <c r="R952" t="str">
        <f t="shared" si="287"/>
        <v>"_pieceGroupGrossWeight"</v>
      </c>
      <c r="S952" t="str">
        <f t="shared" si="288"/>
        <v>"_Value"</v>
      </c>
      <c r="T952">
        <f>IF($A952="Implicit","",COUNTIFS($C$8:C952,C952,$A$8:A952,"Explicit"))</f>
        <v>6</v>
      </c>
      <c r="U952" t="str">
        <f t="shared" si="289"/>
        <v>"LoosePiece details"</v>
      </c>
      <c r="V952" t="str">
        <f t="shared" si="290"/>
        <v>"Total gross weight of the piece group"</v>
      </c>
      <c r="W952" t="str">
        <f t="shared" si="291"/>
        <v>"false"</v>
      </c>
      <c r="X952" t="str">
        <f t="shared" si="292"/>
        <v>"true"</v>
      </c>
      <c r="Y952" t="str">
        <f t="shared" si="293"/>
        <v>"Embedded","_LoosePiece","_pieceGroupGrossWeight","_Value",6,"LoosePiece details","Total gross weight of the piece group","false","true"</v>
      </c>
      <c r="Z952" t="str">
        <f t="shared" si="294"/>
        <v>"Embedded._LoosePiece"</v>
      </c>
      <c r="AA952" t="str">
        <f t="shared" si="295"/>
        <v>"_pieceGroupGrossWeight"</v>
      </c>
      <c r="AB952" t="str">
        <f t="shared" si="296"/>
        <v>"Embedded._Value"</v>
      </c>
      <c r="AC952" t="str">
        <f t="shared" si="297"/>
        <v>""</v>
      </c>
      <c r="AD952" t="str">
        <f t="shared" si="298"/>
        <v>"hasOne"</v>
      </c>
      <c r="AE952" t="str">
        <f t="shared" si="299"/>
        <v>"Embedded._LoosePiece","_pieceGroupGrossWeight","Embedded._Value","","hasOne"</v>
      </c>
    </row>
    <row r="953" spans="1:31" x14ac:dyDescent="0.2">
      <c r="A953" t="s">
        <v>1353</v>
      </c>
      <c r="B953" t="s">
        <v>49</v>
      </c>
      <c r="C953" t="s">
        <v>1208</v>
      </c>
      <c r="D953" t="s">
        <v>179</v>
      </c>
      <c r="F953" t="s">
        <v>47</v>
      </c>
      <c r="G953">
        <v>1</v>
      </c>
      <c r="I953" s="5" t="s">
        <v>1210</v>
      </c>
      <c r="J953" s="5" t="s">
        <v>180</v>
      </c>
      <c r="K953" t="str">
        <f t="shared" si="280"/>
        <v>_LoosePiece</v>
      </c>
      <c r="L953" t="str">
        <f t="shared" si="281"/>
        <v>_stackable</v>
      </c>
      <c r="M953" t="str">
        <f t="shared" si="282"/>
        <v>xsd_boolean</v>
      </c>
      <c r="N953" t="str">
        <f t="shared" si="283"/>
        <v/>
      </c>
      <c r="O953" t="str">
        <f t="shared" si="284"/>
        <v>Data</v>
      </c>
      <c r="P953" t="str">
        <f t="shared" si="285"/>
        <v>"Embedded"</v>
      </c>
      <c r="Q953" t="str">
        <f t="shared" si="286"/>
        <v>"_LoosePiece"</v>
      </c>
      <c r="R953" t="str">
        <f t="shared" si="287"/>
        <v>"_stackable"</v>
      </c>
      <c r="S953" t="str">
        <f t="shared" si="288"/>
        <v>"xsd_boolean"</v>
      </c>
      <c r="T953">
        <f>IF($A953="Implicit","",COUNTIFS($C$8:C953,C953,$A$8:A953,"Explicit"))</f>
        <v>7</v>
      </c>
      <c r="U953" t="str">
        <f t="shared" si="289"/>
        <v>"LoosePiece details"</v>
      </c>
      <c r="V953" t="str">
        <f t="shared" si="290"/>
        <v>"Stackable indicator for the pieces (boolean)"</v>
      </c>
      <c r="W953" t="str">
        <f t="shared" si="291"/>
        <v>"false"</v>
      </c>
      <c r="X953" t="str">
        <f t="shared" si="292"/>
        <v>"true"</v>
      </c>
      <c r="Y953" t="str">
        <f t="shared" si="293"/>
        <v>"Embedded","_LoosePiece","_stackable","xsd_boolean",7,"LoosePiece details","Stackable indicator for the pieces (boolean)","false","true"</v>
      </c>
      <c r="Z953" t="str">
        <f t="shared" si="294"/>
        <v/>
      </c>
      <c r="AA953" t="str">
        <f t="shared" si="295"/>
        <v/>
      </c>
      <c r="AB953" t="str">
        <f t="shared" si="296"/>
        <v/>
      </c>
      <c r="AC953" t="str">
        <f t="shared" si="297"/>
        <v/>
      </c>
      <c r="AD953" t="str">
        <f t="shared" si="298"/>
        <v/>
      </c>
      <c r="AE953" t="str">
        <f t="shared" si="299"/>
        <v/>
      </c>
    </row>
    <row r="954" spans="1:31" x14ac:dyDescent="0.2">
      <c r="A954" t="s">
        <v>1353</v>
      </c>
      <c r="B954" t="s">
        <v>49</v>
      </c>
      <c r="C954" t="s">
        <v>1208</v>
      </c>
      <c r="D954" t="s">
        <v>183</v>
      </c>
      <c r="F954" t="s">
        <v>47</v>
      </c>
      <c r="G954">
        <v>1</v>
      </c>
      <c r="I954" s="5" t="s">
        <v>1210</v>
      </c>
      <c r="J954" s="5" t="s">
        <v>184</v>
      </c>
      <c r="K954" t="str">
        <f t="shared" si="280"/>
        <v>_LoosePiece</v>
      </c>
      <c r="L954" t="str">
        <f t="shared" si="281"/>
        <v>_turnable</v>
      </c>
      <c r="M954" t="str">
        <f t="shared" si="282"/>
        <v>xsd_boolean</v>
      </c>
      <c r="N954" t="str">
        <f t="shared" si="283"/>
        <v/>
      </c>
      <c r="O954" t="str">
        <f t="shared" si="284"/>
        <v>Data</v>
      </c>
      <c r="P954" t="str">
        <f t="shared" si="285"/>
        <v>"Embedded"</v>
      </c>
      <c r="Q954" t="str">
        <f t="shared" si="286"/>
        <v>"_LoosePiece"</v>
      </c>
      <c r="R954" t="str">
        <f t="shared" si="287"/>
        <v>"_turnable"</v>
      </c>
      <c r="S954" t="str">
        <f t="shared" si="288"/>
        <v>"xsd_boolean"</v>
      </c>
      <c r="T954">
        <f>IF($A954="Implicit","",COUNTIFS($C$8:C954,C954,$A$8:A954,"Explicit"))</f>
        <v>8</v>
      </c>
      <c r="U954" t="str">
        <f t="shared" si="289"/>
        <v>"LoosePiece details"</v>
      </c>
      <c r="V954" t="str">
        <f t="shared" si="290"/>
        <v>"Turnable indicator for the pieces (boolean)"</v>
      </c>
      <c r="W954" t="str">
        <f t="shared" si="291"/>
        <v>"false"</v>
      </c>
      <c r="X954" t="str">
        <f t="shared" si="292"/>
        <v>"true"</v>
      </c>
      <c r="Y954" t="str">
        <f t="shared" si="293"/>
        <v>"Embedded","_LoosePiece","_turnable","xsd_boolean",8,"LoosePiece details","Turnable indicator for the pieces (boolean)","false","true"</v>
      </c>
      <c r="Z954" t="str">
        <f t="shared" si="294"/>
        <v/>
      </c>
      <c r="AA954" t="str">
        <f t="shared" si="295"/>
        <v/>
      </c>
      <c r="AB954" t="str">
        <f t="shared" si="296"/>
        <v/>
      </c>
      <c r="AC954" t="str">
        <f t="shared" si="297"/>
        <v/>
      </c>
      <c r="AD954" t="str">
        <f t="shared" si="298"/>
        <v/>
      </c>
      <c r="AE954" t="str">
        <f t="shared" si="299"/>
        <v/>
      </c>
    </row>
    <row r="955" spans="1:31" x14ac:dyDescent="0.2">
      <c r="A955" t="s">
        <v>1353</v>
      </c>
      <c r="B955" t="s">
        <v>49</v>
      </c>
      <c r="C955" t="s">
        <v>1208</v>
      </c>
      <c r="D955" t="s">
        <v>996</v>
      </c>
      <c r="F955" t="s">
        <v>12</v>
      </c>
      <c r="G955">
        <v>1</v>
      </c>
      <c r="I955" s="5" t="s">
        <v>1210</v>
      </c>
      <c r="J955" s="5" t="s">
        <v>997</v>
      </c>
      <c r="K955" t="str">
        <f t="shared" si="280"/>
        <v>_LoosePiece</v>
      </c>
      <c r="L955" t="str">
        <f t="shared" si="281"/>
        <v>_pieceGroupCount</v>
      </c>
      <c r="M955" t="str">
        <f t="shared" si="282"/>
        <v>xsd_integer</v>
      </c>
      <c r="N955" t="str">
        <f t="shared" si="283"/>
        <v/>
      </c>
      <c r="O955" t="str">
        <f t="shared" si="284"/>
        <v>Data</v>
      </c>
      <c r="P955" t="str">
        <f t="shared" si="285"/>
        <v>"Embedded"</v>
      </c>
      <c r="Q955" t="str">
        <f t="shared" si="286"/>
        <v>"_LoosePiece"</v>
      </c>
      <c r="R955" t="str">
        <f t="shared" si="287"/>
        <v>"_pieceGroupCount"</v>
      </c>
      <c r="S955" t="str">
        <f t="shared" si="288"/>
        <v>"xsd_integer"</v>
      </c>
      <c r="T955">
        <f>IF($A955="Implicit","",COUNTIFS($C$8:C955,C955,$A$8:A955,"Explicit"))</f>
        <v>9</v>
      </c>
      <c r="U955" t="str">
        <f t="shared" si="289"/>
        <v>"LoosePiece details"</v>
      </c>
      <c r="V955" t="str">
        <f t="shared" si="290"/>
        <v>"Number of pieces in the piece group"</v>
      </c>
      <c r="W955" t="str">
        <f t="shared" si="291"/>
        <v>"false"</v>
      </c>
      <c r="X955" t="str">
        <f t="shared" si="292"/>
        <v>"true"</v>
      </c>
      <c r="Y955" t="str">
        <f t="shared" si="293"/>
        <v>"Embedded","_LoosePiece","_pieceGroupCount","xsd_integer",9,"LoosePiece details","Number of pieces in the piece group","false","true"</v>
      </c>
      <c r="Z955" t="str">
        <f t="shared" si="294"/>
        <v/>
      </c>
      <c r="AA955" t="str">
        <f t="shared" si="295"/>
        <v/>
      </c>
      <c r="AB955" t="str">
        <f t="shared" si="296"/>
        <v/>
      </c>
      <c r="AC955" t="str">
        <f t="shared" si="297"/>
        <v/>
      </c>
      <c r="AD955" t="str">
        <f t="shared" si="298"/>
        <v/>
      </c>
      <c r="AE955" t="str">
        <f t="shared" si="299"/>
        <v/>
      </c>
    </row>
    <row r="956" spans="1:31" x14ac:dyDescent="0.2">
      <c r="A956" t="s">
        <v>1353</v>
      </c>
      <c r="B956" t="s">
        <v>49</v>
      </c>
      <c r="C956" t="s">
        <v>1208</v>
      </c>
      <c r="D956" t="s">
        <v>998</v>
      </c>
      <c r="F956" t="s">
        <v>12</v>
      </c>
      <c r="G956">
        <v>1</v>
      </c>
      <c r="I956" s="5" t="s">
        <v>1210</v>
      </c>
      <c r="J956" s="5" t="s">
        <v>999</v>
      </c>
      <c r="K956" t="str">
        <f t="shared" si="280"/>
        <v>_LoosePiece</v>
      </c>
      <c r="L956" t="str">
        <f t="shared" si="281"/>
        <v>_pieceGroupId</v>
      </c>
      <c r="M956" t="str">
        <f t="shared" si="282"/>
        <v>xsd_integer</v>
      </c>
      <c r="N956" t="str">
        <f t="shared" si="283"/>
        <v/>
      </c>
      <c r="O956" t="str">
        <f t="shared" si="284"/>
        <v>Data</v>
      </c>
      <c r="P956" t="str">
        <f t="shared" si="285"/>
        <v>"Embedded"</v>
      </c>
      <c r="Q956" t="str">
        <f t="shared" si="286"/>
        <v>"_LoosePiece"</v>
      </c>
      <c r="R956" t="str">
        <f t="shared" si="287"/>
        <v>"_pieceGroupId"</v>
      </c>
      <c r="S956" t="str">
        <f t="shared" si="288"/>
        <v>"xsd_integer"</v>
      </c>
      <c r="T956">
        <f>IF($A956="Implicit","",COUNTIFS($C$8:C956,C956,$A$8:A956,"Explicit"))</f>
        <v>10</v>
      </c>
      <c r="U956" t="str">
        <f t="shared" si="289"/>
        <v>"LoosePiece details"</v>
      </c>
      <c r="V956" t="str">
        <f t="shared" si="290"/>
        <v>"Identifier of the piece group; increasing integers"</v>
      </c>
      <c r="W956" t="str">
        <f t="shared" si="291"/>
        <v>"false"</v>
      </c>
      <c r="X956" t="str">
        <f t="shared" si="292"/>
        <v>"true"</v>
      </c>
      <c r="Y956" t="str">
        <f t="shared" si="293"/>
        <v>"Embedded","_LoosePiece","_pieceGroupId","xsd_integer",10,"LoosePiece details","Identifier of the piece group; increasing integers","false","true"</v>
      </c>
      <c r="Z956" t="str">
        <f t="shared" si="294"/>
        <v/>
      </c>
      <c r="AA956" t="str">
        <f t="shared" si="295"/>
        <v/>
      </c>
      <c r="AB956" t="str">
        <f t="shared" si="296"/>
        <v/>
      </c>
      <c r="AC956" t="str">
        <f t="shared" si="297"/>
        <v/>
      </c>
      <c r="AD956" t="str">
        <f t="shared" si="298"/>
        <v/>
      </c>
      <c r="AE956" t="str">
        <f t="shared" si="299"/>
        <v/>
      </c>
    </row>
    <row r="957" spans="1:31" x14ac:dyDescent="0.2">
      <c r="A957" t="s">
        <v>1353</v>
      </c>
      <c r="B957" t="s">
        <v>49</v>
      </c>
      <c r="C957" t="s">
        <v>473</v>
      </c>
      <c r="D957" t="s">
        <v>889</v>
      </c>
      <c r="E957" t="s">
        <v>49</v>
      </c>
      <c r="F957" t="s">
        <v>87</v>
      </c>
      <c r="G957">
        <v>1</v>
      </c>
      <c r="I957" s="5" t="s">
        <v>890</v>
      </c>
      <c r="J957" s="5" t="s">
        <v>891</v>
      </c>
      <c r="K957" t="str">
        <f t="shared" si="280"/>
        <v>_Measurement</v>
      </c>
      <c r="L957" t="str">
        <f t="shared" si="281"/>
        <v>_measurementValue</v>
      </c>
      <c r="M957" t="str">
        <f t="shared" si="282"/>
        <v>_Value</v>
      </c>
      <c r="N957" t="str">
        <f t="shared" si="283"/>
        <v/>
      </c>
      <c r="O957" t="str">
        <f t="shared" si="284"/>
        <v>Object</v>
      </c>
      <c r="P957" t="str">
        <f t="shared" si="285"/>
        <v>"Embedded"</v>
      </c>
      <c r="Q957" t="str">
        <f t="shared" si="286"/>
        <v>"_Measurement"</v>
      </c>
      <c r="R957" t="str">
        <f t="shared" si="287"/>
        <v>"_measurementValue"</v>
      </c>
      <c r="S957" t="str">
        <f t="shared" si="288"/>
        <v>"_Value"</v>
      </c>
      <c r="T957">
        <f>IF($A957="Implicit","",COUNTIFS($C$8:C957,C957,$A$8:A957,"Explicit"))</f>
        <v>1</v>
      </c>
      <c r="U957" t="str">
        <f t="shared" si="289"/>
        <v>"Measurements details for Sensors; either generic or geolocation measurements are recorded"</v>
      </c>
      <c r="V957" t="str">
        <f t="shared" si="290"/>
        <v>"Information about all non-Geolocation values of the measurement"</v>
      </c>
      <c r="W957" t="str">
        <f t="shared" si="291"/>
        <v>"false"</v>
      </c>
      <c r="X957" t="str">
        <f t="shared" si="292"/>
        <v>"true"</v>
      </c>
      <c r="Y957" t="str">
        <f t="shared" si="293"/>
        <v>"Embedded","_Measurement","_measurementValue","_Value",1,"Measurements details for Sensors; either generic or geolocation measurements are recorded","Information about all non-Geolocation values of the measurement","false","true"</v>
      </c>
      <c r="Z957" t="str">
        <f t="shared" si="294"/>
        <v>"Embedded._Measurement"</v>
      </c>
      <c r="AA957" t="str">
        <f t="shared" si="295"/>
        <v>"_measurementValue"</v>
      </c>
      <c r="AB957" t="str">
        <f t="shared" si="296"/>
        <v>"Embedded._Value"</v>
      </c>
      <c r="AC957" t="str">
        <f t="shared" si="297"/>
        <v>""</v>
      </c>
      <c r="AD957" t="str">
        <f t="shared" si="298"/>
        <v>"hasOne"</v>
      </c>
      <c r="AE957" t="str">
        <f t="shared" si="299"/>
        <v>"Embedded._Measurement","_measurementValue","Embedded._Value","","hasOne"</v>
      </c>
    </row>
    <row r="958" spans="1:31" x14ac:dyDescent="0.2">
      <c r="A958" t="s">
        <v>1353</v>
      </c>
      <c r="B958" t="s">
        <v>49</v>
      </c>
      <c r="C958" t="s">
        <v>473</v>
      </c>
      <c r="D958" t="s">
        <v>892</v>
      </c>
      <c r="E958" t="s">
        <v>49</v>
      </c>
      <c r="F958" t="s">
        <v>193</v>
      </c>
      <c r="G958">
        <v>1</v>
      </c>
      <c r="I958" s="5" t="s">
        <v>890</v>
      </c>
      <c r="J958" s="5" t="s">
        <v>893</v>
      </c>
      <c r="K958" t="str">
        <f t="shared" si="280"/>
        <v>_Measurement</v>
      </c>
      <c r="L958" t="str">
        <f t="shared" si="281"/>
        <v>_recordedGeolocation</v>
      </c>
      <c r="M958" t="str">
        <f t="shared" si="282"/>
        <v>_Geolocation</v>
      </c>
      <c r="N958" t="str">
        <f t="shared" si="283"/>
        <v/>
      </c>
      <c r="O958" t="str">
        <f t="shared" si="284"/>
        <v>Object</v>
      </c>
      <c r="P958" t="str">
        <f t="shared" si="285"/>
        <v>"Embedded"</v>
      </c>
      <c r="Q958" t="str">
        <f t="shared" si="286"/>
        <v>"_Measurement"</v>
      </c>
      <c r="R958" t="str">
        <f t="shared" si="287"/>
        <v>"_recordedGeolocation"</v>
      </c>
      <c r="S958" t="str">
        <f t="shared" si="288"/>
        <v>"_Geolocation"</v>
      </c>
      <c r="T958">
        <f>IF($A958="Implicit","",COUNTIFS($C$8:C958,C958,$A$8:A958,"Explicit"))</f>
        <v>2</v>
      </c>
      <c r="U958" t="str">
        <f t="shared" si="289"/>
        <v>"Measurements details for Sensors; either generic or geolocation measurements are recorded"</v>
      </c>
      <c r="V958" t="str">
        <f t="shared" si="290"/>
        <v>"Reference to the Geolocation recorded of the measurement"</v>
      </c>
      <c r="W958" t="str">
        <f t="shared" si="291"/>
        <v>"false"</v>
      </c>
      <c r="X958" t="str">
        <f t="shared" si="292"/>
        <v>"true"</v>
      </c>
      <c r="Y958" t="str">
        <f t="shared" si="293"/>
        <v>"Embedded","_Measurement","_recordedGeolocation","_Geolocation",2,"Measurements details for Sensors; either generic or geolocation measurements are recorded","Reference to the Geolocation recorded of the measurement","false","true"</v>
      </c>
      <c r="Z958" t="str">
        <f t="shared" si="294"/>
        <v>"Embedded._Measurement"</v>
      </c>
      <c r="AA958" t="str">
        <f t="shared" si="295"/>
        <v>"_recordedGeolocation"</v>
      </c>
      <c r="AB958" t="str">
        <f t="shared" si="296"/>
        <v>"Embedded._Geolocation"</v>
      </c>
      <c r="AC958" t="str">
        <f t="shared" si="297"/>
        <v>""</v>
      </c>
      <c r="AD958" t="str">
        <f t="shared" si="298"/>
        <v>"hasOne"</v>
      </c>
      <c r="AE958" t="str">
        <f t="shared" si="299"/>
        <v>"Embedded._Measurement","_recordedGeolocation","Embedded._Geolocation","","hasOne"</v>
      </c>
    </row>
    <row r="959" spans="1:31" x14ac:dyDescent="0.2">
      <c r="A959" t="s">
        <v>1353</v>
      </c>
      <c r="B959" t="s">
        <v>49</v>
      </c>
      <c r="C959" t="s">
        <v>473</v>
      </c>
      <c r="D959" t="s">
        <v>894</v>
      </c>
      <c r="F959" t="s">
        <v>264</v>
      </c>
      <c r="G959">
        <v>1</v>
      </c>
      <c r="I959" s="5" t="s">
        <v>890</v>
      </c>
      <c r="J959" s="5" t="s">
        <v>895</v>
      </c>
      <c r="K959" t="str">
        <f t="shared" si="280"/>
        <v>_Measurement</v>
      </c>
      <c r="L959" t="str">
        <f t="shared" si="281"/>
        <v>_measurementTimestamp</v>
      </c>
      <c r="M959" t="str">
        <f t="shared" si="282"/>
        <v>xsd_dateTime</v>
      </c>
      <c r="N959" t="str">
        <f t="shared" si="283"/>
        <v/>
      </c>
      <c r="O959" t="str">
        <f t="shared" si="284"/>
        <v>Data</v>
      </c>
      <c r="P959" t="str">
        <f t="shared" si="285"/>
        <v>"Embedded"</v>
      </c>
      <c r="Q959" t="str">
        <f t="shared" si="286"/>
        <v>"_Measurement"</v>
      </c>
      <c r="R959" t="str">
        <f t="shared" si="287"/>
        <v>"_measurementTimestamp"</v>
      </c>
      <c r="S959" t="str">
        <f t="shared" si="288"/>
        <v>"xsd_dateTime"</v>
      </c>
      <c r="T959">
        <f>IF($A959="Implicit","",COUNTIFS($C$8:C959,C959,$A$8:A959,"Explicit"))</f>
        <v>3</v>
      </c>
      <c r="U959" t="str">
        <f t="shared" si="289"/>
        <v>"Measurements details for Sensors; either generic or geolocation measurements are recorded"</v>
      </c>
      <c r="V959" t="str">
        <f t="shared" si="290"/>
        <v>"Timestamp for the measurement"</v>
      </c>
      <c r="W959" t="str">
        <f t="shared" si="291"/>
        <v>"false"</v>
      </c>
      <c r="X959" t="str">
        <f t="shared" si="292"/>
        <v>"true"</v>
      </c>
      <c r="Y959" t="str">
        <f t="shared" si="293"/>
        <v>"Embedded","_Measurement","_measurementTimestamp","xsd_dateTime",3,"Measurements details for Sensors; either generic or geolocation measurements are recorded","Timestamp for the measurement","false","true"</v>
      </c>
      <c r="Z959" t="str">
        <f t="shared" si="294"/>
        <v/>
      </c>
      <c r="AA959" t="str">
        <f t="shared" si="295"/>
        <v/>
      </c>
      <c r="AB959" t="str">
        <f t="shared" si="296"/>
        <v/>
      </c>
      <c r="AC959" t="str">
        <f t="shared" si="297"/>
        <v/>
      </c>
      <c r="AD959" t="str">
        <f t="shared" si="298"/>
        <v/>
      </c>
      <c r="AE959" t="str">
        <f t="shared" si="299"/>
        <v/>
      </c>
    </row>
    <row r="960" spans="1:31" x14ac:dyDescent="0.2">
      <c r="A960" t="s">
        <v>1353</v>
      </c>
      <c r="B960" t="s">
        <v>3</v>
      </c>
      <c r="C960" t="s">
        <v>897</v>
      </c>
      <c r="D960" t="s">
        <v>5</v>
      </c>
      <c r="F960" t="s">
        <v>6</v>
      </c>
      <c r="G960">
        <v>1</v>
      </c>
      <c r="I960" s="5" t="s">
        <v>898</v>
      </c>
      <c r="J960" s="5" t="s">
        <v>8</v>
      </c>
      <c r="K960" t="str">
        <f t="shared" si="280"/>
        <v>_ModeQualifier</v>
      </c>
      <c r="L960" t="str">
        <f t="shared" si="281"/>
        <v>_code</v>
      </c>
      <c r="M960" t="str">
        <f t="shared" si="282"/>
        <v>xsd_string</v>
      </c>
      <c r="N960" t="str">
        <f t="shared" si="283"/>
        <v/>
      </c>
      <c r="O960" t="str">
        <f t="shared" si="284"/>
        <v>Data</v>
      </c>
      <c r="P960" t="str">
        <f t="shared" si="285"/>
        <v>"Enum"</v>
      </c>
      <c r="Q960" t="str">
        <f t="shared" si="286"/>
        <v>"_ModeQualifier"</v>
      </c>
      <c r="R960" t="str">
        <f t="shared" si="287"/>
        <v>"_code"</v>
      </c>
      <c r="S960" t="str">
        <f t="shared" si="288"/>
        <v>"xsd_string"</v>
      </c>
      <c r="T960">
        <f>IF($A960="Implicit","",COUNTIFS($C$8:C960,C960,$A$8:A960,"Explicit"))</f>
        <v>1</v>
      </c>
      <c r="U960" t="str">
        <f t="shared" si="289"/>
        <v>"Open code list for transport modes"</v>
      </c>
      <c r="V960" t="str">
        <f t="shared" si="290"/>
        <v>"Code or short version of a code; for example "CH" for Switzerland when referring to the UN/LOCODE code list"</v>
      </c>
      <c r="W960" t="str">
        <f t="shared" si="291"/>
        <v>"false"</v>
      </c>
      <c r="X960" t="str">
        <f t="shared" si="292"/>
        <v>"false"</v>
      </c>
      <c r="Y960" t="str">
        <f t="shared" si="293"/>
        <v>"Enum","_ModeQualifier","_code","xsd_string",1,"Open code list for transport modes","Code or short version of a code; for example "CH" for Switzerland when referring to the UN/LOCODE code list","false","false"</v>
      </c>
      <c r="Z960" t="str">
        <f t="shared" si="294"/>
        <v/>
      </c>
      <c r="AA960" t="str">
        <f t="shared" si="295"/>
        <v/>
      </c>
      <c r="AB960" t="str">
        <f t="shared" si="296"/>
        <v/>
      </c>
      <c r="AC960" t="str">
        <f t="shared" si="297"/>
        <v/>
      </c>
      <c r="AD960" t="str">
        <f t="shared" si="298"/>
        <v/>
      </c>
      <c r="AE960" t="str">
        <f t="shared" si="299"/>
        <v/>
      </c>
    </row>
    <row r="961" spans="1:31" x14ac:dyDescent="0.2">
      <c r="A961" t="s">
        <v>1353</v>
      </c>
      <c r="B961" t="s">
        <v>3</v>
      </c>
      <c r="C961" t="s">
        <v>897</v>
      </c>
      <c r="D961" t="s">
        <v>9</v>
      </c>
      <c r="F961" t="s">
        <v>6</v>
      </c>
      <c r="G961">
        <v>1</v>
      </c>
      <c r="I961" s="5" t="s">
        <v>898</v>
      </c>
      <c r="J961" s="5" t="s">
        <v>10</v>
      </c>
      <c r="K961" t="str">
        <f t="shared" si="280"/>
        <v>_ModeQualifier</v>
      </c>
      <c r="L961" t="str">
        <f t="shared" si="281"/>
        <v>_codeDescription</v>
      </c>
      <c r="M961" t="str">
        <f t="shared" si="282"/>
        <v>xsd_string</v>
      </c>
      <c r="N961" t="str">
        <f t="shared" si="283"/>
        <v/>
      </c>
      <c r="O961" t="str">
        <f t="shared" si="284"/>
        <v>Data</v>
      </c>
      <c r="P961" t="str">
        <f t="shared" si="285"/>
        <v>"Enum"</v>
      </c>
      <c r="Q961" t="str">
        <f t="shared" si="286"/>
        <v>"_ModeQualifier"</v>
      </c>
      <c r="R961" t="str">
        <f t="shared" si="287"/>
        <v>"_codeDescription"</v>
      </c>
      <c r="S961" t="str">
        <f t="shared" si="288"/>
        <v>"xsd_string"</v>
      </c>
      <c r="T961">
        <f>IF($A961="Implicit","",COUNTIFS($C$8:C961,C961,$A$8:A961,"Explicit"))</f>
        <v>2</v>
      </c>
      <c r="U961" t="str">
        <f t="shared" si="289"/>
        <v>"Open code list for transport modes"</v>
      </c>
      <c r="V961" t="str">
        <f t="shared" si="290"/>
        <v>"Description or long version of the code; for example "Switzerland" for Switzerland when referring to the UN/LOCODE code list"</v>
      </c>
      <c r="W961" t="str">
        <f t="shared" si="291"/>
        <v>"false"</v>
      </c>
      <c r="X961" t="str">
        <f t="shared" si="292"/>
        <v>"false"</v>
      </c>
      <c r="Y961" t="str">
        <f t="shared" si="293"/>
        <v>"Enum","_ModeQualifier","_codeDescription","xsd_string",2,"Open code list for transport modes","Description or long version of the code; for example "Switzerland" for Switzerland when referring to the UN/LOCODE code list","false","false"</v>
      </c>
      <c r="Z961" t="str">
        <f t="shared" si="294"/>
        <v/>
      </c>
      <c r="AA961" t="str">
        <f t="shared" si="295"/>
        <v/>
      </c>
      <c r="AB961" t="str">
        <f t="shared" si="296"/>
        <v/>
      </c>
      <c r="AC961" t="str">
        <f t="shared" si="297"/>
        <v/>
      </c>
      <c r="AD961" t="str">
        <f t="shared" si="298"/>
        <v/>
      </c>
      <c r="AE961" t="str">
        <f t="shared" si="299"/>
        <v/>
      </c>
    </row>
    <row r="962" spans="1:31" x14ac:dyDescent="0.2">
      <c r="A962" t="s">
        <v>1353</v>
      </c>
      <c r="B962" t="s">
        <v>3</v>
      </c>
      <c r="C962" t="s">
        <v>897</v>
      </c>
      <c r="D962" t="s">
        <v>11</v>
      </c>
      <c r="F962" t="s">
        <v>12</v>
      </c>
      <c r="G962">
        <v>1</v>
      </c>
      <c r="I962" s="5" t="s">
        <v>898</v>
      </c>
      <c r="J962" s="5" t="s">
        <v>13</v>
      </c>
      <c r="K962" t="str">
        <f t="shared" si="280"/>
        <v>_ModeQualifier</v>
      </c>
      <c r="L962" t="str">
        <f t="shared" si="281"/>
        <v>_codeLevel</v>
      </c>
      <c r="M962" t="str">
        <f t="shared" si="282"/>
        <v>xsd_integer</v>
      </c>
      <c r="N962" t="str">
        <f t="shared" si="283"/>
        <v/>
      </c>
      <c r="O962" t="str">
        <f t="shared" si="284"/>
        <v>Data</v>
      </c>
      <c r="P962" t="str">
        <f t="shared" si="285"/>
        <v>"Enum"</v>
      </c>
      <c r="Q962" t="str">
        <f t="shared" si="286"/>
        <v>"_ModeQualifier"</v>
      </c>
      <c r="R962" t="str">
        <f t="shared" si="287"/>
        <v>"_codeLevel"</v>
      </c>
      <c r="S962" t="str">
        <f t="shared" si="288"/>
        <v>"xsd_integer"</v>
      </c>
      <c r="T962">
        <f>IF($A962="Implicit","",COUNTIFS($C$8:C962,C962,$A$8:A962,"Explicit"))</f>
        <v>3</v>
      </c>
      <c r="U962" t="str">
        <f t="shared" si="289"/>
        <v>"Open code list for transport modes"</v>
      </c>
      <c r="V962" t="str">
        <f t="shared" si="290"/>
        <v>"Integer indicating the level of a code if a codelists is hierarchical; for example HS-Codes"</v>
      </c>
      <c r="W962" t="str">
        <f t="shared" si="291"/>
        <v>"false"</v>
      </c>
      <c r="X962" t="str">
        <f t="shared" si="292"/>
        <v>"false"</v>
      </c>
      <c r="Y962" t="str">
        <f t="shared" si="293"/>
        <v>"Enum","_ModeQualifier","_codeLevel","xsd_integer",3,"Open code list for transport modes","Integer indicating the level of a code if a codelists is hierarchical; for example HS-Codes","false","false"</v>
      </c>
      <c r="Z962" t="str">
        <f t="shared" si="294"/>
        <v/>
      </c>
      <c r="AA962" t="str">
        <f t="shared" si="295"/>
        <v/>
      </c>
      <c r="AB962" t="str">
        <f t="shared" si="296"/>
        <v/>
      </c>
      <c r="AC962" t="str">
        <f t="shared" si="297"/>
        <v/>
      </c>
      <c r="AD962" t="str">
        <f t="shared" si="298"/>
        <v/>
      </c>
      <c r="AE962" t="str">
        <f t="shared" si="299"/>
        <v/>
      </c>
    </row>
    <row r="963" spans="1:31" x14ac:dyDescent="0.2">
      <c r="A963" t="s">
        <v>1353</v>
      </c>
      <c r="B963" t="s">
        <v>3</v>
      </c>
      <c r="C963" t="s">
        <v>897</v>
      </c>
      <c r="D963" t="s">
        <v>14</v>
      </c>
      <c r="F963" t="s">
        <v>6</v>
      </c>
      <c r="G963">
        <v>1</v>
      </c>
      <c r="I963" s="5" t="s">
        <v>898</v>
      </c>
      <c r="J963" s="5" t="s">
        <v>15</v>
      </c>
      <c r="K963" t="str">
        <f t="shared" si="280"/>
        <v>_ModeQualifier</v>
      </c>
      <c r="L963" t="str">
        <f t="shared" si="281"/>
        <v>_codeListName</v>
      </c>
      <c r="M963" t="str">
        <f t="shared" si="282"/>
        <v>xsd_string</v>
      </c>
      <c r="N963" t="str">
        <f t="shared" si="283"/>
        <v/>
      </c>
      <c r="O963" t="str">
        <f t="shared" si="284"/>
        <v>Data</v>
      </c>
      <c r="P963" t="str">
        <f t="shared" si="285"/>
        <v>"Enum"</v>
      </c>
      <c r="Q963" t="str">
        <f t="shared" si="286"/>
        <v>"_ModeQualifier"</v>
      </c>
      <c r="R963" t="str">
        <f t="shared" si="287"/>
        <v>"_codeListName"</v>
      </c>
      <c r="S963" t="str">
        <f t="shared" si="288"/>
        <v>"xsd_string"</v>
      </c>
      <c r="T963">
        <f>IF($A963="Implicit","",COUNTIFS($C$8:C963,C963,$A$8:A963,"Explicit"))</f>
        <v>4</v>
      </c>
      <c r="U963" t="str">
        <f t="shared" si="289"/>
        <v>"Open code list for transport modes"</v>
      </c>
      <c r="V963" t="str">
        <f t="shared" si="290"/>
        <v>"Official name of the code list without version number when direct reference is not possible; for example "UN/LOCODE" when referring to the UN/LOCODE code list"</v>
      </c>
      <c r="W963" t="str">
        <f t="shared" si="291"/>
        <v>"false"</v>
      </c>
      <c r="X963" t="str">
        <f t="shared" si="292"/>
        <v>"false"</v>
      </c>
      <c r="Y963" t="str">
        <f t="shared" si="293"/>
        <v>"Enum","_ModeQualifier","_codeListName","xsd_string",4,"Open code list for transport modes","Official name of the code list without version number when direct reference is not possible; for example "UN/LOCODE" when referring to the UN/LOCODE code list","false","false"</v>
      </c>
      <c r="Z963" t="str">
        <f t="shared" si="294"/>
        <v/>
      </c>
      <c r="AA963" t="str">
        <f t="shared" si="295"/>
        <v/>
      </c>
      <c r="AB963" t="str">
        <f t="shared" si="296"/>
        <v/>
      </c>
      <c r="AC963" t="str">
        <f t="shared" si="297"/>
        <v/>
      </c>
      <c r="AD963" t="str">
        <f t="shared" si="298"/>
        <v/>
      </c>
      <c r="AE963" t="str">
        <f t="shared" si="299"/>
        <v/>
      </c>
    </row>
    <row r="964" spans="1:31" x14ac:dyDescent="0.2">
      <c r="A964" t="s">
        <v>1353</v>
      </c>
      <c r="B964" t="s">
        <v>3</v>
      </c>
      <c r="C964" t="s">
        <v>897</v>
      </c>
      <c r="D964" t="s">
        <v>16</v>
      </c>
      <c r="F964" t="s">
        <v>6</v>
      </c>
      <c r="G964">
        <v>1</v>
      </c>
      <c r="I964" s="5" t="s">
        <v>898</v>
      </c>
      <c r="J964" s="5" t="s">
        <v>17</v>
      </c>
      <c r="K964" t="str">
        <f t="shared" si="280"/>
        <v>_ModeQualifier</v>
      </c>
      <c r="L964" t="str">
        <f t="shared" si="281"/>
        <v>_codeListReference</v>
      </c>
      <c r="M964" t="str">
        <f t="shared" si="282"/>
        <v>xsd_string</v>
      </c>
      <c r="N964" t="str">
        <f t="shared" si="283"/>
        <v/>
      </c>
      <c r="O964" t="str">
        <f t="shared" si="284"/>
        <v>Data</v>
      </c>
      <c r="P964" t="str">
        <f t="shared" si="285"/>
        <v>"Enum"</v>
      </c>
      <c r="Q964" t="str">
        <f t="shared" si="286"/>
        <v>"_ModeQualifier"</v>
      </c>
      <c r="R964" t="str">
        <f t="shared" si="287"/>
        <v>"_codeListReference"</v>
      </c>
      <c r="S964" t="str">
        <f t="shared" si="288"/>
        <v>"xsd_string"</v>
      </c>
      <c r="T964">
        <f>IF($A964="Implicit","",COUNTIFS($C$8:C964,C964,$A$8:A964,"Explicit"))</f>
        <v>5</v>
      </c>
      <c r="U964" t="str">
        <f t="shared" si="289"/>
        <v>"Open code list for transport modes"</v>
      </c>
      <c r="V964" t="str">
        <f t="shared" si="290"/>
        <v>"URL to access the code list the code is taken from; for example "https://unece.org/trade/cefact/unlocode-code-list-country-and-territory" for UN/LOCODE."</v>
      </c>
      <c r="W964" t="str">
        <f t="shared" si="291"/>
        <v>"false"</v>
      </c>
      <c r="X964" t="str">
        <f t="shared" si="292"/>
        <v>"false"</v>
      </c>
      <c r="Y964" t="str">
        <f t="shared" si="293"/>
        <v>"Enum","_ModeQualifier","_codeListReference","xsd_string",5,"Open code list for transport modes","URL to access the code list the code is taken from; for example "https://unece.org/trade/cefact/unlocode-code-list-country-and-territory" for UN/LOCODE.","false","false"</v>
      </c>
      <c r="Z964" t="str">
        <f t="shared" si="294"/>
        <v/>
      </c>
      <c r="AA964" t="str">
        <f t="shared" si="295"/>
        <v/>
      </c>
      <c r="AB964" t="str">
        <f t="shared" si="296"/>
        <v/>
      </c>
      <c r="AC964" t="str">
        <f t="shared" si="297"/>
        <v/>
      </c>
      <c r="AD964" t="str">
        <f t="shared" si="298"/>
        <v/>
      </c>
      <c r="AE964" t="str">
        <f t="shared" si="299"/>
        <v/>
      </c>
    </row>
    <row r="965" spans="1:31" x14ac:dyDescent="0.2">
      <c r="A965" t="s">
        <v>1353</v>
      </c>
      <c r="B965" t="s">
        <v>3</v>
      </c>
      <c r="C965" t="s">
        <v>897</v>
      </c>
      <c r="D965" t="s">
        <v>18</v>
      </c>
      <c r="F965" t="s">
        <v>6</v>
      </c>
      <c r="G965">
        <v>1</v>
      </c>
      <c r="I965" s="5" t="s">
        <v>898</v>
      </c>
      <c r="J965" s="5" t="s">
        <v>19</v>
      </c>
      <c r="K965" t="str">
        <f t="shared" si="280"/>
        <v>_ModeQualifier</v>
      </c>
      <c r="L965" t="str">
        <f t="shared" si="281"/>
        <v>_codeListVersion</v>
      </c>
      <c r="M965" t="str">
        <f t="shared" si="282"/>
        <v>xsd_string</v>
      </c>
      <c r="N965" t="str">
        <f t="shared" si="283"/>
        <v/>
      </c>
      <c r="O965" t="str">
        <f t="shared" si="284"/>
        <v>Data</v>
      </c>
      <c r="P965" t="str">
        <f t="shared" si="285"/>
        <v>"Enum"</v>
      </c>
      <c r="Q965" t="str">
        <f t="shared" si="286"/>
        <v>"_ModeQualifier"</v>
      </c>
      <c r="R965" t="str">
        <f t="shared" si="287"/>
        <v>"_codeListVersion"</v>
      </c>
      <c r="S965" t="str">
        <f t="shared" si="288"/>
        <v>"xsd_string"</v>
      </c>
      <c r="T965">
        <f>IF($A965="Implicit","",COUNTIFS($C$8:C965,C965,$A$8:A965,"Explicit"))</f>
        <v>6</v>
      </c>
      <c r="U965" t="str">
        <f t="shared" si="289"/>
        <v>"Open code list for transport modes"</v>
      </c>
      <c r="V965" t="str">
        <f t="shared" si="290"/>
        <v>"Version of the code list; for example "223-1" for UN/LOCODE. Used if the property codeListName is used or the version is not apparent from the resource referred to in property codeListReference."</v>
      </c>
      <c r="W965" t="str">
        <f t="shared" si="291"/>
        <v>"false"</v>
      </c>
      <c r="X965" t="str">
        <f t="shared" si="292"/>
        <v>"false"</v>
      </c>
      <c r="Y965" t="str">
        <f t="shared" si="293"/>
        <v>"Enum","_ModeQualifier","_codeListVersion","xsd_string",6,"Open code list for transport modes","Version of the code list; for example "223-1" for UN/LOCODE. Used if the property codeListName is used or the version is not apparent from the resource referred to in property codeListReference.","false","false"</v>
      </c>
      <c r="Z965" t="str">
        <f t="shared" si="294"/>
        <v/>
      </c>
      <c r="AA965" t="str">
        <f t="shared" si="295"/>
        <v/>
      </c>
      <c r="AB965" t="str">
        <f t="shared" si="296"/>
        <v/>
      </c>
      <c r="AC965" t="str">
        <f t="shared" si="297"/>
        <v/>
      </c>
      <c r="AD965" t="str">
        <f t="shared" si="298"/>
        <v/>
      </c>
      <c r="AE965" t="str">
        <f t="shared" si="299"/>
        <v/>
      </c>
    </row>
    <row r="966" spans="1:31" x14ac:dyDescent="0.2">
      <c r="A966" t="s">
        <v>1353</v>
      </c>
      <c r="B966" t="s">
        <v>49</v>
      </c>
      <c r="C966" t="s">
        <v>902</v>
      </c>
      <c r="D966" t="s">
        <v>903</v>
      </c>
      <c r="E966" t="s">
        <v>3</v>
      </c>
      <c r="F966" t="s">
        <v>679</v>
      </c>
      <c r="G966">
        <v>1</v>
      </c>
      <c r="I966" s="5" t="s">
        <v>904</v>
      </c>
      <c r="J966" s="5" t="s">
        <v>905</v>
      </c>
      <c r="K966" t="str">
        <f t="shared" si="280"/>
        <v>_MovementTime</v>
      </c>
      <c r="L966" t="str">
        <f t="shared" si="281"/>
        <v>_direction</v>
      </c>
      <c r="M966" t="str">
        <f t="shared" si="282"/>
        <v>_DirectionType</v>
      </c>
      <c r="N966" t="str">
        <f t="shared" si="283"/>
        <v/>
      </c>
      <c r="O966" t="str">
        <f t="shared" si="284"/>
        <v>Object</v>
      </c>
      <c r="P966" t="str">
        <f t="shared" si="285"/>
        <v>"Embedded"</v>
      </c>
      <c r="Q966" t="str">
        <f t="shared" si="286"/>
        <v>"_MovementTime"</v>
      </c>
      <c r="R966" t="str">
        <f t="shared" si="287"/>
        <v>"_direction"</v>
      </c>
      <c r="S966" t="str">
        <f t="shared" si="288"/>
        <v>"_DirectionType"</v>
      </c>
      <c r="T966">
        <f>IF($A966="Implicit","",COUNTIFS($C$8:C966,C966,$A$8:A966,"Explicit"))</f>
        <v>1</v>
      </c>
      <c r="U966" t="str">
        <f t="shared" si="289"/>
        <v>"Times refering to Transport Movements; used to describe specfic times such as Actual Departure time; etc."</v>
      </c>
      <c r="V966" t="str">
        <f t="shared" si="290"/>
        <v>"Direction to indicate if it's Inbound or Outbound"</v>
      </c>
      <c r="W966" t="str">
        <f t="shared" si="291"/>
        <v>"false"</v>
      </c>
      <c r="X966" t="str">
        <f t="shared" si="292"/>
        <v>"true"</v>
      </c>
      <c r="Y966" t="str">
        <f t="shared" si="293"/>
        <v>"Embedded","_MovementTime","_direction","_DirectionType",1,"Times refering to Transport Movements; used to describe specfic times such as Actual Departure time; etc.","Direction to indicate if it's Inbound or Outbound","false","true"</v>
      </c>
      <c r="Z966" t="str">
        <f t="shared" si="294"/>
        <v>"Embedded._MovementTime"</v>
      </c>
      <c r="AA966" t="str">
        <f t="shared" si="295"/>
        <v>"_direction"</v>
      </c>
      <c r="AB966" t="str">
        <f t="shared" si="296"/>
        <v>"Enum._DirectionType"</v>
      </c>
      <c r="AC966" t="str">
        <f t="shared" si="297"/>
        <v>""</v>
      </c>
      <c r="AD966" t="str">
        <f t="shared" si="298"/>
        <v>"hasOne"</v>
      </c>
      <c r="AE966" t="str">
        <f t="shared" si="299"/>
        <v>"Embedded._MovementTime","_direction","Enum._DirectionType","","hasOne"</v>
      </c>
    </row>
    <row r="967" spans="1:31" x14ac:dyDescent="0.2">
      <c r="A967" t="s">
        <v>1353</v>
      </c>
      <c r="B967" t="s">
        <v>49</v>
      </c>
      <c r="C967" t="s">
        <v>902</v>
      </c>
      <c r="D967" t="s">
        <v>906</v>
      </c>
      <c r="E967" t="s">
        <v>1291</v>
      </c>
      <c r="F967" t="s">
        <v>899</v>
      </c>
      <c r="G967">
        <v>1</v>
      </c>
      <c r="I967" s="5" t="s">
        <v>904</v>
      </c>
      <c r="J967" s="5" t="s">
        <v>907</v>
      </c>
      <c r="K967" t="str">
        <f t="shared" si="280"/>
        <v>_MovementTime</v>
      </c>
      <c r="L967" t="str">
        <f t="shared" si="281"/>
        <v>_movementMilestone</v>
      </c>
      <c r="M967" t="str">
        <f t="shared" si="282"/>
        <v>ccodes_MovementIndicator</v>
      </c>
      <c r="N967" t="str">
        <f t="shared" si="283"/>
        <v/>
      </c>
      <c r="O967" t="str">
        <f t="shared" si="284"/>
        <v>Object</v>
      </c>
      <c r="P967" t="str">
        <f t="shared" si="285"/>
        <v>"Embedded"</v>
      </c>
      <c r="Q967" t="str">
        <f t="shared" si="286"/>
        <v>"_MovementTime"</v>
      </c>
      <c r="R967" t="str">
        <f t="shared" si="287"/>
        <v>"_movementMilestone"</v>
      </c>
      <c r="S967" t="str">
        <f t="shared" si="288"/>
        <v>"ccodes_MovementIndicator"</v>
      </c>
      <c r="T967">
        <f>IF($A967="Implicit","",COUNTIFS($C$8:C967,C967,$A$8:A967,"Explicit"))</f>
        <v>2</v>
      </c>
      <c r="U967" t="str">
        <f t="shared" si="289"/>
        <v>"Times refering to Transport Movements; used to describe specfic times such as Actual Departure time; etc."</v>
      </c>
      <c r="V967" t="str">
        <f t="shared" si="290"/>
        <v>"The milestone list still needs to be defined; it includes elements from CXML Code List 1.92 but is not limited to those values; e.g. block-on and block-off times might be added as a comparison to wheels off and touchdown."</v>
      </c>
      <c r="W967" t="str">
        <f t="shared" si="291"/>
        <v>"false"</v>
      </c>
      <c r="X967" t="str">
        <f t="shared" si="292"/>
        <v>"true"</v>
      </c>
      <c r="Y967" t="str">
        <f t="shared" si="293"/>
        <v>"Embedded","_MovementTime","_movementMilestone","ccodes_MovementIndicator",2,"Times refering to Transport Movements; used to describe specfic times such as Actual Departure time; etc.","The milestone list still needs to be defined; it includes elements from CXML Code List 1.92 but is not limited to those values; e.g. block-on and block-off times might be added as a comparison to wheels off and touchdown.","false","true"</v>
      </c>
      <c r="Z967" t="str">
        <f t="shared" si="294"/>
        <v>"Embedded._MovementTime"</v>
      </c>
      <c r="AA967" t="str">
        <f t="shared" si="295"/>
        <v>"_movementMilestone"</v>
      </c>
      <c r="AB967" t="str">
        <f t="shared" si="296"/>
        <v>"CodeList.ccodes_MovementIndicator"</v>
      </c>
      <c r="AC967" t="str">
        <f t="shared" si="297"/>
        <v>""</v>
      </c>
      <c r="AD967" t="str">
        <f t="shared" si="298"/>
        <v>"hasOne"</v>
      </c>
      <c r="AE967" t="str">
        <f t="shared" si="299"/>
        <v>"Embedded._MovementTime","_movementMilestone","CodeList.ccodes_MovementIndicator","","hasOne"</v>
      </c>
    </row>
    <row r="968" spans="1:31" x14ac:dyDescent="0.2">
      <c r="A968" t="s">
        <v>1353</v>
      </c>
      <c r="B968" t="s">
        <v>49</v>
      </c>
      <c r="C968" t="s">
        <v>902</v>
      </c>
      <c r="D968" t="s">
        <v>908</v>
      </c>
      <c r="E968" t="s">
        <v>3</v>
      </c>
      <c r="F968" t="s">
        <v>900</v>
      </c>
      <c r="G968">
        <v>1</v>
      </c>
      <c r="I968" s="5" t="s">
        <v>904</v>
      </c>
      <c r="J968" s="5" t="s">
        <v>909</v>
      </c>
      <c r="K968" t="str">
        <f t="shared" si="280"/>
        <v>_MovementTime</v>
      </c>
      <c r="L968" t="str">
        <f t="shared" si="281"/>
        <v>_movementTimeType</v>
      </c>
      <c r="M968" t="str">
        <f t="shared" si="282"/>
        <v>_MovementTimeType</v>
      </c>
      <c r="N968" t="str">
        <f t="shared" si="283"/>
        <v/>
      </c>
      <c r="O968" t="str">
        <f t="shared" si="284"/>
        <v>Object</v>
      </c>
      <c r="P968" t="str">
        <f t="shared" si="285"/>
        <v>"Embedded"</v>
      </c>
      <c r="Q968" t="str">
        <f t="shared" si="286"/>
        <v>"_MovementTime"</v>
      </c>
      <c r="R968" t="str">
        <f t="shared" si="287"/>
        <v>"_movementTimeType"</v>
      </c>
      <c r="S968" t="str">
        <f t="shared" si="288"/>
        <v>"_MovementTimeType"</v>
      </c>
      <c r="T968">
        <f>IF($A968="Implicit","",COUNTIFS($C$8:C968,C968,$A$8:A968,"Explicit"))</f>
        <v>3</v>
      </c>
      <c r="U968" t="str">
        <f t="shared" si="289"/>
        <v>"Times refering to Transport Movements; used to describe specfic times such as Actual Departure time; etc."</v>
      </c>
      <c r="V968" t="str">
        <f t="shared" si="290"/>
        <v>"The type of time can be Actual; Estimated ot Scheduled"</v>
      </c>
      <c r="W968" t="str">
        <f t="shared" si="291"/>
        <v>"false"</v>
      </c>
      <c r="X968" t="str">
        <f t="shared" si="292"/>
        <v>"true"</v>
      </c>
      <c r="Y968" t="str">
        <f t="shared" si="293"/>
        <v>"Embedded","_MovementTime","_movementTimeType","_MovementTimeType",3,"Times refering to Transport Movements; used to describe specfic times such as Actual Departure time; etc.","The type of time can be Actual; Estimated ot Scheduled","false","true"</v>
      </c>
      <c r="Z968" t="str">
        <f t="shared" si="294"/>
        <v>"Embedded._MovementTime"</v>
      </c>
      <c r="AA968" t="str">
        <f t="shared" si="295"/>
        <v>"_movementTimeType"</v>
      </c>
      <c r="AB968" t="str">
        <f t="shared" si="296"/>
        <v>"Enum._MovementTimeType"</v>
      </c>
      <c r="AC968" t="str">
        <f t="shared" si="297"/>
        <v>""</v>
      </c>
      <c r="AD968" t="str">
        <f t="shared" si="298"/>
        <v>"hasOne"</v>
      </c>
      <c r="AE968" t="str">
        <f t="shared" si="299"/>
        <v>"Embedded._MovementTime","_movementTimeType","Enum._MovementTimeType","","hasOne"</v>
      </c>
    </row>
    <row r="969" spans="1:31" x14ac:dyDescent="0.2">
      <c r="A969" t="s">
        <v>1354</v>
      </c>
      <c r="B969" t="s">
        <v>49</v>
      </c>
      <c r="C969" t="s">
        <v>902</v>
      </c>
      <c r="D969" t="s">
        <v>903</v>
      </c>
      <c r="E969" t="s">
        <v>3</v>
      </c>
      <c r="F969" t="s">
        <v>679</v>
      </c>
      <c r="G969">
        <v>1</v>
      </c>
      <c r="I969" s="5" t="s">
        <v>904</v>
      </c>
      <c r="J969" s="5" t="s">
        <v>905</v>
      </c>
      <c r="K969" t="str">
        <f t="shared" ref="K969:K1032" si="300">SUBSTITUTE(SUBSTITUTE(SUBSTITUTE(C969,$B$2,$A$2),$B$3,$A$3),$B$4,$A$4)</f>
        <v>_MovementTime</v>
      </c>
      <c r="L969" t="str">
        <f t="shared" ref="L969:L1032" si="301">SUBSTITUTE(SUBSTITUTE(SUBSTITUTE(D969,$B$2,$A$2),$B$3,$A$3),$A$4,$B$4)</f>
        <v>_direction</v>
      </c>
      <c r="M969" t="str">
        <f t="shared" ref="M969:M1032" si="302">SUBSTITUTE(SUBSTITUTE(SUBSTITUTE(F969,$B$2,$A$2),$B$3,$A$3),$B$4,$A$4)</f>
        <v>_DirectionType</v>
      </c>
      <c r="N969" t="str">
        <f t="shared" ref="N969:N1032" si="303">SUBSTITUTE(SUBSTITUTE(SUBSTITUTE(H969,$B$2,$A$2),$B$3,$A$3),$B$4,$A$4)</f>
        <v/>
      </c>
      <c r="O969" t="str">
        <f t="shared" ref="O969:O1032" si="304">IF(LEFT(M969,3)="xsd","Data","Object")</f>
        <v>Object</v>
      </c>
      <c r="P969" t="str">
        <f t="shared" ref="P969:P1032" si="305">IF($A969="Implicit","",$F$1&amp;B969&amp;$F$1)</f>
        <v/>
      </c>
      <c r="Q969" t="str">
        <f t="shared" ref="Q969:Q1032" si="306">IF($A969="Implicit","",$F$1&amp;K969&amp;$F$1)</f>
        <v/>
      </c>
      <c r="R969" t="str">
        <f t="shared" ref="R969:R1032" si="307">IF($A969="Implicit","",$F$1&amp;L969&amp;$F$1)</f>
        <v/>
      </c>
      <c r="S969" t="str">
        <f t="shared" ref="S969:S1032" si="308">IF($A969="Implicit","",$F$1&amp;M969&amp;$F$1)</f>
        <v/>
      </c>
      <c r="T969" t="str">
        <f>IF($A969="Implicit","",COUNTIFS($C$8:C969,C969,$A$8:A969,"Explicit"))</f>
        <v/>
      </c>
      <c r="U969" t="str">
        <f t="shared" ref="U969:U1032" si="309">IF($A969="Implicit","",$F$1&amp;SUBSTITUTE(IF(I969=0,"",I969),",",";")&amp;$F$1)</f>
        <v/>
      </c>
      <c r="V969" t="str">
        <f t="shared" ref="V969:V1032" si="310">IF($A969="Implicit","",$F$1&amp;SUBSTITUTE(IF(J969=0,"",J969),",",";")&amp;$F$1)</f>
        <v/>
      </c>
      <c r="W969" t="str">
        <f t="shared" ref="W969:W1032" si="311">IF($A969="Implicit","",$F$1&amp;IF(G969=1,"false","true")&amp;$F$1)</f>
        <v/>
      </c>
      <c r="X969" t="str">
        <f t="shared" ref="X969:X1032" si="312">IF($A969="Implicit","",$F$1&amp;IF(OR(B969="Enum",B969="CodeList"),"false","true")&amp;$F$1)</f>
        <v/>
      </c>
      <c r="Y969" t="str">
        <f t="shared" ref="Y969:Y1032" si="313">IF(A969="Implicit","",P969&amp;","&amp;Q969&amp;","&amp;R969&amp;","&amp;S969&amp;","&amp;T969&amp;","&amp;U969&amp;","&amp;V969&amp;","&amp;W969&amp;","&amp;X969)</f>
        <v/>
      </c>
      <c r="Z969" t="str">
        <f t="shared" ref="Z969:Z1032" si="314">IF(O969="Data","",$F$1&amp;B969&amp;"."&amp;K969&amp;$F$1)</f>
        <v>"Embedded._MovementTime"</v>
      </c>
      <c r="AA969" t="str">
        <f t="shared" ref="AA969:AA1032" si="315">IF(O969="Data","",$F$1&amp;L969&amp;$F$1)</f>
        <v>"_direction"</v>
      </c>
      <c r="AB969" t="str">
        <f t="shared" ref="AB969:AB1032" si="316">IF(O969="Data","",$F$1&amp;E969&amp;"."&amp;M969&amp;$F$1)</f>
        <v>"Enum._DirectionType"</v>
      </c>
      <c r="AC969" t="str">
        <f t="shared" ref="AC969:AC1032" si="317">IF(O969="Data","",$F$1&amp;N969&amp;$F$1)</f>
        <v>""</v>
      </c>
      <c r="AD969" t="str">
        <f t="shared" ref="AD969:AD1032" si="318">IF(O969="Data","",$F$1&amp;IF(G969=1,"hasOne","hasMany")&amp;$F$1)</f>
        <v>"hasOne"</v>
      </c>
      <c r="AE969" t="str">
        <f t="shared" ref="AE969:AE1032" si="319">IF(O969="Data","",Z969&amp;","&amp;AA969&amp;","&amp;AB969&amp;","&amp;AC969&amp;","&amp;AD969)</f>
        <v>"Embedded._MovementTime","_direction","Enum._DirectionType","","hasOne"</v>
      </c>
    </row>
    <row r="970" spans="1:31" x14ac:dyDescent="0.2">
      <c r="A970" t="s">
        <v>1354</v>
      </c>
      <c r="B970" t="s">
        <v>49</v>
      </c>
      <c r="C970" t="s">
        <v>902</v>
      </c>
      <c r="D970" t="s">
        <v>908</v>
      </c>
      <c r="E970" t="s">
        <v>3</v>
      </c>
      <c r="F970" t="s">
        <v>900</v>
      </c>
      <c r="G970">
        <v>1</v>
      </c>
      <c r="I970" s="5" t="s">
        <v>904</v>
      </c>
      <c r="J970" s="5" t="s">
        <v>909</v>
      </c>
      <c r="K970" t="str">
        <f t="shared" si="300"/>
        <v>_MovementTime</v>
      </c>
      <c r="L970" t="str">
        <f t="shared" si="301"/>
        <v>_movementTimeType</v>
      </c>
      <c r="M970" t="str">
        <f t="shared" si="302"/>
        <v>_MovementTimeType</v>
      </c>
      <c r="N970" t="str">
        <f t="shared" si="303"/>
        <v/>
      </c>
      <c r="O970" t="str">
        <f t="shared" si="304"/>
        <v>Object</v>
      </c>
      <c r="P970" t="str">
        <f t="shared" si="305"/>
        <v/>
      </c>
      <c r="Q970" t="str">
        <f t="shared" si="306"/>
        <v/>
      </c>
      <c r="R970" t="str">
        <f t="shared" si="307"/>
        <v/>
      </c>
      <c r="S970" t="str">
        <f t="shared" si="308"/>
        <v/>
      </c>
      <c r="T970" t="str">
        <f>IF($A970="Implicit","",COUNTIFS($C$8:C970,C970,$A$8:A970,"Explicit"))</f>
        <v/>
      </c>
      <c r="U970" t="str">
        <f t="shared" si="309"/>
        <v/>
      </c>
      <c r="V970" t="str">
        <f t="shared" si="310"/>
        <v/>
      </c>
      <c r="W970" t="str">
        <f t="shared" si="311"/>
        <v/>
      </c>
      <c r="X970" t="str">
        <f t="shared" si="312"/>
        <v/>
      </c>
      <c r="Y970" t="str">
        <f t="shared" si="313"/>
        <v/>
      </c>
      <c r="Z970" t="str">
        <f t="shared" si="314"/>
        <v>"Embedded._MovementTime"</v>
      </c>
      <c r="AA970" t="str">
        <f t="shared" si="315"/>
        <v>"_movementTimeType"</v>
      </c>
      <c r="AB970" t="str">
        <f t="shared" si="316"/>
        <v>"Enum._MovementTimeType"</v>
      </c>
      <c r="AC970" t="str">
        <f t="shared" si="317"/>
        <v>""</v>
      </c>
      <c r="AD970" t="str">
        <f t="shared" si="318"/>
        <v>"hasOne"</v>
      </c>
      <c r="AE970" t="str">
        <f t="shared" si="319"/>
        <v>"Embedded._MovementTime","_movementTimeType","Enum._MovementTimeType","","hasOne"</v>
      </c>
    </row>
    <row r="971" spans="1:31" x14ac:dyDescent="0.2">
      <c r="A971" t="s">
        <v>1353</v>
      </c>
      <c r="B971" t="s">
        <v>49</v>
      </c>
      <c r="C971" t="s">
        <v>902</v>
      </c>
      <c r="D971" t="s">
        <v>910</v>
      </c>
      <c r="F971" t="s">
        <v>264</v>
      </c>
      <c r="G971">
        <v>1</v>
      </c>
      <c r="I971" s="5" t="s">
        <v>904</v>
      </c>
      <c r="J971" s="5" t="s">
        <v>911</v>
      </c>
      <c r="K971" t="str">
        <f t="shared" si="300"/>
        <v>_MovementTime</v>
      </c>
      <c r="L971" t="str">
        <f t="shared" si="301"/>
        <v>_movementTimestamp</v>
      </c>
      <c r="M971" t="str">
        <f t="shared" si="302"/>
        <v>xsd_dateTime</v>
      </c>
      <c r="N971" t="str">
        <f t="shared" si="303"/>
        <v/>
      </c>
      <c r="O971" t="str">
        <f t="shared" si="304"/>
        <v>Data</v>
      </c>
      <c r="P971" t="str">
        <f t="shared" si="305"/>
        <v>"Embedded"</v>
      </c>
      <c r="Q971" t="str">
        <f t="shared" si="306"/>
        <v>"_MovementTime"</v>
      </c>
      <c r="R971" t="str">
        <f t="shared" si="307"/>
        <v>"_movementTimestamp"</v>
      </c>
      <c r="S971" t="str">
        <f t="shared" si="308"/>
        <v>"xsd_dateTime"</v>
      </c>
      <c r="T971">
        <f>IF($A971="Implicit","",COUNTIFS($C$8:C971,C971,$A$8:A971,"Explicit"))</f>
        <v>4</v>
      </c>
      <c r="U971" t="str">
        <f t="shared" si="309"/>
        <v>"Times refering to Transport Movements; used to describe specfic times such as Actual Departure time; etc."</v>
      </c>
      <c r="V971" t="str">
        <f t="shared" si="310"/>
        <v>"Timestamp (date and time) of the movement time. If the movement time is recorded asynchronously; the timestamp should reflect the actual time; not when the data was created."</v>
      </c>
      <c r="W971" t="str">
        <f t="shared" si="311"/>
        <v>"false"</v>
      </c>
      <c r="X971" t="str">
        <f t="shared" si="312"/>
        <v>"true"</v>
      </c>
      <c r="Y971" t="str">
        <f t="shared" si="313"/>
        <v>"Embedded","_MovementTime","_movementTimestamp","xsd_dateTime",4,"Times refering to Transport Movements; used to describe specfic times such as Actual Departure time; etc.","Timestamp (date and time) of the movement time. If the movement time is recorded asynchronously; the timestamp should reflect the actual time; not when the data was created.","false","true"</v>
      </c>
      <c r="Z971" t="str">
        <f t="shared" si="314"/>
        <v/>
      </c>
      <c r="AA971" t="str">
        <f t="shared" si="315"/>
        <v/>
      </c>
      <c r="AB971" t="str">
        <f t="shared" si="316"/>
        <v/>
      </c>
      <c r="AC971" t="str">
        <f t="shared" si="317"/>
        <v/>
      </c>
      <c r="AD971" t="str">
        <f t="shared" si="318"/>
        <v/>
      </c>
      <c r="AE971" t="str">
        <f t="shared" si="319"/>
        <v/>
      </c>
    </row>
    <row r="972" spans="1:31" x14ac:dyDescent="0.2">
      <c r="A972" t="s">
        <v>1353</v>
      </c>
      <c r="B972" t="s">
        <v>3</v>
      </c>
      <c r="C972" t="s">
        <v>900</v>
      </c>
      <c r="D972" t="s">
        <v>5</v>
      </c>
      <c r="F972" t="s">
        <v>6</v>
      </c>
      <c r="G972">
        <v>1</v>
      </c>
      <c r="I972" s="5" t="s">
        <v>901</v>
      </c>
      <c r="J972" s="5" t="s">
        <v>8</v>
      </c>
      <c r="K972" t="str">
        <f t="shared" si="300"/>
        <v>_MovementTimeType</v>
      </c>
      <c r="L972" t="str">
        <f t="shared" si="301"/>
        <v>_code</v>
      </c>
      <c r="M972" t="str">
        <f t="shared" si="302"/>
        <v>xsd_string</v>
      </c>
      <c r="N972" t="str">
        <f t="shared" si="303"/>
        <v/>
      </c>
      <c r="O972" t="str">
        <f t="shared" si="304"/>
        <v>Data</v>
      </c>
      <c r="P972" t="str">
        <f t="shared" si="305"/>
        <v>"Enum"</v>
      </c>
      <c r="Q972" t="str">
        <f t="shared" si="306"/>
        <v>"_MovementTimeType"</v>
      </c>
      <c r="R972" t="str">
        <f t="shared" si="307"/>
        <v>"_code"</v>
      </c>
      <c r="S972" t="str">
        <f t="shared" si="308"/>
        <v>"xsd_string"</v>
      </c>
      <c r="T972">
        <f>IF($A972="Implicit","",COUNTIFS($C$8:C972,C972,$A$8:A972,"Explicit"))</f>
        <v>1</v>
      </c>
      <c r="U972" t="str">
        <f t="shared" si="309"/>
        <v>"Restricted code list for MovementTime subtypes"</v>
      </c>
      <c r="V972" t="str">
        <f t="shared" si="310"/>
        <v>"Code or short version of a code; for example "CH" for Switzerland when referring to the UN/LOCODE code list"</v>
      </c>
      <c r="W972" t="str">
        <f t="shared" si="311"/>
        <v>"false"</v>
      </c>
      <c r="X972" t="str">
        <f t="shared" si="312"/>
        <v>"false"</v>
      </c>
      <c r="Y972" t="str">
        <f t="shared" si="313"/>
        <v>"Enum","_MovementTimeType","_code","xsd_string",1,"Restricted code list for MovementTime subtypes","Code or short version of a code; for example "CH" for Switzerland when referring to the UN/LOCODE code list","false","false"</v>
      </c>
      <c r="Z972" t="str">
        <f t="shared" si="314"/>
        <v/>
      </c>
      <c r="AA972" t="str">
        <f t="shared" si="315"/>
        <v/>
      </c>
      <c r="AB972" t="str">
        <f t="shared" si="316"/>
        <v/>
      </c>
      <c r="AC972" t="str">
        <f t="shared" si="317"/>
        <v/>
      </c>
      <c r="AD972" t="str">
        <f t="shared" si="318"/>
        <v/>
      </c>
      <c r="AE972" t="str">
        <f t="shared" si="319"/>
        <v/>
      </c>
    </row>
    <row r="973" spans="1:31" x14ac:dyDescent="0.2">
      <c r="A973" t="s">
        <v>1353</v>
      </c>
      <c r="B973" t="s">
        <v>3</v>
      </c>
      <c r="C973" t="s">
        <v>900</v>
      </c>
      <c r="D973" t="s">
        <v>9</v>
      </c>
      <c r="F973" t="s">
        <v>6</v>
      </c>
      <c r="G973">
        <v>1</v>
      </c>
      <c r="I973" s="5" t="s">
        <v>901</v>
      </c>
      <c r="J973" s="5" t="s">
        <v>10</v>
      </c>
      <c r="K973" t="str">
        <f t="shared" si="300"/>
        <v>_MovementTimeType</v>
      </c>
      <c r="L973" t="str">
        <f t="shared" si="301"/>
        <v>_codeDescription</v>
      </c>
      <c r="M973" t="str">
        <f t="shared" si="302"/>
        <v>xsd_string</v>
      </c>
      <c r="N973" t="str">
        <f t="shared" si="303"/>
        <v/>
      </c>
      <c r="O973" t="str">
        <f t="shared" si="304"/>
        <v>Data</v>
      </c>
      <c r="P973" t="str">
        <f t="shared" si="305"/>
        <v>"Enum"</v>
      </c>
      <c r="Q973" t="str">
        <f t="shared" si="306"/>
        <v>"_MovementTimeType"</v>
      </c>
      <c r="R973" t="str">
        <f t="shared" si="307"/>
        <v>"_codeDescription"</v>
      </c>
      <c r="S973" t="str">
        <f t="shared" si="308"/>
        <v>"xsd_string"</v>
      </c>
      <c r="T973">
        <f>IF($A973="Implicit","",COUNTIFS($C$8:C973,C973,$A$8:A973,"Explicit"))</f>
        <v>2</v>
      </c>
      <c r="U973" t="str">
        <f t="shared" si="309"/>
        <v>"Restricted code list for MovementTime subtypes"</v>
      </c>
      <c r="V973" t="str">
        <f t="shared" si="310"/>
        <v>"Description or long version of the code; for example "Switzerland" for Switzerland when referring to the UN/LOCODE code list"</v>
      </c>
      <c r="W973" t="str">
        <f t="shared" si="311"/>
        <v>"false"</v>
      </c>
      <c r="X973" t="str">
        <f t="shared" si="312"/>
        <v>"false"</v>
      </c>
      <c r="Y973" t="str">
        <f t="shared" si="313"/>
        <v>"Enum","_MovementTimeType","_codeDescription","xsd_string",2,"Restricted code list for MovementTime subtypes","Description or long version of the code; for example "Switzerland" for Switzerland when referring to the UN/LOCODE code list","false","false"</v>
      </c>
      <c r="Z973" t="str">
        <f t="shared" si="314"/>
        <v/>
      </c>
      <c r="AA973" t="str">
        <f t="shared" si="315"/>
        <v/>
      </c>
      <c r="AB973" t="str">
        <f t="shared" si="316"/>
        <v/>
      </c>
      <c r="AC973" t="str">
        <f t="shared" si="317"/>
        <v/>
      </c>
      <c r="AD973" t="str">
        <f t="shared" si="318"/>
        <v/>
      </c>
      <c r="AE973" t="str">
        <f t="shared" si="319"/>
        <v/>
      </c>
    </row>
    <row r="974" spans="1:31" x14ac:dyDescent="0.2">
      <c r="A974" t="s">
        <v>1353</v>
      </c>
      <c r="B974" t="s">
        <v>3</v>
      </c>
      <c r="C974" t="s">
        <v>900</v>
      </c>
      <c r="D974" t="s">
        <v>11</v>
      </c>
      <c r="F974" t="s">
        <v>12</v>
      </c>
      <c r="G974">
        <v>1</v>
      </c>
      <c r="I974" s="5" t="s">
        <v>901</v>
      </c>
      <c r="J974" s="5" t="s">
        <v>13</v>
      </c>
      <c r="K974" t="str">
        <f t="shared" si="300"/>
        <v>_MovementTimeType</v>
      </c>
      <c r="L974" t="str">
        <f t="shared" si="301"/>
        <v>_codeLevel</v>
      </c>
      <c r="M974" t="str">
        <f t="shared" si="302"/>
        <v>xsd_integer</v>
      </c>
      <c r="N974" t="str">
        <f t="shared" si="303"/>
        <v/>
      </c>
      <c r="O974" t="str">
        <f t="shared" si="304"/>
        <v>Data</v>
      </c>
      <c r="P974" t="str">
        <f t="shared" si="305"/>
        <v>"Enum"</v>
      </c>
      <c r="Q974" t="str">
        <f t="shared" si="306"/>
        <v>"_MovementTimeType"</v>
      </c>
      <c r="R974" t="str">
        <f t="shared" si="307"/>
        <v>"_codeLevel"</v>
      </c>
      <c r="S974" t="str">
        <f t="shared" si="308"/>
        <v>"xsd_integer"</v>
      </c>
      <c r="T974">
        <f>IF($A974="Implicit","",COUNTIFS($C$8:C974,C974,$A$8:A974,"Explicit"))</f>
        <v>3</v>
      </c>
      <c r="U974" t="str">
        <f t="shared" si="309"/>
        <v>"Restricted code list for MovementTime subtypes"</v>
      </c>
      <c r="V974" t="str">
        <f t="shared" si="310"/>
        <v>"Integer indicating the level of a code if a codelists is hierarchical; for example HS-Codes"</v>
      </c>
      <c r="W974" t="str">
        <f t="shared" si="311"/>
        <v>"false"</v>
      </c>
      <c r="X974" t="str">
        <f t="shared" si="312"/>
        <v>"false"</v>
      </c>
      <c r="Y974" t="str">
        <f t="shared" si="313"/>
        <v>"Enum","_MovementTimeType","_codeLevel","xsd_integer",3,"Restricted code list for MovementTime subtypes","Integer indicating the level of a code if a codelists is hierarchical; for example HS-Codes","false","false"</v>
      </c>
      <c r="Z974" t="str">
        <f t="shared" si="314"/>
        <v/>
      </c>
      <c r="AA974" t="str">
        <f t="shared" si="315"/>
        <v/>
      </c>
      <c r="AB974" t="str">
        <f t="shared" si="316"/>
        <v/>
      </c>
      <c r="AC974" t="str">
        <f t="shared" si="317"/>
        <v/>
      </c>
      <c r="AD974" t="str">
        <f t="shared" si="318"/>
        <v/>
      </c>
      <c r="AE974" t="str">
        <f t="shared" si="319"/>
        <v/>
      </c>
    </row>
    <row r="975" spans="1:31" x14ac:dyDescent="0.2">
      <c r="A975" t="s">
        <v>1353</v>
      </c>
      <c r="B975" t="s">
        <v>3</v>
      </c>
      <c r="C975" t="s">
        <v>900</v>
      </c>
      <c r="D975" t="s">
        <v>14</v>
      </c>
      <c r="F975" t="s">
        <v>6</v>
      </c>
      <c r="G975">
        <v>1</v>
      </c>
      <c r="I975" s="5" t="s">
        <v>901</v>
      </c>
      <c r="J975" s="5" t="s">
        <v>15</v>
      </c>
      <c r="K975" t="str">
        <f t="shared" si="300"/>
        <v>_MovementTimeType</v>
      </c>
      <c r="L975" t="str">
        <f t="shared" si="301"/>
        <v>_codeListName</v>
      </c>
      <c r="M975" t="str">
        <f t="shared" si="302"/>
        <v>xsd_string</v>
      </c>
      <c r="N975" t="str">
        <f t="shared" si="303"/>
        <v/>
      </c>
      <c r="O975" t="str">
        <f t="shared" si="304"/>
        <v>Data</v>
      </c>
      <c r="P975" t="str">
        <f t="shared" si="305"/>
        <v>"Enum"</v>
      </c>
      <c r="Q975" t="str">
        <f t="shared" si="306"/>
        <v>"_MovementTimeType"</v>
      </c>
      <c r="R975" t="str">
        <f t="shared" si="307"/>
        <v>"_codeListName"</v>
      </c>
      <c r="S975" t="str">
        <f t="shared" si="308"/>
        <v>"xsd_string"</v>
      </c>
      <c r="T975">
        <f>IF($A975="Implicit","",COUNTIFS($C$8:C975,C975,$A$8:A975,"Explicit"))</f>
        <v>4</v>
      </c>
      <c r="U975" t="str">
        <f t="shared" si="309"/>
        <v>"Restricted code list for MovementTime subtypes"</v>
      </c>
      <c r="V975" t="str">
        <f t="shared" si="310"/>
        <v>"Official name of the code list without version number when direct reference is not possible; for example "UN/LOCODE" when referring to the UN/LOCODE code list"</v>
      </c>
      <c r="W975" t="str">
        <f t="shared" si="311"/>
        <v>"false"</v>
      </c>
      <c r="X975" t="str">
        <f t="shared" si="312"/>
        <v>"false"</v>
      </c>
      <c r="Y975" t="str">
        <f t="shared" si="313"/>
        <v>"Enum","_MovementTimeType","_codeListName","xsd_string",4,"Restricted code list for MovementTime subtypes","Official name of the code list without version number when direct reference is not possible; for example "UN/LOCODE" when referring to the UN/LOCODE code list","false","false"</v>
      </c>
      <c r="Z975" t="str">
        <f t="shared" si="314"/>
        <v/>
      </c>
      <c r="AA975" t="str">
        <f t="shared" si="315"/>
        <v/>
      </c>
      <c r="AB975" t="str">
        <f t="shared" si="316"/>
        <v/>
      </c>
      <c r="AC975" t="str">
        <f t="shared" si="317"/>
        <v/>
      </c>
      <c r="AD975" t="str">
        <f t="shared" si="318"/>
        <v/>
      </c>
      <c r="AE975" t="str">
        <f t="shared" si="319"/>
        <v/>
      </c>
    </row>
    <row r="976" spans="1:31" x14ac:dyDescent="0.2">
      <c r="A976" t="s">
        <v>1353</v>
      </c>
      <c r="B976" t="s">
        <v>3</v>
      </c>
      <c r="C976" t="s">
        <v>900</v>
      </c>
      <c r="D976" t="s">
        <v>16</v>
      </c>
      <c r="F976" t="s">
        <v>6</v>
      </c>
      <c r="G976">
        <v>1</v>
      </c>
      <c r="I976" s="5" t="s">
        <v>901</v>
      </c>
      <c r="J976" s="5" t="s">
        <v>17</v>
      </c>
      <c r="K976" t="str">
        <f t="shared" si="300"/>
        <v>_MovementTimeType</v>
      </c>
      <c r="L976" t="str">
        <f t="shared" si="301"/>
        <v>_codeListReference</v>
      </c>
      <c r="M976" t="str">
        <f t="shared" si="302"/>
        <v>xsd_string</v>
      </c>
      <c r="N976" t="str">
        <f t="shared" si="303"/>
        <v/>
      </c>
      <c r="O976" t="str">
        <f t="shared" si="304"/>
        <v>Data</v>
      </c>
      <c r="P976" t="str">
        <f t="shared" si="305"/>
        <v>"Enum"</v>
      </c>
      <c r="Q976" t="str">
        <f t="shared" si="306"/>
        <v>"_MovementTimeType"</v>
      </c>
      <c r="R976" t="str">
        <f t="shared" si="307"/>
        <v>"_codeListReference"</v>
      </c>
      <c r="S976" t="str">
        <f t="shared" si="308"/>
        <v>"xsd_string"</v>
      </c>
      <c r="T976">
        <f>IF($A976="Implicit","",COUNTIFS($C$8:C976,C976,$A$8:A976,"Explicit"))</f>
        <v>5</v>
      </c>
      <c r="U976" t="str">
        <f t="shared" si="309"/>
        <v>"Restricted code list for MovementTime subtypes"</v>
      </c>
      <c r="V976" t="str">
        <f t="shared" si="310"/>
        <v>"URL to access the code list the code is taken from; for example "https://unece.org/trade/cefact/unlocode-code-list-country-and-territory" for UN/LOCODE."</v>
      </c>
      <c r="W976" t="str">
        <f t="shared" si="311"/>
        <v>"false"</v>
      </c>
      <c r="X976" t="str">
        <f t="shared" si="312"/>
        <v>"false"</v>
      </c>
      <c r="Y976" t="str">
        <f t="shared" si="313"/>
        <v>"Enum","_MovementTimeType","_codeListReference","xsd_string",5,"Restricted code list for MovementTime subtypes","URL to access the code list the code is taken from; for example "https://unece.org/trade/cefact/unlocode-code-list-country-and-territory" for UN/LOCODE.","false","false"</v>
      </c>
      <c r="Z976" t="str">
        <f t="shared" si="314"/>
        <v/>
      </c>
      <c r="AA976" t="str">
        <f t="shared" si="315"/>
        <v/>
      </c>
      <c r="AB976" t="str">
        <f t="shared" si="316"/>
        <v/>
      </c>
      <c r="AC976" t="str">
        <f t="shared" si="317"/>
        <v/>
      </c>
      <c r="AD976" t="str">
        <f t="shared" si="318"/>
        <v/>
      </c>
      <c r="AE976" t="str">
        <f t="shared" si="319"/>
        <v/>
      </c>
    </row>
    <row r="977" spans="1:31" x14ac:dyDescent="0.2">
      <c r="A977" t="s">
        <v>1353</v>
      </c>
      <c r="B977" t="s">
        <v>3</v>
      </c>
      <c r="C977" t="s">
        <v>900</v>
      </c>
      <c r="D977" t="s">
        <v>18</v>
      </c>
      <c r="F977" t="s">
        <v>6</v>
      </c>
      <c r="G977">
        <v>1</v>
      </c>
      <c r="I977" s="5" t="s">
        <v>901</v>
      </c>
      <c r="J977" s="5" t="s">
        <v>19</v>
      </c>
      <c r="K977" t="str">
        <f t="shared" si="300"/>
        <v>_MovementTimeType</v>
      </c>
      <c r="L977" t="str">
        <f t="shared" si="301"/>
        <v>_codeListVersion</v>
      </c>
      <c r="M977" t="str">
        <f t="shared" si="302"/>
        <v>xsd_string</v>
      </c>
      <c r="N977" t="str">
        <f t="shared" si="303"/>
        <v/>
      </c>
      <c r="O977" t="str">
        <f t="shared" si="304"/>
        <v>Data</v>
      </c>
      <c r="P977" t="str">
        <f t="shared" si="305"/>
        <v>"Enum"</v>
      </c>
      <c r="Q977" t="str">
        <f t="shared" si="306"/>
        <v>"_MovementTimeType"</v>
      </c>
      <c r="R977" t="str">
        <f t="shared" si="307"/>
        <v>"_codeListVersion"</v>
      </c>
      <c r="S977" t="str">
        <f t="shared" si="308"/>
        <v>"xsd_string"</v>
      </c>
      <c r="T977">
        <f>IF($A977="Implicit","",COUNTIFS($C$8:C977,C977,$A$8:A977,"Explicit"))</f>
        <v>6</v>
      </c>
      <c r="U977" t="str">
        <f t="shared" si="309"/>
        <v>"Restricted code list for MovementTime subtypes"</v>
      </c>
      <c r="V977" t="str">
        <f t="shared" si="310"/>
        <v>"Version of the code list; for example "223-1" for UN/LOCODE. Used if the property codeListName is used or the version is not apparent from the resource referred to in property codeListReference."</v>
      </c>
      <c r="W977" t="str">
        <f t="shared" si="311"/>
        <v>"false"</v>
      </c>
      <c r="X977" t="str">
        <f t="shared" si="312"/>
        <v>"false"</v>
      </c>
      <c r="Y977" t="str">
        <f t="shared" si="313"/>
        <v>"Enum","_MovementTimeType","_codeListVersion","xsd_string",6,"Restricted code list for MovementTime subtypes","Version of the code list; for example "223-1" for UN/LOCODE. Used if the property codeListName is used or the version is not apparent from the resource referred to in property codeListReference.","false","false"</v>
      </c>
      <c r="Z977" t="str">
        <f t="shared" si="314"/>
        <v/>
      </c>
      <c r="AA977" t="str">
        <f t="shared" si="315"/>
        <v/>
      </c>
      <c r="AB977" t="str">
        <f t="shared" si="316"/>
        <v/>
      </c>
      <c r="AC977" t="str">
        <f t="shared" si="317"/>
        <v/>
      </c>
      <c r="AD977" t="str">
        <f t="shared" si="318"/>
        <v/>
      </c>
      <c r="AE977" t="str">
        <f t="shared" si="319"/>
        <v/>
      </c>
    </row>
    <row r="978" spans="1:31" x14ac:dyDescent="0.2">
      <c r="A978" t="s">
        <v>1353</v>
      </c>
      <c r="B978" t="s">
        <v>1292</v>
      </c>
      <c r="C978" t="s">
        <v>1218</v>
      </c>
      <c r="D978" t="s">
        <v>100</v>
      </c>
      <c r="E978" t="s">
        <v>1290</v>
      </c>
      <c r="F978" t="s">
        <v>101</v>
      </c>
      <c r="G978">
        <v>1</v>
      </c>
      <c r="H978" t="s">
        <v>29</v>
      </c>
      <c r="I978" s="5" t="s">
        <v>1219</v>
      </c>
      <c r="J978" s="5" t="s">
        <v>103</v>
      </c>
      <c r="K978" t="str">
        <f t="shared" si="300"/>
        <v>_NonHumanActor</v>
      </c>
      <c r="L978" t="str">
        <f t="shared" si="301"/>
        <v>_associatedOrganization</v>
      </c>
      <c r="M978" t="str">
        <f t="shared" si="302"/>
        <v>_Organization</v>
      </c>
      <c r="N978" t="str">
        <f t="shared" si="303"/>
        <v>_contactPersons</v>
      </c>
      <c r="O978" t="str">
        <f t="shared" si="304"/>
        <v>Object</v>
      </c>
      <c r="P978" t="str">
        <f t="shared" si="305"/>
        <v>"Common"</v>
      </c>
      <c r="Q978" t="str">
        <f t="shared" si="306"/>
        <v>"_NonHumanActor"</v>
      </c>
      <c r="R978" t="str">
        <f t="shared" si="307"/>
        <v>"_associatedOrganization"</v>
      </c>
      <c r="S978" t="str">
        <f t="shared" si="308"/>
        <v>"_Organization"</v>
      </c>
      <c r="T978">
        <f>IF($A978="Implicit","",COUNTIFS($C$8:C978,C978,$A$8:A978,"Explicit"))</f>
        <v>1</v>
      </c>
      <c r="U978" t="str">
        <f t="shared" si="309"/>
        <v>"Non-human actors are actors which are not a person; such as robots"</v>
      </c>
      <c r="V978" t="str">
        <f t="shared" si="310"/>
        <v>"Reference to the Organization the Actor is associated with"</v>
      </c>
      <c r="W978" t="str">
        <f t="shared" si="311"/>
        <v>"false"</v>
      </c>
      <c r="X978" t="str">
        <f t="shared" si="312"/>
        <v>"true"</v>
      </c>
      <c r="Y978" t="str">
        <f t="shared" si="313"/>
        <v>"Common","_NonHumanActor","_associatedOrganization","_Organization",1,"Non-human actors are actors which are not a person; such as robots","Reference to the Organization the Actor is associated with","false","true"</v>
      </c>
      <c r="Z978" t="str">
        <f t="shared" si="314"/>
        <v>"Common._NonHumanActor"</v>
      </c>
      <c r="AA978" t="str">
        <f t="shared" si="315"/>
        <v>"_associatedOrganization"</v>
      </c>
      <c r="AB978" t="str">
        <f t="shared" si="316"/>
        <v>"Abstract._Organization"</v>
      </c>
      <c r="AC978" t="str">
        <f t="shared" si="317"/>
        <v>"_contactPersons"</v>
      </c>
      <c r="AD978" t="str">
        <f t="shared" si="318"/>
        <v>"hasOne"</v>
      </c>
      <c r="AE978" t="str">
        <f t="shared" si="319"/>
        <v>"Common._NonHumanActor","_associatedOrganization","Abstract._Organization","_contactPersons","hasOne"</v>
      </c>
    </row>
    <row r="979" spans="1:31" x14ac:dyDescent="0.2">
      <c r="A979" t="s">
        <v>1354</v>
      </c>
      <c r="B979" t="s">
        <v>1292</v>
      </c>
      <c r="C979" t="s">
        <v>1218</v>
      </c>
      <c r="D979" t="s">
        <v>100</v>
      </c>
      <c r="E979" t="s">
        <v>1292</v>
      </c>
      <c r="F979" t="s">
        <v>309</v>
      </c>
      <c r="G979">
        <v>1</v>
      </c>
      <c r="H979" t="s">
        <v>29</v>
      </c>
      <c r="I979" s="5" t="s">
        <v>1219</v>
      </c>
      <c r="J979" s="5" t="s">
        <v>103</v>
      </c>
      <c r="K979" t="str">
        <f t="shared" si="300"/>
        <v>_NonHumanActor</v>
      </c>
      <c r="L979" t="str">
        <f t="shared" si="301"/>
        <v>_associatedOrganization</v>
      </c>
      <c r="M979" t="str">
        <f t="shared" si="302"/>
        <v>_Carrier</v>
      </c>
      <c r="N979" t="str">
        <f t="shared" si="303"/>
        <v>_contactPersons</v>
      </c>
      <c r="O979" t="str">
        <f t="shared" si="304"/>
        <v>Object</v>
      </c>
      <c r="P979" t="str">
        <f t="shared" si="305"/>
        <v/>
      </c>
      <c r="Q979" t="str">
        <f t="shared" si="306"/>
        <v/>
      </c>
      <c r="R979" t="str">
        <f t="shared" si="307"/>
        <v/>
      </c>
      <c r="S979" t="str">
        <f t="shared" si="308"/>
        <v/>
      </c>
      <c r="T979" t="str">
        <f>IF($A979="Implicit","",COUNTIFS($C$8:C979,C979,$A$8:A979,"Explicit"))</f>
        <v/>
      </c>
      <c r="U979" t="str">
        <f t="shared" si="309"/>
        <v/>
      </c>
      <c r="V979" t="str">
        <f t="shared" si="310"/>
        <v/>
      </c>
      <c r="W979" t="str">
        <f t="shared" si="311"/>
        <v/>
      </c>
      <c r="X979" t="str">
        <f t="shared" si="312"/>
        <v/>
      </c>
      <c r="Y979" t="str">
        <f t="shared" si="313"/>
        <v/>
      </c>
      <c r="Z979" t="str">
        <f t="shared" si="314"/>
        <v>"Common._NonHumanActor"</v>
      </c>
      <c r="AA979" t="str">
        <f t="shared" si="315"/>
        <v>"_associatedOrganization"</v>
      </c>
      <c r="AB979" t="str">
        <f t="shared" si="316"/>
        <v>"Common._Carrier"</v>
      </c>
      <c r="AC979" t="str">
        <f t="shared" si="317"/>
        <v>"_contactPersons"</v>
      </c>
      <c r="AD979" t="str">
        <f t="shared" si="318"/>
        <v>"hasOne"</v>
      </c>
      <c r="AE979" t="str">
        <f t="shared" si="319"/>
        <v>"Common._NonHumanActor","_associatedOrganization","Common._Carrier","_contactPersons","hasOne"</v>
      </c>
    </row>
    <row r="980" spans="1:31" x14ac:dyDescent="0.2">
      <c r="A980" t="s">
        <v>1354</v>
      </c>
      <c r="B980" t="s">
        <v>1292</v>
      </c>
      <c r="C980" t="s">
        <v>1218</v>
      </c>
      <c r="D980" t="s">
        <v>100</v>
      </c>
      <c r="E980" t="s">
        <v>1292</v>
      </c>
      <c r="F980" t="s">
        <v>238</v>
      </c>
      <c r="G980">
        <v>1</v>
      </c>
      <c r="H980" t="s">
        <v>29</v>
      </c>
      <c r="I980" s="5" t="s">
        <v>1219</v>
      </c>
      <c r="J980" s="5" t="s">
        <v>103</v>
      </c>
      <c r="K980" t="str">
        <f t="shared" si="300"/>
        <v>_NonHumanActor</v>
      </c>
      <c r="L980" t="str">
        <f t="shared" si="301"/>
        <v>_associatedOrganization</v>
      </c>
      <c r="M980" t="str">
        <f t="shared" si="302"/>
        <v>_Company</v>
      </c>
      <c r="N980" t="str">
        <f t="shared" si="303"/>
        <v>_contactPersons</v>
      </c>
      <c r="O980" t="str">
        <f t="shared" si="304"/>
        <v>Object</v>
      </c>
      <c r="P980" t="str">
        <f t="shared" si="305"/>
        <v/>
      </c>
      <c r="Q980" t="str">
        <f t="shared" si="306"/>
        <v/>
      </c>
      <c r="R980" t="str">
        <f t="shared" si="307"/>
        <v/>
      </c>
      <c r="S980" t="str">
        <f t="shared" si="308"/>
        <v/>
      </c>
      <c r="T980" t="str">
        <f>IF($A980="Implicit","",COUNTIFS($C$8:C980,C980,$A$8:A980,"Explicit"))</f>
        <v/>
      </c>
      <c r="U980" t="str">
        <f t="shared" si="309"/>
        <v/>
      </c>
      <c r="V980" t="str">
        <f t="shared" si="310"/>
        <v/>
      </c>
      <c r="W980" t="str">
        <f t="shared" si="311"/>
        <v/>
      </c>
      <c r="X980" t="str">
        <f t="shared" si="312"/>
        <v/>
      </c>
      <c r="Y980" t="str">
        <f t="shared" si="313"/>
        <v/>
      </c>
      <c r="Z980" t="str">
        <f t="shared" si="314"/>
        <v>"Common._NonHumanActor"</v>
      </c>
      <c r="AA980" t="str">
        <f t="shared" si="315"/>
        <v>"_associatedOrganization"</v>
      </c>
      <c r="AB980" t="str">
        <f t="shared" si="316"/>
        <v>"Common._Company"</v>
      </c>
      <c r="AC980" t="str">
        <f t="shared" si="317"/>
        <v>"_contactPersons"</v>
      </c>
      <c r="AD980" t="str">
        <f t="shared" si="318"/>
        <v>"hasOne"</v>
      </c>
      <c r="AE980" t="str">
        <f t="shared" si="319"/>
        <v>"Common._NonHumanActor","_associatedOrganization","Common._Company","_contactPersons","hasOne"</v>
      </c>
    </row>
    <row r="981" spans="1:31" x14ac:dyDescent="0.2">
      <c r="A981" t="s">
        <v>1354</v>
      </c>
      <c r="B981" t="s">
        <v>1292</v>
      </c>
      <c r="C981" t="s">
        <v>1218</v>
      </c>
      <c r="D981" t="s">
        <v>100</v>
      </c>
      <c r="E981" t="s">
        <v>1292</v>
      </c>
      <c r="F981" t="s">
        <v>1220</v>
      </c>
      <c r="G981">
        <v>1</v>
      </c>
      <c r="H981" t="s">
        <v>29</v>
      </c>
      <c r="I981" s="5" t="s">
        <v>1219</v>
      </c>
      <c r="J981" s="5" t="s">
        <v>103</v>
      </c>
      <c r="K981" t="str">
        <f t="shared" si="300"/>
        <v>_NonHumanActor</v>
      </c>
      <c r="L981" t="str">
        <f t="shared" si="301"/>
        <v>_associatedOrganization</v>
      </c>
      <c r="M981" t="str">
        <f t="shared" si="302"/>
        <v>_PublicAuthority</v>
      </c>
      <c r="N981" t="str">
        <f t="shared" si="303"/>
        <v>_contactPersons</v>
      </c>
      <c r="O981" t="str">
        <f t="shared" si="304"/>
        <v>Object</v>
      </c>
      <c r="P981" t="str">
        <f t="shared" si="305"/>
        <v/>
      </c>
      <c r="Q981" t="str">
        <f t="shared" si="306"/>
        <v/>
      </c>
      <c r="R981" t="str">
        <f t="shared" si="307"/>
        <v/>
      </c>
      <c r="S981" t="str">
        <f t="shared" si="308"/>
        <v/>
      </c>
      <c r="T981" t="str">
        <f>IF($A981="Implicit","",COUNTIFS($C$8:C981,C981,$A$8:A981,"Explicit"))</f>
        <v/>
      </c>
      <c r="U981" t="str">
        <f t="shared" si="309"/>
        <v/>
      </c>
      <c r="V981" t="str">
        <f t="shared" si="310"/>
        <v/>
      </c>
      <c r="W981" t="str">
        <f t="shared" si="311"/>
        <v/>
      </c>
      <c r="X981" t="str">
        <f t="shared" si="312"/>
        <v/>
      </c>
      <c r="Y981" t="str">
        <f t="shared" si="313"/>
        <v/>
      </c>
      <c r="Z981" t="str">
        <f t="shared" si="314"/>
        <v>"Common._NonHumanActor"</v>
      </c>
      <c r="AA981" t="str">
        <f t="shared" si="315"/>
        <v>"_associatedOrganization"</v>
      </c>
      <c r="AB981" t="str">
        <f t="shared" si="316"/>
        <v>"Common._PublicAuthority"</v>
      </c>
      <c r="AC981" t="str">
        <f t="shared" si="317"/>
        <v>"_contactPersons"</v>
      </c>
      <c r="AD981" t="str">
        <f t="shared" si="318"/>
        <v>"hasOne"</v>
      </c>
      <c r="AE981" t="str">
        <f t="shared" si="319"/>
        <v>"Common._NonHumanActor","_associatedOrganization","Common._PublicAuthority","_contactPersons","hasOne"</v>
      </c>
    </row>
    <row r="982" spans="1:31" x14ac:dyDescent="0.2">
      <c r="A982" t="s">
        <v>1353</v>
      </c>
      <c r="B982" t="s">
        <v>1292</v>
      </c>
      <c r="C982" t="s">
        <v>1218</v>
      </c>
      <c r="D982" t="s">
        <v>38</v>
      </c>
      <c r="E982" t="s">
        <v>1303</v>
      </c>
      <c r="F982" t="s">
        <v>23</v>
      </c>
      <c r="H982" t="s">
        <v>434</v>
      </c>
      <c r="I982" s="5" t="s">
        <v>1219</v>
      </c>
      <c r="J982" s="5" t="s">
        <v>39</v>
      </c>
      <c r="K982" t="str">
        <f t="shared" si="300"/>
        <v>_NonHumanActor</v>
      </c>
      <c r="L982" t="str">
        <f t="shared" si="301"/>
        <v>_checks</v>
      </c>
      <c r="M982" t="str">
        <f t="shared" si="302"/>
        <v>_Check</v>
      </c>
      <c r="N982" t="str">
        <f t="shared" si="303"/>
        <v>_checkedObject</v>
      </c>
      <c r="O982" t="str">
        <f t="shared" si="304"/>
        <v>Object</v>
      </c>
      <c r="P982" t="str">
        <f t="shared" si="305"/>
        <v>"Common"</v>
      </c>
      <c r="Q982" t="str">
        <f t="shared" si="306"/>
        <v>"_NonHumanActor"</v>
      </c>
      <c r="R982" t="str">
        <f t="shared" si="307"/>
        <v>"_checks"</v>
      </c>
      <c r="S982" t="str">
        <f t="shared" si="308"/>
        <v>"_Check"</v>
      </c>
      <c r="T982">
        <f>IF($A982="Implicit","",COUNTIFS($C$8:C982,C982,$A$8:A982,"Explicit"))</f>
        <v>2</v>
      </c>
      <c r="U982" t="str">
        <f t="shared" si="309"/>
        <v>"Non-human actors are actors which are not a person; such as robots"</v>
      </c>
      <c r="V982" t="str">
        <f t="shared" si="310"/>
        <v>"References to the CheckActions performed on the object"</v>
      </c>
      <c r="W982" t="str">
        <f t="shared" si="311"/>
        <v>"true"</v>
      </c>
      <c r="X982" t="str">
        <f t="shared" si="312"/>
        <v>"true"</v>
      </c>
      <c r="Y982" t="str">
        <f t="shared" si="313"/>
        <v>"Common","_NonHumanActor","_checks","_Check",2,"Non-human actors are actors which are not a person; such as robots","References to the CheckActions performed on the object","true","true"</v>
      </c>
      <c r="Z982" t="str">
        <f t="shared" si="314"/>
        <v>"Common._NonHumanActor"</v>
      </c>
      <c r="AA982" t="str">
        <f t="shared" si="315"/>
        <v>"_checks"</v>
      </c>
      <c r="AB982" t="str">
        <f t="shared" si="316"/>
        <v>"Action._Check"</v>
      </c>
      <c r="AC982" t="str">
        <f t="shared" si="317"/>
        <v>"_checkedObject"</v>
      </c>
      <c r="AD982" t="str">
        <f t="shared" si="318"/>
        <v>"hasMany"</v>
      </c>
      <c r="AE982" t="str">
        <f t="shared" si="319"/>
        <v>"Common._NonHumanActor","_checks","Action._Check","_checkedObject","hasMany"</v>
      </c>
    </row>
    <row r="983" spans="1:31" x14ac:dyDescent="0.2">
      <c r="A983" t="s">
        <v>1353</v>
      </c>
      <c r="B983" t="s">
        <v>1292</v>
      </c>
      <c r="C983" t="s">
        <v>1218</v>
      </c>
      <c r="D983" t="s">
        <v>43</v>
      </c>
      <c r="E983" t="s">
        <v>1292</v>
      </c>
      <c r="F983" t="s">
        <v>44</v>
      </c>
      <c r="H983" t="s">
        <v>686</v>
      </c>
      <c r="I983" s="5" t="s">
        <v>1219</v>
      </c>
      <c r="J983" s="5" t="s">
        <v>45</v>
      </c>
      <c r="K983" t="str">
        <f t="shared" si="300"/>
        <v>_NonHumanActor</v>
      </c>
      <c r="L983" t="str">
        <f t="shared" si="301"/>
        <v>_externalReferences</v>
      </c>
      <c r="M983" t="str">
        <f t="shared" si="302"/>
        <v>_ExternalReference</v>
      </c>
      <c r="N983" t="str">
        <f t="shared" si="303"/>
        <v>_referenceForObjects</v>
      </c>
      <c r="O983" t="str">
        <f t="shared" si="304"/>
        <v>Object</v>
      </c>
      <c r="P983" t="str">
        <f t="shared" si="305"/>
        <v>"Common"</v>
      </c>
      <c r="Q983" t="str">
        <f t="shared" si="306"/>
        <v>"_NonHumanActor"</v>
      </c>
      <c r="R983" t="str">
        <f t="shared" si="307"/>
        <v>"_externalReferences"</v>
      </c>
      <c r="S983" t="str">
        <f t="shared" si="308"/>
        <v>"_ExternalReference"</v>
      </c>
      <c r="T983">
        <f>IF($A983="Implicit","",COUNTIFS($C$8:C983,C983,$A$8:A983,"Explicit"))</f>
        <v>3</v>
      </c>
      <c r="U983" t="str">
        <f t="shared" si="309"/>
        <v>"Non-human actors are actors which are not a person; such as robots"</v>
      </c>
      <c r="V983" t="str">
        <f t="shared" si="310"/>
        <v>"References to all associated ExternalReferences"</v>
      </c>
      <c r="W983" t="str">
        <f t="shared" si="311"/>
        <v>"true"</v>
      </c>
      <c r="X983" t="str">
        <f t="shared" si="312"/>
        <v>"true"</v>
      </c>
      <c r="Y983" t="str">
        <f t="shared" si="313"/>
        <v>"Common","_NonHumanActor","_externalReferences","_ExternalReference",3,"Non-human actors are actors which are not a person; such as robots","References to all associated ExternalReferences","true","true"</v>
      </c>
      <c r="Z983" t="str">
        <f t="shared" si="314"/>
        <v>"Common._NonHumanActor"</v>
      </c>
      <c r="AA983" t="str">
        <f t="shared" si="315"/>
        <v>"_externalReferences"</v>
      </c>
      <c r="AB983" t="str">
        <f t="shared" si="316"/>
        <v>"Common._ExternalReference"</v>
      </c>
      <c r="AC983" t="str">
        <f t="shared" si="317"/>
        <v>"_referenceForObjects"</v>
      </c>
      <c r="AD983" t="str">
        <f t="shared" si="318"/>
        <v>"hasMany"</v>
      </c>
      <c r="AE983" t="str">
        <f t="shared" si="319"/>
        <v>"Common._NonHumanActor","_externalReferences","Common._ExternalReference","_referenceForObjects","hasMany"</v>
      </c>
    </row>
    <row r="984" spans="1:31" x14ac:dyDescent="0.2">
      <c r="A984" t="s">
        <v>1353</v>
      </c>
      <c r="B984" t="s">
        <v>1292</v>
      </c>
      <c r="C984" t="s">
        <v>1218</v>
      </c>
      <c r="D984" t="s">
        <v>40</v>
      </c>
      <c r="E984" t="s">
        <v>1306</v>
      </c>
      <c r="F984" t="s">
        <v>41</v>
      </c>
      <c r="I984" s="5" t="s">
        <v>1219</v>
      </c>
      <c r="J984" s="5" t="s">
        <v>42</v>
      </c>
      <c r="K984" t="str">
        <f t="shared" si="300"/>
        <v>_NonHumanActor</v>
      </c>
      <c r="L984" t="str">
        <f t="shared" si="301"/>
        <v>_events</v>
      </c>
      <c r="M984" t="str">
        <f t="shared" si="302"/>
        <v>_LogisticsEvent</v>
      </c>
      <c r="N984" t="str">
        <f t="shared" si="303"/>
        <v/>
      </c>
      <c r="O984" t="str">
        <f t="shared" si="304"/>
        <v>Object</v>
      </c>
      <c r="P984" t="str">
        <f t="shared" si="305"/>
        <v>"Common"</v>
      </c>
      <c r="Q984" t="str">
        <f t="shared" si="306"/>
        <v>"_NonHumanActor"</v>
      </c>
      <c r="R984" t="str">
        <f t="shared" si="307"/>
        <v>"_events"</v>
      </c>
      <c r="S984" t="str">
        <f t="shared" si="308"/>
        <v>"_LogisticsEvent"</v>
      </c>
      <c r="T984">
        <f>IF($A984="Implicit","",COUNTIFS($C$8:C984,C984,$A$8:A984,"Explicit"))</f>
        <v>4</v>
      </c>
      <c r="U984" t="str">
        <f t="shared" si="309"/>
        <v>"Non-human actors are actors which are not a person; such as robots"</v>
      </c>
      <c r="V984" t="str">
        <f t="shared" si="310"/>
        <v>"Events object"</v>
      </c>
      <c r="W984" t="str">
        <f t="shared" si="311"/>
        <v>"true"</v>
      </c>
      <c r="X984" t="str">
        <f t="shared" si="312"/>
        <v>"true"</v>
      </c>
      <c r="Y984" t="str">
        <f t="shared" si="313"/>
        <v>"Common","_NonHumanActor","_events","_LogisticsEvent",4,"Non-human actors are actors which are not a person; such as robots","Events object","true","true"</v>
      </c>
      <c r="Z984" t="str">
        <f t="shared" si="314"/>
        <v>"Common._NonHumanActor"</v>
      </c>
      <c r="AA984" t="str">
        <f t="shared" si="315"/>
        <v>"_events"</v>
      </c>
      <c r="AB984" t="str">
        <f t="shared" si="316"/>
        <v>"Event._LogisticsEvent"</v>
      </c>
      <c r="AC984" t="str">
        <f t="shared" si="317"/>
        <v>""</v>
      </c>
      <c r="AD984" t="str">
        <f t="shared" si="318"/>
        <v>"hasMany"</v>
      </c>
      <c r="AE984" t="str">
        <f t="shared" si="319"/>
        <v>"Common._NonHumanActor","_events","Event._LogisticsEvent","","hasMany"</v>
      </c>
    </row>
    <row r="985" spans="1:31" x14ac:dyDescent="0.2">
      <c r="A985" t="s">
        <v>1353</v>
      </c>
      <c r="B985" t="s">
        <v>1292</v>
      </c>
      <c r="C985" t="s">
        <v>1218</v>
      </c>
      <c r="D985" t="s">
        <v>46</v>
      </c>
      <c r="F985" t="s">
        <v>47</v>
      </c>
      <c r="G985">
        <v>1</v>
      </c>
      <c r="I985" s="5" t="s">
        <v>1219</v>
      </c>
      <c r="J985" s="5" t="s">
        <v>48</v>
      </c>
      <c r="K985" t="str">
        <f t="shared" si="300"/>
        <v>_NonHumanActor</v>
      </c>
      <c r="L985" t="str">
        <f t="shared" si="301"/>
        <v>_skeletonIndicator</v>
      </c>
      <c r="M985" t="str">
        <f t="shared" si="302"/>
        <v>xsd_boolean</v>
      </c>
      <c r="N985" t="str">
        <f t="shared" si="303"/>
        <v/>
      </c>
      <c r="O985" t="str">
        <f t="shared" si="304"/>
        <v>Data</v>
      </c>
      <c r="P985" t="str">
        <f t="shared" si="305"/>
        <v>"Common"</v>
      </c>
      <c r="Q985" t="str">
        <f t="shared" si="306"/>
        <v>"_NonHumanActor"</v>
      </c>
      <c r="R985" t="str">
        <f t="shared" si="307"/>
        <v>"_skeletonIndicator"</v>
      </c>
      <c r="S985" t="str">
        <f t="shared" si="308"/>
        <v>"xsd_boolean"</v>
      </c>
      <c r="T985">
        <f>IF($A985="Implicit","",COUNTIFS($C$8:C985,C985,$A$8:A985,"Explicit"))</f>
        <v>5</v>
      </c>
      <c r="U985" t="str">
        <f t="shared" si="309"/>
        <v>"Non-human actors are actors which are not a person; such as robots"</v>
      </c>
      <c r="V985" t="str">
        <f t="shared" si="310"/>
        <v>"Indicator whether a logistics object is a skeleton object"</v>
      </c>
      <c r="W985" t="str">
        <f t="shared" si="311"/>
        <v>"false"</v>
      </c>
      <c r="X985" t="str">
        <f t="shared" si="312"/>
        <v>"true"</v>
      </c>
      <c r="Y985" t="str">
        <f t="shared" si="313"/>
        <v>"Common","_NonHumanActor","_skeletonIndicator","xsd_boolean",5,"Non-human actors are actors which are not a person; such as robots","Indicator whether a logistics object is a skeleton object","false","true"</v>
      </c>
      <c r="Z985" t="str">
        <f t="shared" si="314"/>
        <v/>
      </c>
      <c r="AA985" t="str">
        <f t="shared" si="315"/>
        <v/>
      </c>
      <c r="AB985" t="str">
        <f t="shared" si="316"/>
        <v/>
      </c>
      <c r="AC985" t="str">
        <f t="shared" si="317"/>
        <v/>
      </c>
      <c r="AD985" t="str">
        <f t="shared" si="318"/>
        <v/>
      </c>
      <c r="AE985" t="str">
        <f t="shared" si="319"/>
        <v/>
      </c>
    </row>
    <row r="986" spans="1:31" x14ac:dyDescent="0.2">
      <c r="A986" t="s">
        <v>1353</v>
      </c>
      <c r="B986" t="s">
        <v>1290</v>
      </c>
      <c r="C986" t="s">
        <v>101</v>
      </c>
      <c r="D986" t="s">
        <v>222</v>
      </c>
      <c r="E986" t="s">
        <v>1290</v>
      </c>
      <c r="F986" t="s">
        <v>101</v>
      </c>
      <c r="G986">
        <v>1</v>
      </c>
      <c r="H986" t="s">
        <v>224</v>
      </c>
      <c r="I986" s="5" t="s">
        <v>219</v>
      </c>
      <c r="J986" s="5" t="s">
        <v>223</v>
      </c>
      <c r="K986" t="str">
        <f t="shared" si="300"/>
        <v>_Organization</v>
      </c>
      <c r="L986" t="str">
        <f t="shared" si="301"/>
        <v>_parentOrganization</v>
      </c>
      <c r="M986" t="str">
        <f t="shared" si="302"/>
        <v>_Organization</v>
      </c>
      <c r="N986" t="str">
        <f t="shared" si="303"/>
        <v>_subOrganization</v>
      </c>
      <c r="O986" t="str">
        <f t="shared" si="304"/>
        <v>Object</v>
      </c>
      <c r="P986" t="str">
        <f t="shared" si="305"/>
        <v>"Abstract"</v>
      </c>
      <c r="Q986" t="str">
        <f t="shared" si="306"/>
        <v>"_Organization"</v>
      </c>
      <c r="R986" t="str">
        <f t="shared" si="307"/>
        <v>"_parentOrganization"</v>
      </c>
      <c r="S986" t="str">
        <f t="shared" si="308"/>
        <v>"_Organization"</v>
      </c>
      <c r="T986">
        <f>IF($A986="Implicit","",COUNTIFS($C$8:C986,C986,$A$8:A986,"Explicit"))</f>
        <v>1</v>
      </c>
      <c r="U986" t="str">
        <f t="shared" si="309"/>
        <v>"Superclass: Organizations represent a kind of Agent corresponding to social instititutions such as companies; societies; etc"</v>
      </c>
      <c r="V986" t="str">
        <f t="shared" si="310"/>
        <v>"Reference to the parent Organization"</v>
      </c>
      <c r="W986" t="str">
        <f t="shared" si="311"/>
        <v>"false"</v>
      </c>
      <c r="X986" t="str">
        <f t="shared" si="312"/>
        <v>"true"</v>
      </c>
      <c r="Y986" t="str">
        <f t="shared" si="313"/>
        <v>"Abstract","_Organization","_parentOrganization","_Organization",1,"Superclass: Organizations represent a kind of Agent corresponding to social instititutions such as companies; societies; etc","Reference to the parent Organization","false","true"</v>
      </c>
      <c r="Z986" t="str">
        <f t="shared" si="314"/>
        <v>"Abstract._Organization"</v>
      </c>
      <c r="AA986" t="str">
        <f t="shared" si="315"/>
        <v>"_parentOrganization"</v>
      </c>
      <c r="AB986" t="str">
        <f t="shared" si="316"/>
        <v>"Abstract._Organization"</v>
      </c>
      <c r="AC986" t="str">
        <f t="shared" si="317"/>
        <v>"_subOrganization"</v>
      </c>
      <c r="AD986" t="str">
        <f t="shared" si="318"/>
        <v>"hasOne"</v>
      </c>
      <c r="AE986" t="str">
        <f t="shared" si="319"/>
        <v>"Abstract._Organization","_parentOrganization","Abstract._Organization","_subOrganization","hasOne"</v>
      </c>
    </row>
    <row r="987" spans="1:31" x14ac:dyDescent="0.2">
      <c r="A987" t="s">
        <v>1354</v>
      </c>
      <c r="B987" t="s">
        <v>1290</v>
      </c>
      <c r="C987" t="s">
        <v>101</v>
      </c>
      <c r="D987" t="s">
        <v>222</v>
      </c>
      <c r="E987" t="s">
        <v>1292</v>
      </c>
      <c r="F987" t="s">
        <v>309</v>
      </c>
      <c r="G987">
        <v>1</v>
      </c>
      <c r="H987" t="s">
        <v>224</v>
      </c>
      <c r="I987" s="5" t="s">
        <v>219</v>
      </c>
      <c r="J987" s="5" t="s">
        <v>223</v>
      </c>
      <c r="K987" t="str">
        <f t="shared" si="300"/>
        <v>_Organization</v>
      </c>
      <c r="L987" t="str">
        <f t="shared" si="301"/>
        <v>_parentOrganization</v>
      </c>
      <c r="M987" t="str">
        <f t="shared" si="302"/>
        <v>_Carrier</v>
      </c>
      <c r="N987" t="str">
        <f t="shared" si="303"/>
        <v>_subOrganization</v>
      </c>
      <c r="O987" t="str">
        <f t="shared" si="304"/>
        <v>Object</v>
      </c>
      <c r="P987" t="str">
        <f t="shared" si="305"/>
        <v/>
      </c>
      <c r="Q987" t="str">
        <f t="shared" si="306"/>
        <v/>
      </c>
      <c r="R987" t="str">
        <f t="shared" si="307"/>
        <v/>
      </c>
      <c r="S987" t="str">
        <f t="shared" si="308"/>
        <v/>
      </c>
      <c r="T987" t="str">
        <f>IF($A987="Implicit","",COUNTIFS($C$8:C987,C987,$A$8:A987,"Explicit"))</f>
        <v/>
      </c>
      <c r="U987" t="str">
        <f t="shared" si="309"/>
        <v/>
      </c>
      <c r="V987" t="str">
        <f t="shared" si="310"/>
        <v/>
      </c>
      <c r="W987" t="str">
        <f t="shared" si="311"/>
        <v/>
      </c>
      <c r="X987" t="str">
        <f t="shared" si="312"/>
        <v/>
      </c>
      <c r="Y987" t="str">
        <f t="shared" si="313"/>
        <v/>
      </c>
      <c r="Z987" t="str">
        <f t="shared" si="314"/>
        <v>"Abstract._Organization"</v>
      </c>
      <c r="AA987" t="str">
        <f t="shared" si="315"/>
        <v>"_parentOrganization"</v>
      </c>
      <c r="AB987" t="str">
        <f t="shared" si="316"/>
        <v>"Common._Carrier"</v>
      </c>
      <c r="AC987" t="str">
        <f t="shared" si="317"/>
        <v>"_subOrganization"</v>
      </c>
      <c r="AD987" t="str">
        <f t="shared" si="318"/>
        <v>"hasOne"</v>
      </c>
      <c r="AE987" t="str">
        <f t="shared" si="319"/>
        <v>"Abstract._Organization","_parentOrganization","Common._Carrier","_subOrganization","hasOne"</v>
      </c>
    </row>
    <row r="988" spans="1:31" x14ac:dyDescent="0.2">
      <c r="A988" t="s">
        <v>1354</v>
      </c>
      <c r="B988" t="s">
        <v>1290</v>
      </c>
      <c r="C988" t="s">
        <v>101</v>
      </c>
      <c r="D988" t="s">
        <v>222</v>
      </c>
      <c r="E988" t="s">
        <v>1292</v>
      </c>
      <c r="F988" t="s">
        <v>238</v>
      </c>
      <c r="G988">
        <v>1</v>
      </c>
      <c r="H988" t="s">
        <v>224</v>
      </c>
      <c r="I988" s="5" t="s">
        <v>219</v>
      </c>
      <c r="J988" s="5" t="s">
        <v>223</v>
      </c>
      <c r="K988" t="str">
        <f t="shared" si="300"/>
        <v>_Organization</v>
      </c>
      <c r="L988" t="str">
        <f t="shared" si="301"/>
        <v>_parentOrganization</v>
      </c>
      <c r="M988" t="str">
        <f t="shared" si="302"/>
        <v>_Company</v>
      </c>
      <c r="N988" t="str">
        <f t="shared" si="303"/>
        <v>_subOrganization</v>
      </c>
      <c r="O988" t="str">
        <f t="shared" si="304"/>
        <v>Object</v>
      </c>
      <c r="P988" t="str">
        <f t="shared" si="305"/>
        <v/>
      </c>
      <c r="Q988" t="str">
        <f t="shared" si="306"/>
        <v/>
      </c>
      <c r="R988" t="str">
        <f t="shared" si="307"/>
        <v/>
      </c>
      <c r="S988" t="str">
        <f t="shared" si="308"/>
        <v/>
      </c>
      <c r="T988" t="str">
        <f>IF($A988="Implicit","",COUNTIFS($C$8:C988,C988,$A$8:A988,"Explicit"))</f>
        <v/>
      </c>
      <c r="U988" t="str">
        <f t="shared" si="309"/>
        <v/>
      </c>
      <c r="V988" t="str">
        <f t="shared" si="310"/>
        <v/>
      </c>
      <c r="W988" t="str">
        <f t="shared" si="311"/>
        <v/>
      </c>
      <c r="X988" t="str">
        <f t="shared" si="312"/>
        <v/>
      </c>
      <c r="Y988" t="str">
        <f t="shared" si="313"/>
        <v/>
      </c>
      <c r="Z988" t="str">
        <f t="shared" si="314"/>
        <v>"Abstract._Organization"</v>
      </c>
      <c r="AA988" t="str">
        <f t="shared" si="315"/>
        <v>"_parentOrganization"</v>
      </c>
      <c r="AB988" t="str">
        <f t="shared" si="316"/>
        <v>"Common._Company"</v>
      </c>
      <c r="AC988" t="str">
        <f t="shared" si="317"/>
        <v>"_subOrganization"</v>
      </c>
      <c r="AD988" t="str">
        <f t="shared" si="318"/>
        <v>"hasOne"</v>
      </c>
      <c r="AE988" t="str">
        <f t="shared" si="319"/>
        <v>"Abstract._Organization","_parentOrganization","Common._Company","_subOrganization","hasOne"</v>
      </c>
    </row>
    <row r="989" spans="1:31" x14ac:dyDescent="0.2">
      <c r="A989" t="s">
        <v>1354</v>
      </c>
      <c r="B989" t="s">
        <v>1290</v>
      </c>
      <c r="C989" t="s">
        <v>101</v>
      </c>
      <c r="D989" t="s">
        <v>222</v>
      </c>
      <c r="E989" t="s">
        <v>1292</v>
      </c>
      <c r="F989" t="s">
        <v>1220</v>
      </c>
      <c r="G989">
        <v>1</v>
      </c>
      <c r="H989" t="s">
        <v>224</v>
      </c>
      <c r="I989" s="5" t="s">
        <v>219</v>
      </c>
      <c r="J989" s="5" t="s">
        <v>223</v>
      </c>
      <c r="K989" t="str">
        <f t="shared" si="300"/>
        <v>_Organization</v>
      </c>
      <c r="L989" t="str">
        <f t="shared" si="301"/>
        <v>_parentOrganization</v>
      </c>
      <c r="M989" t="str">
        <f t="shared" si="302"/>
        <v>_PublicAuthority</v>
      </c>
      <c r="N989" t="str">
        <f t="shared" si="303"/>
        <v>_subOrganization</v>
      </c>
      <c r="O989" t="str">
        <f t="shared" si="304"/>
        <v>Object</v>
      </c>
      <c r="P989" t="str">
        <f t="shared" si="305"/>
        <v/>
      </c>
      <c r="Q989" t="str">
        <f t="shared" si="306"/>
        <v/>
      </c>
      <c r="R989" t="str">
        <f t="shared" si="307"/>
        <v/>
      </c>
      <c r="S989" t="str">
        <f t="shared" si="308"/>
        <v/>
      </c>
      <c r="T989" t="str">
        <f>IF($A989="Implicit","",COUNTIFS($C$8:C989,C989,$A$8:A989,"Explicit"))</f>
        <v/>
      </c>
      <c r="U989" t="str">
        <f t="shared" si="309"/>
        <v/>
      </c>
      <c r="V989" t="str">
        <f t="shared" si="310"/>
        <v/>
      </c>
      <c r="W989" t="str">
        <f t="shared" si="311"/>
        <v/>
      </c>
      <c r="X989" t="str">
        <f t="shared" si="312"/>
        <v/>
      </c>
      <c r="Y989" t="str">
        <f t="shared" si="313"/>
        <v/>
      </c>
      <c r="Z989" t="str">
        <f t="shared" si="314"/>
        <v>"Abstract._Organization"</v>
      </c>
      <c r="AA989" t="str">
        <f t="shared" si="315"/>
        <v>"_parentOrganization"</v>
      </c>
      <c r="AB989" t="str">
        <f t="shared" si="316"/>
        <v>"Common._PublicAuthority"</v>
      </c>
      <c r="AC989" t="str">
        <f t="shared" si="317"/>
        <v>"_subOrganization"</v>
      </c>
      <c r="AD989" t="str">
        <f t="shared" si="318"/>
        <v>"hasOne"</v>
      </c>
      <c r="AE989" t="str">
        <f t="shared" si="319"/>
        <v>"Abstract._Organization","_parentOrganization","Common._PublicAuthority","_subOrganization","hasOne"</v>
      </c>
    </row>
    <row r="990" spans="1:31" x14ac:dyDescent="0.2">
      <c r="A990" t="s">
        <v>1353</v>
      </c>
      <c r="B990" t="s">
        <v>1290</v>
      </c>
      <c r="C990" t="s">
        <v>101</v>
      </c>
      <c r="D990" t="s">
        <v>38</v>
      </c>
      <c r="E990" t="s">
        <v>1303</v>
      </c>
      <c r="F990" t="s">
        <v>23</v>
      </c>
      <c r="H990" t="s">
        <v>434</v>
      </c>
      <c r="I990" s="5" t="s">
        <v>219</v>
      </c>
      <c r="J990" s="5" t="s">
        <v>39</v>
      </c>
      <c r="K990" t="str">
        <f t="shared" si="300"/>
        <v>_Organization</v>
      </c>
      <c r="L990" t="str">
        <f t="shared" si="301"/>
        <v>_checks</v>
      </c>
      <c r="M990" t="str">
        <f t="shared" si="302"/>
        <v>_Check</v>
      </c>
      <c r="N990" t="str">
        <f t="shared" si="303"/>
        <v>_checkedObject</v>
      </c>
      <c r="O990" t="str">
        <f t="shared" si="304"/>
        <v>Object</v>
      </c>
      <c r="P990" t="str">
        <f t="shared" si="305"/>
        <v>"Abstract"</v>
      </c>
      <c r="Q990" t="str">
        <f t="shared" si="306"/>
        <v>"_Organization"</v>
      </c>
      <c r="R990" t="str">
        <f t="shared" si="307"/>
        <v>"_checks"</v>
      </c>
      <c r="S990" t="str">
        <f t="shared" si="308"/>
        <v>"_Check"</v>
      </c>
      <c r="T990">
        <f>IF($A990="Implicit","",COUNTIFS($C$8:C990,C990,$A$8:A990,"Explicit"))</f>
        <v>2</v>
      </c>
      <c r="U990" t="str">
        <f t="shared" si="309"/>
        <v>"Superclass: Organizations represent a kind of Agent corresponding to social instititutions such as companies; societies; etc"</v>
      </c>
      <c r="V990" t="str">
        <f t="shared" si="310"/>
        <v>"References to the CheckActions performed on the object"</v>
      </c>
      <c r="W990" t="str">
        <f t="shared" si="311"/>
        <v>"true"</v>
      </c>
      <c r="X990" t="str">
        <f t="shared" si="312"/>
        <v>"true"</v>
      </c>
      <c r="Y990" t="str">
        <f t="shared" si="313"/>
        <v>"Abstract","_Organization","_checks","_Check",2,"Superclass: Organizations represent a kind of Agent corresponding to social instititutions such as companies; societies; etc","References to the CheckActions performed on the object","true","true"</v>
      </c>
      <c r="Z990" t="str">
        <f t="shared" si="314"/>
        <v>"Abstract._Organization"</v>
      </c>
      <c r="AA990" t="str">
        <f t="shared" si="315"/>
        <v>"_checks"</v>
      </c>
      <c r="AB990" t="str">
        <f t="shared" si="316"/>
        <v>"Action._Check"</v>
      </c>
      <c r="AC990" t="str">
        <f t="shared" si="317"/>
        <v>"_checkedObject"</v>
      </c>
      <c r="AD990" t="str">
        <f t="shared" si="318"/>
        <v>"hasMany"</v>
      </c>
      <c r="AE990" t="str">
        <f t="shared" si="319"/>
        <v>"Abstract._Organization","_checks","Action._Check","_checkedObject","hasMany"</v>
      </c>
    </row>
    <row r="991" spans="1:31" x14ac:dyDescent="0.2">
      <c r="A991" t="s">
        <v>1353</v>
      </c>
      <c r="B991" t="s">
        <v>1290</v>
      </c>
      <c r="C991" t="s">
        <v>101</v>
      </c>
      <c r="D991" t="s">
        <v>43</v>
      </c>
      <c r="E991" t="s">
        <v>1292</v>
      </c>
      <c r="F991" t="s">
        <v>44</v>
      </c>
      <c r="H991" t="s">
        <v>686</v>
      </c>
      <c r="I991" s="5" t="s">
        <v>219</v>
      </c>
      <c r="J991" s="5" t="s">
        <v>45</v>
      </c>
      <c r="K991" t="str">
        <f t="shared" si="300"/>
        <v>_Organization</v>
      </c>
      <c r="L991" t="str">
        <f t="shared" si="301"/>
        <v>_externalReferences</v>
      </c>
      <c r="M991" t="str">
        <f t="shared" si="302"/>
        <v>_ExternalReference</v>
      </c>
      <c r="N991" t="str">
        <f t="shared" si="303"/>
        <v>_referenceForObjects</v>
      </c>
      <c r="O991" t="str">
        <f t="shared" si="304"/>
        <v>Object</v>
      </c>
      <c r="P991" t="str">
        <f t="shared" si="305"/>
        <v>"Abstract"</v>
      </c>
      <c r="Q991" t="str">
        <f t="shared" si="306"/>
        <v>"_Organization"</v>
      </c>
      <c r="R991" t="str">
        <f t="shared" si="307"/>
        <v>"_externalReferences"</v>
      </c>
      <c r="S991" t="str">
        <f t="shared" si="308"/>
        <v>"_ExternalReference"</v>
      </c>
      <c r="T991">
        <f>IF($A991="Implicit","",COUNTIFS($C$8:C991,C991,$A$8:A991,"Explicit"))</f>
        <v>3</v>
      </c>
      <c r="U991" t="str">
        <f t="shared" si="309"/>
        <v>"Superclass: Organizations represent a kind of Agent corresponding to social instititutions such as companies; societies; etc"</v>
      </c>
      <c r="V991" t="str">
        <f t="shared" si="310"/>
        <v>"References to all associated ExternalReferences"</v>
      </c>
      <c r="W991" t="str">
        <f t="shared" si="311"/>
        <v>"true"</v>
      </c>
      <c r="X991" t="str">
        <f t="shared" si="312"/>
        <v>"true"</v>
      </c>
      <c r="Y991" t="str">
        <f t="shared" si="313"/>
        <v>"Abstract","_Organization","_externalReferences","_ExternalReference",3,"Superclass: Organizations represent a kind of Agent corresponding to social instititutions such as companies; societies; etc","References to all associated ExternalReferences","true","true"</v>
      </c>
      <c r="Z991" t="str">
        <f t="shared" si="314"/>
        <v>"Abstract._Organization"</v>
      </c>
      <c r="AA991" t="str">
        <f t="shared" si="315"/>
        <v>"_externalReferences"</v>
      </c>
      <c r="AB991" t="str">
        <f t="shared" si="316"/>
        <v>"Common._ExternalReference"</v>
      </c>
      <c r="AC991" t="str">
        <f t="shared" si="317"/>
        <v>"_referenceForObjects"</v>
      </c>
      <c r="AD991" t="str">
        <f t="shared" si="318"/>
        <v>"hasMany"</v>
      </c>
      <c r="AE991" t="str">
        <f t="shared" si="319"/>
        <v>"Abstract._Organization","_externalReferences","Common._ExternalReference","_referenceForObjects","hasMany"</v>
      </c>
    </row>
    <row r="992" spans="1:31" x14ac:dyDescent="0.2">
      <c r="A992" t="s">
        <v>1353</v>
      </c>
      <c r="B992" t="s">
        <v>1290</v>
      </c>
      <c r="C992" t="s">
        <v>101</v>
      </c>
      <c r="D992" t="s">
        <v>220</v>
      </c>
      <c r="E992" t="s">
        <v>1292</v>
      </c>
      <c r="F992" t="s">
        <v>90</v>
      </c>
      <c r="G992">
        <v>1</v>
      </c>
      <c r="I992" s="5" t="s">
        <v>219</v>
      </c>
      <c r="J992" s="5" t="s">
        <v>221</v>
      </c>
      <c r="K992" t="str">
        <f t="shared" si="300"/>
        <v>_Organization</v>
      </c>
      <c r="L992" t="str">
        <f t="shared" si="301"/>
        <v>_basedAtLocation</v>
      </c>
      <c r="M992" t="str">
        <f t="shared" si="302"/>
        <v>_Location</v>
      </c>
      <c r="N992" t="str">
        <f t="shared" si="303"/>
        <v/>
      </c>
      <c r="O992" t="str">
        <f t="shared" si="304"/>
        <v>Object</v>
      </c>
      <c r="P992" t="str">
        <f t="shared" si="305"/>
        <v>"Abstract"</v>
      </c>
      <c r="Q992" t="str">
        <f t="shared" si="306"/>
        <v>"_Organization"</v>
      </c>
      <c r="R992" t="str">
        <f t="shared" si="307"/>
        <v>"_basedAtLocation"</v>
      </c>
      <c r="S992" t="str">
        <f t="shared" si="308"/>
        <v>"_Location"</v>
      </c>
      <c r="T992">
        <f>IF($A992="Implicit","",COUNTIFS($C$8:C992,C992,$A$8:A992,"Explicit"))</f>
        <v>4</v>
      </c>
      <c r="U992" t="str">
        <f t="shared" si="309"/>
        <v>"Superclass: Organizations represent a kind of Agent corresponding to social instititutions such as companies; societies; etc"</v>
      </c>
      <c r="V992" t="str">
        <f t="shared" si="310"/>
        <v>"Reference to the Location where the Organization is based at or headquartered"</v>
      </c>
      <c r="W992" t="str">
        <f t="shared" si="311"/>
        <v>"false"</v>
      </c>
      <c r="X992" t="str">
        <f t="shared" si="312"/>
        <v>"true"</v>
      </c>
      <c r="Y992" t="str">
        <f t="shared" si="313"/>
        <v>"Abstract","_Organization","_basedAtLocation","_Location",4,"Superclass: Organizations represent a kind of Agent corresponding to social instititutions such as companies; societies; etc","Reference to the Location where the Organization is based at or headquartered","false","true"</v>
      </c>
      <c r="Z992" t="str">
        <f t="shared" si="314"/>
        <v>"Abstract._Organization"</v>
      </c>
      <c r="AA992" t="str">
        <f t="shared" si="315"/>
        <v>"_basedAtLocation"</v>
      </c>
      <c r="AB992" t="str">
        <f t="shared" si="316"/>
        <v>"Common._Location"</v>
      </c>
      <c r="AC992" t="str">
        <f t="shared" si="317"/>
        <v>""</v>
      </c>
      <c r="AD992" t="str">
        <f t="shared" si="318"/>
        <v>"hasOne"</v>
      </c>
      <c r="AE992" t="str">
        <f t="shared" si="319"/>
        <v>"Abstract._Organization","_basedAtLocation","Common._Location","","hasOne"</v>
      </c>
    </row>
    <row r="993" spans="1:31" x14ac:dyDescent="0.2">
      <c r="A993" t="s">
        <v>1353</v>
      </c>
      <c r="B993" t="s">
        <v>1290</v>
      </c>
      <c r="C993" t="s">
        <v>101</v>
      </c>
      <c r="D993" t="s">
        <v>29</v>
      </c>
      <c r="E993" t="s">
        <v>1290</v>
      </c>
      <c r="F993" t="s">
        <v>30</v>
      </c>
      <c r="H993" t="s">
        <v>100</v>
      </c>
      <c r="I993" s="5" t="s">
        <v>219</v>
      </c>
      <c r="J993" s="5" t="s">
        <v>31</v>
      </c>
      <c r="K993" t="str">
        <f t="shared" si="300"/>
        <v>_Organization</v>
      </c>
      <c r="L993" t="str">
        <f t="shared" si="301"/>
        <v>_contactPersons</v>
      </c>
      <c r="M993" t="str">
        <f t="shared" si="302"/>
        <v>_Actor</v>
      </c>
      <c r="N993" t="str">
        <f t="shared" si="303"/>
        <v>_associatedOrganization</v>
      </c>
      <c r="O993" t="str">
        <f t="shared" si="304"/>
        <v>Object</v>
      </c>
      <c r="P993" t="str">
        <f t="shared" si="305"/>
        <v>"Abstract"</v>
      </c>
      <c r="Q993" t="str">
        <f t="shared" si="306"/>
        <v>"_Organization"</v>
      </c>
      <c r="R993" t="str">
        <f t="shared" si="307"/>
        <v>"_contactPersons"</v>
      </c>
      <c r="S993" t="str">
        <f t="shared" si="308"/>
        <v>"_Actor"</v>
      </c>
      <c r="T993">
        <f>IF($A993="Implicit","",COUNTIFS($C$8:C993,C993,$A$8:A993,"Explicit"))</f>
        <v>5</v>
      </c>
      <c r="U993" t="str">
        <f t="shared" si="309"/>
        <v>"Superclass: Organizations represent a kind of Agent corresponding to social instititutions such as companies; societies; etc"</v>
      </c>
      <c r="V993" t="str">
        <f t="shared" si="310"/>
        <v>"References to Actors (Person; NonHumanActor) acting as contacts"</v>
      </c>
      <c r="W993" t="str">
        <f t="shared" si="311"/>
        <v>"true"</v>
      </c>
      <c r="X993" t="str">
        <f t="shared" si="312"/>
        <v>"true"</v>
      </c>
      <c r="Y993" t="str">
        <f t="shared" si="313"/>
        <v>"Abstract","_Organization","_contactPersons","_Actor",5,"Superclass: Organizations represent a kind of Agent corresponding to social instititutions such as companies; societies; etc","References to Actors (Person; NonHumanActor) acting as contacts","true","true"</v>
      </c>
      <c r="Z993" t="str">
        <f t="shared" si="314"/>
        <v>"Abstract._Organization"</v>
      </c>
      <c r="AA993" t="str">
        <f t="shared" si="315"/>
        <v>"_contactPersons"</v>
      </c>
      <c r="AB993" t="str">
        <f t="shared" si="316"/>
        <v>"Abstract._Actor"</v>
      </c>
      <c r="AC993" t="str">
        <f t="shared" si="317"/>
        <v>"_associatedOrganization"</v>
      </c>
      <c r="AD993" t="str">
        <f t="shared" si="318"/>
        <v>"hasMany"</v>
      </c>
      <c r="AE993" t="str">
        <f t="shared" si="319"/>
        <v>"Abstract._Organization","_contactPersons","Abstract._Actor","_associatedOrganization","hasMany"</v>
      </c>
    </row>
    <row r="994" spans="1:31" x14ac:dyDescent="0.2">
      <c r="A994" t="s">
        <v>1353</v>
      </c>
      <c r="B994" t="s">
        <v>1290</v>
      </c>
      <c r="C994" t="s">
        <v>101</v>
      </c>
      <c r="D994" t="s">
        <v>224</v>
      </c>
      <c r="E994" t="s">
        <v>1290</v>
      </c>
      <c r="F994" t="s">
        <v>101</v>
      </c>
      <c r="H994" t="s">
        <v>222</v>
      </c>
      <c r="I994" s="5" t="s">
        <v>219</v>
      </c>
      <c r="J994" s="5" t="s">
        <v>225</v>
      </c>
      <c r="K994" t="str">
        <f t="shared" si="300"/>
        <v>_Organization</v>
      </c>
      <c r="L994" t="str">
        <f t="shared" si="301"/>
        <v>_subOrganization</v>
      </c>
      <c r="M994" t="str">
        <f t="shared" si="302"/>
        <v>_Organization</v>
      </c>
      <c r="N994" t="str">
        <f t="shared" si="303"/>
        <v>_parentOrganization</v>
      </c>
      <c r="O994" t="str">
        <f t="shared" si="304"/>
        <v>Object</v>
      </c>
      <c r="P994" t="str">
        <f t="shared" si="305"/>
        <v>"Abstract"</v>
      </c>
      <c r="Q994" t="str">
        <f t="shared" si="306"/>
        <v>"_Organization"</v>
      </c>
      <c r="R994" t="str">
        <f t="shared" si="307"/>
        <v>"_subOrganization"</v>
      </c>
      <c r="S994" t="str">
        <f t="shared" si="308"/>
        <v>"_Organization"</v>
      </c>
      <c r="T994">
        <f>IF($A994="Implicit","",COUNTIFS($C$8:C994,C994,$A$8:A994,"Explicit"))</f>
        <v>6</v>
      </c>
      <c r="U994" t="str">
        <f t="shared" si="309"/>
        <v>"Superclass: Organizations represent a kind of Agent corresponding to social instititutions such as companies; societies; etc"</v>
      </c>
      <c r="V994" t="str">
        <f t="shared" si="310"/>
        <v>"References to all sub-Organizations"</v>
      </c>
      <c r="W994" t="str">
        <f t="shared" si="311"/>
        <v>"true"</v>
      </c>
      <c r="X994" t="str">
        <f t="shared" si="312"/>
        <v>"true"</v>
      </c>
      <c r="Y994" t="str">
        <f t="shared" si="313"/>
        <v>"Abstract","_Organization","_subOrganization","_Organization",6,"Superclass: Organizations represent a kind of Agent corresponding to social instititutions such as companies; societies; etc","References to all sub-Organizations","true","true"</v>
      </c>
      <c r="Z994" t="str">
        <f t="shared" si="314"/>
        <v>"Abstract._Organization"</v>
      </c>
      <c r="AA994" t="str">
        <f t="shared" si="315"/>
        <v>"_subOrganization"</v>
      </c>
      <c r="AB994" t="str">
        <f t="shared" si="316"/>
        <v>"Abstract._Organization"</v>
      </c>
      <c r="AC994" t="str">
        <f t="shared" si="317"/>
        <v>"_parentOrganization"</v>
      </c>
      <c r="AD994" t="str">
        <f t="shared" si="318"/>
        <v>"hasMany"</v>
      </c>
      <c r="AE994" t="str">
        <f t="shared" si="319"/>
        <v>"Abstract._Organization","_subOrganization","Abstract._Organization","_parentOrganization","hasMany"</v>
      </c>
    </row>
    <row r="995" spans="1:31" x14ac:dyDescent="0.2">
      <c r="A995" t="s">
        <v>1354</v>
      </c>
      <c r="B995" t="s">
        <v>1290</v>
      </c>
      <c r="C995" t="s">
        <v>101</v>
      </c>
      <c r="D995" t="s">
        <v>29</v>
      </c>
      <c r="E995" t="s">
        <v>1292</v>
      </c>
      <c r="F995" t="s">
        <v>408</v>
      </c>
      <c r="H995" t="s">
        <v>100</v>
      </c>
      <c r="I995" s="5" t="s">
        <v>219</v>
      </c>
      <c r="J995" s="5" t="s">
        <v>31</v>
      </c>
      <c r="K995" t="str">
        <f t="shared" si="300"/>
        <v>_Organization</v>
      </c>
      <c r="L995" t="str">
        <f t="shared" si="301"/>
        <v>_contactPersons</v>
      </c>
      <c r="M995" t="str">
        <f t="shared" si="302"/>
        <v>_Person</v>
      </c>
      <c r="N995" t="str">
        <f t="shared" si="303"/>
        <v>_associatedOrganization</v>
      </c>
      <c r="O995" t="str">
        <f t="shared" si="304"/>
        <v>Object</v>
      </c>
      <c r="P995" t="str">
        <f t="shared" si="305"/>
        <v/>
      </c>
      <c r="Q995" t="str">
        <f t="shared" si="306"/>
        <v/>
      </c>
      <c r="R995" t="str">
        <f t="shared" si="307"/>
        <v/>
      </c>
      <c r="S995" t="str">
        <f t="shared" si="308"/>
        <v/>
      </c>
      <c r="T995" t="str">
        <f>IF($A995="Implicit","",COUNTIFS($C$8:C995,C995,$A$8:A995,"Explicit"))</f>
        <v/>
      </c>
      <c r="U995" t="str">
        <f t="shared" si="309"/>
        <v/>
      </c>
      <c r="V995" t="str">
        <f t="shared" si="310"/>
        <v/>
      </c>
      <c r="W995" t="str">
        <f t="shared" si="311"/>
        <v/>
      </c>
      <c r="X995" t="str">
        <f t="shared" si="312"/>
        <v/>
      </c>
      <c r="Y995" t="str">
        <f t="shared" si="313"/>
        <v/>
      </c>
      <c r="Z995" t="str">
        <f t="shared" si="314"/>
        <v>"Abstract._Organization"</v>
      </c>
      <c r="AA995" t="str">
        <f t="shared" si="315"/>
        <v>"_contactPersons"</v>
      </c>
      <c r="AB995" t="str">
        <f t="shared" si="316"/>
        <v>"Common._Person"</v>
      </c>
      <c r="AC995" t="str">
        <f t="shared" si="317"/>
        <v>"_associatedOrganization"</v>
      </c>
      <c r="AD995" t="str">
        <f t="shared" si="318"/>
        <v>"hasMany"</v>
      </c>
      <c r="AE995" t="str">
        <f t="shared" si="319"/>
        <v>"Abstract._Organization","_contactPersons","Common._Person","_associatedOrganization","hasMany"</v>
      </c>
    </row>
    <row r="996" spans="1:31" x14ac:dyDescent="0.2">
      <c r="A996" t="s">
        <v>1354</v>
      </c>
      <c r="B996" t="s">
        <v>1290</v>
      </c>
      <c r="C996" t="s">
        <v>101</v>
      </c>
      <c r="D996" t="s">
        <v>29</v>
      </c>
      <c r="E996" t="s">
        <v>1292</v>
      </c>
      <c r="F996" t="s">
        <v>1218</v>
      </c>
      <c r="H996" t="s">
        <v>100</v>
      </c>
      <c r="I996" s="5" t="s">
        <v>219</v>
      </c>
      <c r="J996" s="5" t="s">
        <v>31</v>
      </c>
      <c r="K996" t="str">
        <f t="shared" si="300"/>
        <v>_Organization</v>
      </c>
      <c r="L996" t="str">
        <f t="shared" si="301"/>
        <v>_contactPersons</v>
      </c>
      <c r="M996" t="str">
        <f t="shared" si="302"/>
        <v>_NonHumanActor</v>
      </c>
      <c r="N996" t="str">
        <f t="shared" si="303"/>
        <v>_associatedOrganization</v>
      </c>
      <c r="O996" t="str">
        <f t="shared" si="304"/>
        <v>Object</v>
      </c>
      <c r="P996" t="str">
        <f t="shared" si="305"/>
        <v/>
      </c>
      <c r="Q996" t="str">
        <f t="shared" si="306"/>
        <v/>
      </c>
      <c r="R996" t="str">
        <f t="shared" si="307"/>
        <v/>
      </c>
      <c r="S996" t="str">
        <f t="shared" si="308"/>
        <v/>
      </c>
      <c r="T996" t="str">
        <f>IF($A996="Implicit","",COUNTIFS($C$8:C996,C996,$A$8:A996,"Explicit"))</f>
        <v/>
      </c>
      <c r="U996" t="str">
        <f t="shared" si="309"/>
        <v/>
      </c>
      <c r="V996" t="str">
        <f t="shared" si="310"/>
        <v/>
      </c>
      <c r="W996" t="str">
        <f t="shared" si="311"/>
        <v/>
      </c>
      <c r="X996" t="str">
        <f t="shared" si="312"/>
        <v/>
      </c>
      <c r="Y996" t="str">
        <f t="shared" si="313"/>
        <v/>
      </c>
      <c r="Z996" t="str">
        <f t="shared" si="314"/>
        <v>"Abstract._Organization"</v>
      </c>
      <c r="AA996" t="str">
        <f t="shared" si="315"/>
        <v>"_contactPersons"</v>
      </c>
      <c r="AB996" t="str">
        <f t="shared" si="316"/>
        <v>"Common._NonHumanActor"</v>
      </c>
      <c r="AC996" t="str">
        <f t="shared" si="317"/>
        <v>"_associatedOrganization"</v>
      </c>
      <c r="AD996" t="str">
        <f t="shared" si="318"/>
        <v>"hasMany"</v>
      </c>
      <c r="AE996" t="str">
        <f t="shared" si="319"/>
        <v>"Abstract._Organization","_contactPersons","Common._NonHumanActor","_associatedOrganization","hasMany"</v>
      </c>
    </row>
    <row r="997" spans="1:31" x14ac:dyDescent="0.2">
      <c r="A997" t="s">
        <v>1354</v>
      </c>
      <c r="B997" t="s">
        <v>1290</v>
      </c>
      <c r="C997" t="s">
        <v>101</v>
      </c>
      <c r="D997" t="s">
        <v>224</v>
      </c>
      <c r="E997" t="s">
        <v>1292</v>
      </c>
      <c r="F997" t="s">
        <v>309</v>
      </c>
      <c r="H997" t="s">
        <v>222</v>
      </c>
      <c r="I997" s="5" t="s">
        <v>219</v>
      </c>
      <c r="J997" s="5" t="s">
        <v>225</v>
      </c>
      <c r="K997" t="str">
        <f t="shared" si="300"/>
        <v>_Organization</v>
      </c>
      <c r="L997" t="str">
        <f t="shared" si="301"/>
        <v>_subOrganization</v>
      </c>
      <c r="M997" t="str">
        <f t="shared" si="302"/>
        <v>_Carrier</v>
      </c>
      <c r="N997" t="str">
        <f t="shared" si="303"/>
        <v>_parentOrganization</v>
      </c>
      <c r="O997" t="str">
        <f t="shared" si="304"/>
        <v>Object</v>
      </c>
      <c r="P997" t="str">
        <f t="shared" si="305"/>
        <v/>
      </c>
      <c r="Q997" t="str">
        <f t="shared" si="306"/>
        <v/>
      </c>
      <c r="R997" t="str">
        <f t="shared" si="307"/>
        <v/>
      </c>
      <c r="S997" t="str">
        <f t="shared" si="308"/>
        <v/>
      </c>
      <c r="T997" t="str">
        <f>IF($A997="Implicit","",COUNTIFS($C$8:C997,C997,$A$8:A997,"Explicit"))</f>
        <v/>
      </c>
      <c r="U997" t="str">
        <f t="shared" si="309"/>
        <v/>
      </c>
      <c r="V997" t="str">
        <f t="shared" si="310"/>
        <v/>
      </c>
      <c r="W997" t="str">
        <f t="shared" si="311"/>
        <v/>
      </c>
      <c r="X997" t="str">
        <f t="shared" si="312"/>
        <v/>
      </c>
      <c r="Y997" t="str">
        <f t="shared" si="313"/>
        <v/>
      </c>
      <c r="Z997" t="str">
        <f t="shared" si="314"/>
        <v>"Abstract._Organization"</v>
      </c>
      <c r="AA997" t="str">
        <f t="shared" si="315"/>
        <v>"_subOrganization"</v>
      </c>
      <c r="AB997" t="str">
        <f t="shared" si="316"/>
        <v>"Common._Carrier"</v>
      </c>
      <c r="AC997" t="str">
        <f t="shared" si="317"/>
        <v>"_parentOrganization"</v>
      </c>
      <c r="AD997" t="str">
        <f t="shared" si="318"/>
        <v>"hasMany"</v>
      </c>
      <c r="AE997" t="str">
        <f t="shared" si="319"/>
        <v>"Abstract._Organization","_subOrganization","Common._Carrier","_parentOrganization","hasMany"</v>
      </c>
    </row>
    <row r="998" spans="1:31" x14ac:dyDescent="0.2">
      <c r="A998" t="s">
        <v>1354</v>
      </c>
      <c r="B998" t="s">
        <v>1290</v>
      </c>
      <c r="C998" t="s">
        <v>101</v>
      </c>
      <c r="D998" t="s">
        <v>224</v>
      </c>
      <c r="E998" t="s">
        <v>1292</v>
      </c>
      <c r="F998" t="s">
        <v>238</v>
      </c>
      <c r="H998" t="s">
        <v>222</v>
      </c>
      <c r="I998" s="5" t="s">
        <v>219</v>
      </c>
      <c r="J998" s="5" t="s">
        <v>225</v>
      </c>
      <c r="K998" t="str">
        <f t="shared" si="300"/>
        <v>_Organization</v>
      </c>
      <c r="L998" t="str">
        <f t="shared" si="301"/>
        <v>_subOrganization</v>
      </c>
      <c r="M998" t="str">
        <f t="shared" si="302"/>
        <v>_Company</v>
      </c>
      <c r="N998" t="str">
        <f t="shared" si="303"/>
        <v>_parentOrganization</v>
      </c>
      <c r="O998" t="str">
        <f t="shared" si="304"/>
        <v>Object</v>
      </c>
      <c r="P998" t="str">
        <f t="shared" si="305"/>
        <v/>
      </c>
      <c r="Q998" t="str">
        <f t="shared" si="306"/>
        <v/>
      </c>
      <c r="R998" t="str">
        <f t="shared" si="307"/>
        <v/>
      </c>
      <c r="S998" t="str">
        <f t="shared" si="308"/>
        <v/>
      </c>
      <c r="T998" t="str">
        <f>IF($A998="Implicit","",COUNTIFS($C$8:C998,C998,$A$8:A998,"Explicit"))</f>
        <v/>
      </c>
      <c r="U998" t="str">
        <f t="shared" si="309"/>
        <v/>
      </c>
      <c r="V998" t="str">
        <f t="shared" si="310"/>
        <v/>
      </c>
      <c r="W998" t="str">
        <f t="shared" si="311"/>
        <v/>
      </c>
      <c r="X998" t="str">
        <f t="shared" si="312"/>
        <v/>
      </c>
      <c r="Y998" t="str">
        <f t="shared" si="313"/>
        <v/>
      </c>
      <c r="Z998" t="str">
        <f t="shared" si="314"/>
        <v>"Abstract._Organization"</v>
      </c>
      <c r="AA998" t="str">
        <f t="shared" si="315"/>
        <v>"_subOrganization"</v>
      </c>
      <c r="AB998" t="str">
        <f t="shared" si="316"/>
        <v>"Common._Company"</v>
      </c>
      <c r="AC998" t="str">
        <f t="shared" si="317"/>
        <v>"_parentOrganization"</v>
      </c>
      <c r="AD998" t="str">
        <f t="shared" si="318"/>
        <v>"hasMany"</v>
      </c>
      <c r="AE998" t="str">
        <f t="shared" si="319"/>
        <v>"Abstract._Organization","_subOrganization","Common._Company","_parentOrganization","hasMany"</v>
      </c>
    </row>
    <row r="999" spans="1:31" x14ac:dyDescent="0.2">
      <c r="A999" t="s">
        <v>1354</v>
      </c>
      <c r="B999" t="s">
        <v>1290</v>
      </c>
      <c r="C999" t="s">
        <v>101</v>
      </c>
      <c r="D999" t="s">
        <v>224</v>
      </c>
      <c r="E999" t="s">
        <v>1292</v>
      </c>
      <c r="F999" t="s">
        <v>1220</v>
      </c>
      <c r="H999" t="s">
        <v>222</v>
      </c>
      <c r="I999" s="5" t="s">
        <v>219</v>
      </c>
      <c r="J999" s="5" t="s">
        <v>225</v>
      </c>
      <c r="K999" t="str">
        <f t="shared" si="300"/>
        <v>_Organization</v>
      </c>
      <c r="L999" t="str">
        <f t="shared" si="301"/>
        <v>_subOrganization</v>
      </c>
      <c r="M999" t="str">
        <f t="shared" si="302"/>
        <v>_PublicAuthority</v>
      </c>
      <c r="N999" t="str">
        <f t="shared" si="303"/>
        <v>_parentOrganization</v>
      </c>
      <c r="O999" t="str">
        <f t="shared" si="304"/>
        <v>Object</v>
      </c>
      <c r="P999" t="str">
        <f t="shared" si="305"/>
        <v/>
      </c>
      <c r="Q999" t="str">
        <f t="shared" si="306"/>
        <v/>
      </c>
      <c r="R999" t="str">
        <f t="shared" si="307"/>
        <v/>
      </c>
      <c r="S999" t="str">
        <f t="shared" si="308"/>
        <v/>
      </c>
      <c r="T999" t="str">
        <f>IF($A999="Implicit","",COUNTIFS($C$8:C999,C999,$A$8:A999,"Explicit"))</f>
        <v/>
      </c>
      <c r="U999" t="str">
        <f t="shared" si="309"/>
        <v/>
      </c>
      <c r="V999" t="str">
        <f t="shared" si="310"/>
        <v/>
      </c>
      <c r="W999" t="str">
        <f t="shared" si="311"/>
        <v/>
      </c>
      <c r="X999" t="str">
        <f t="shared" si="312"/>
        <v/>
      </c>
      <c r="Y999" t="str">
        <f t="shared" si="313"/>
        <v/>
      </c>
      <c r="Z999" t="str">
        <f t="shared" si="314"/>
        <v>"Abstract._Organization"</v>
      </c>
      <c r="AA999" t="str">
        <f t="shared" si="315"/>
        <v>"_subOrganization"</v>
      </c>
      <c r="AB999" t="str">
        <f t="shared" si="316"/>
        <v>"Common._PublicAuthority"</v>
      </c>
      <c r="AC999" t="str">
        <f t="shared" si="317"/>
        <v>"_parentOrganization"</v>
      </c>
      <c r="AD999" t="str">
        <f t="shared" si="318"/>
        <v>"hasMany"</v>
      </c>
      <c r="AE999" t="str">
        <f t="shared" si="319"/>
        <v>"Abstract._Organization","_subOrganization","Common._PublicAuthority","_parentOrganization","hasMany"</v>
      </c>
    </row>
    <row r="1000" spans="1:31" x14ac:dyDescent="0.2">
      <c r="A1000" t="s">
        <v>1353</v>
      </c>
      <c r="B1000" t="s">
        <v>1290</v>
      </c>
      <c r="C1000" t="s">
        <v>101</v>
      </c>
      <c r="D1000" t="s">
        <v>40</v>
      </c>
      <c r="E1000" t="s">
        <v>1306</v>
      </c>
      <c r="F1000" t="s">
        <v>41</v>
      </c>
      <c r="I1000" s="5" t="s">
        <v>219</v>
      </c>
      <c r="J1000" s="5" t="s">
        <v>42</v>
      </c>
      <c r="K1000" t="str">
        <f t="shared" si="300"/>
        <v>_Organization</v>
      </c>
      <c r="L1000" t="str">
        <f t="shared" si="301"/>
        <v>_events</v>
      </c>
      <c r="M1000" t="str">
        <f t="shared" si="302"/>
        <v>_LogisticsEvent</v>
      </c>
      <c r="N1000" t="str">
        <f t="shared" si="303"/>
        <v/>
      </c>
      <c r="O1000" t="str">
        <f t="shared" si="304"/>
        <v>Object</v>
      </c>
      <c r="P1000" t="str">
        <f t="shared" si="305"/>
        <v>"Abstract"</v>
      </c>
      <c r="Q1000" t="str">
        <f t="shared" si="306"/>
        <v>"_Organization"</v>
      </c>
      <c r="R1000" t="str">
        <f t="shared" si="307"/>
        <v>"_events"</v>
      </c>
      <c r="S1000" t="str">
        <f t="shared" si="308"/>
        <v>"_LogisticsEvent"</v>
      </c>
      <c r="T1000">
        <f>IF($A1000="Implicit","",COUNTIFS($C$8:C1000,C1000,$A$8:A1000,"Explicit"))</f>
        <v>7</v>
      </c>
      <c r="U1000" t="str">
        <f t="shared" si="309"/>
        <v>"Superclass: Organizations represent a kind of Agent corresponding to social instititutions such as companies; societies; etc"</v>
      </c>
      <c r="V1000" t="str">
        <f t="shared" si="310"/>
        <v>"Events object"</v>
      </c>
      <c r="W1000" t="str">
        <f t="shared" si="311"/>
        <v>"true"</v>
      </c>
      <c r="X1000" t="str">
        <f t="shared" si="312"/>
        <v>"true"</v>
      </c>
      <c r="Y1000" t="str">
        <f t="shared" si="313"/>
        <v>"Abstract","_Organization","_events","_LogisticsEvent",7,"Superclass: Organizations represent a kind of Agent corresponding to social instititutions such as companies; societies; etc","Events object","true","true"</v>
      </c>
      <c r="Z1000" t="str">
        <f t="shared" si="314"/>
        <v>"Abstract._Organization"</v>
      </c>
      <c r="AA1000" t="str">
        <f t="shared" si="315"/>
        <v>"_events"</v>
      </c>
      <c r="AB1000" t="str">
        <f t="shared" si="316"/>
        <v>"Event._LogisticsEvent"</v>
      </c>
      <c r="AC1000" t="str">
        <f t="shared" si="317"/>
        <v>""</v>
      </c>
      <c r="AD1000" t="str">
        <f t="shared" si="318"/>
        <v>"hasMany"</v>
      </c>
      <c r="AE1000" t="str">
        <f t="shared" si="319"/>
        <v>"Abstract._Organization","_events","Event._LogisticsEvent","","hasMany"</v>
      </c>
    </row>
    <row r="1001" spans="1:31" x14ac:dyDescent="0.2">
      <c r="A1001" t="s">
        <v>1353</v>
      </c>
      <c r="B1001" t="s">
        <v>1290</v>
      </c>
      <c r="C1001" t="s">
        <v>101</v>
      </c>
      <c r="D1001" t="s">
        <v>46</v>
      </c>
      <c r="F1001" t="s">
        <v>47</v>
      </c>
      <c r="G1001">
        <v>1</v>
      </c>
      <c r="I1001" s="5" t="s">
        <v>219</v>
      </c>
      <c r="J1001" s="5" t="s">
        <v>48</v>
      </c>
      <c r="K1001" t="str">
        <f t="shared" si="300"/>
        <v>_Organization</v>
      </c>
      <c r="L1001" t="str">
        <f t="shared" si="301"/>
        <v>_skeletonIndicator</v>
      </c>
      <c r="M1001" t="str">
        <f t="shared" si="302"/>
        <v>xsd_boolean</v>
      </c>
      <c r="N1001" t="str">
        <f t="shared" si="303"/>
        <v/>
      </c>
      <c r="O1001" t="str">
        <f t="shared" si="304"/>
        <v>Data</v>
      </c>
      <c r="P1001" t="str">
        <f t="shared" si="305"/>
        <v>"Abstract"</v>
      </c>
      <c r="Q1001" t="str">
        <f t="shared" si="306"/>
        <v>"_Organization"</v>
      </c>
      <c r="R1001" t="str">
        <f t="shared" si="307"/>
        <v>"_skeletonIndicator"</v>
      </c>
      <c r="S1001" t="str">
        <f t="shared" si="308"/>
        <v>"xsd_boolean"</v>
      </c>
      <c r="T1001">
        <f>IF($A1001="Implicit","",COUNTIFS($C$8:C1001,C1001,$A$8:A1001,"Explicit"))</f>
        <v>8</v>
      </c>
      <c r="U1001" t="str">
        <f t="shared" si="309"/>
        <v>"Superclass: Organizations represent a kind of Agent corresponding to social instititutions such as companies; societies; etc"</v>
      </c>
      <c r="V1001" t="str">
        <f t="shared" si="310"/>
        <v>"Indicator whether a logistics object is a skeleton object"</v>
      </c>
      <c r="W1001" t="str">
        <f t="shared" si="311"/>
        <v>"false"</v>
      </c>
      <c r="X1001" t="str">
        <f t="shared" si="312"/>
        <v>"true"</v>
      </c>
      <c r="Y1001" t="str">
        <f t="shared" si="313"/>
        <v>"Abstract","_Organization","_skeletonIndicator","xsd_boolean",8,"Superclass: Organizations represent a kind of Agent corresponding to social instititutions such as companies; societies; etc","Indicator whether a logistics object is a skeleton object","false","true"</v>
      </c>
      <c r="Z1001" t="str">
        <f t="shared" si="314"/>
        <v/>
      </c>
      <c r="AA1001" t="str">
        <f t="shared" si="315"/>
        <v/>
      </c>
      <c r="AB1001" t="str">
        <f t="shared" si="316"/>
        <v/>
      </c>
      <c r="AC1001" t="str">
        <f t="shared" si="317"/>
        <v/>
      </c>
      <c r="AD1001" t="str">
        <f t="shared" si="318"/>
        <v/>
      </c>
      <c r="AE1001" t="str">
        <f t="shared" si="319"/>
        <v/>
      </c>
    </row>
    <row r="1002" spans="1:31" x14ac:dyDescent="0.2">
      <c r="A1002" t="s">
        <v>1353</v>
      </c>
      <c r="B1002" t="s">
        <v>1290</v>
      </c>
      <c r="C1002" t="s">
        <v>101</v>
      </c>
      <c r="D1002" t="s">
        <v>147</v>
      </c>
      <c r="E1002" t="s">
        <v>49</v>
      </c>
      <c r="F1002" t="s">
        <v>148</v>
      </c>
      <c r="I1002" s="5" t="s">
        <v>219</v>
      </c>
      <c r="J1002" s="5" t="s">
        <v>149</v>
      </c>
      <c r="K1002" t="str">
        <f t="shared" si="300"/>
        <v>_Organization</v>
      </c>
      <c r="L1002" t="str">
        <f t="shared" si="301"/>
        <v>_otherIdentifiers</v>
      </c>
      <c r="M1002" t="str">
        <f t="shared" si="302"/>
        <v>_OtherIdentifier</v>
      </c>
      <c r="N1002" t="str">
        <f t="shared" si="303"/>
        <v/>
      </c>
      <c r="O1002" t="str">
        <f t="shared" si="304"/>
        <v>Object</v>
      </c>
      <c r="P1002" t="str">
        <f t="shared" si="305"/>
        <v>"Abstract"</v>
      </c>
      <c r="Q1002" t="str">
        <f t="shared" si="306"/>
        <v>"_Organization"</v>
      </c>
      <c r="R1002" t="str">
        <f t="shared" si="307"/>
        <v>"_otherIdentifiers"</v>
      </c>
      <c r="S1002" t="str">
        <f t="shared" si="308"/>
        <v>"_OtherIdentifier"</v>
      </c>
      <c r="T1002">
        <f>IF($A1002="Implicit","",COUNTIFS($C$8:C1002,C1002,$A$8:A1002,"Explicit"))</f>
        <v>9</v>
      </c>
      <c r="U1002" t="str">
        <f t="shared" si="309"/>
        <v>"Superclass: Organizations represent a kind of Agent corresponding to social instititutions such as companies; societies; etc"</v>
      </c>
      <c r="V1002" t="str">
        <f t="shared" si="310"/>
        <v>"Details about any other identifier; depending on the context of use"</v>
      </c>
      <c r="W1002" t="str">
        <f t="shared" si="311"/>
        <v>"true"</v>
      </c>
      <c r="X1002" t="str">
        <f t="shared" si="312"/>
        <v>"true"</v>
      </c>
      <c r="Y1002" t="str">
        <f t="shared" si="313"/>
        <v>"Abstract","_Organization","_otherIdentifiers","_OtherIdentifier",9,"Superclass: Organizations represent a kind of Agent corresponding to social instititutions such as companies; societies; etc","Details about any other identifier; depending on the context of use","true","true"</v>
      </c>
      <c r="Z1002" t="str">
        <f t="shared" si="314"/>
        <v>"Abstract._Organization"</v>
      </c>
      <c r="AA1002" t="str">
        <f t="shared" si="315"/>
        <v>"_otherIdentifiers"</v>
      </c>
      <c r="AB1002" t="str">
        <f t="shared" si="316"/>
        <v>"Embedded._OtherIdentifier"</v>
      </c>
      <c r="AC1002" t="str">
        <f t="shared" si="317"/>
        <v>""</v>
      </c>
      <c r="AD1002" t="str">
        <f t="shared" si="318"/>
        <v>"hasMany"</v>
      </c>
      <c r="AE1002" t="str">
        <f t="shared" si="319"/>
        <v>"Abstract._Organization","_otherIdentifiers","Embedded._OtherIdentifier","","hasMany"</v>
      </c>
    </row>
    <row r="1003" spans="1:31" x14ac:dyDescent="0.2">
      <c r="A1003" t="s">
        <v>1353</v>
      </c>
      <c r="B1003" t="s">
        <v>1290</v>
      </c>
      <c r="C1003" t="s">
        <v>101</v>
      </c>
      <c r="D1003" t="s">
        <v>226</v>
      </c>
      <c r="F1003" t="s">
        <v>6</v>
      </c>
      <c r="G1003">
        <v>1</v>
      </c>
      <c r="I1003" s="5" t="s">
        <v>219</v>
      </c>
      <c r="J1003" s="5" t="s">
        <v>227</v>
      </c>
      <c r="K1003" t="str">
        <f t="shared" si="300"/>
        <v>_Organization</v>
      </c>
      <c r="L1003" t="str">
        <f t="shared" si="301"/>
        <v>_name</v>
      </c>
      <c r="M1003" t="str">
        <f t="shared" si="302"/>
        <v>xsd_string</v>
      </c>
      <c r="N1003" t="str">
        <f t="shared" si="303"/>
        <v/>
      </c>
      <c r="O1003" t="str">
        <f t="shared" si="304"/>
        <v>Data</v>
      </c>
      <c r="P1003" t="str">
        <f t="shared" si="305"/>
        <v>"Abstract"</v>
      </c>
      <c r="Q1003" t="str">
        <f t="shared" si="306"/>
        <v>"_Organization"</v>
      </c>
      <c r="R1003" t="str">
        <f t="shared" si="307"/>
        <v>"_name"</v>
      </c>
      <c r="S1003" t="str">
        <f t="shared" si="308"/>
        <v>"xsd_string"</v>
      </c>
      <c r="T1003">
        <f>IF($A1003="Implicit","",COUNTIFS($C$8:C1003,C1003,$A$8:A1003,"Explicit"))</f>
        <v>10</v>
      </c>
      <c r="U1003" t="str">
        <f t="shared" si="309"/>
        <v>"Superclass: Organizations represent a kind of Agent corresponding to social instititutions such as companies; societies; etc"</v>
      </c>
      <c r="V1003" t="str">
        <f t="shared" si="310"/>
        <v>"Human-understandable name of object depending on the context"</v>
      </c>
      <c r="W1003" t="str">
        <f t="shared" si="311"/>
        <v>"false"</v>
      </c>
      <c r="X1003" t="str">
        <f t="shared" si="312"/>
        <v>"true"</v>
      </c>
      <c r="Y1003" t="str">
        <f t="shared" si="313"/>
        <v>"Abstract","_Organization","_name","xsd_string",10,"Superclass: Organizations represent a kind of Agent corresponding to social instititutions such as companies; societies; etc","Human-understandable name of object depending on the context","false","true"</v>
      </c>
      <c r="Z1003" t="str">
        <f t="shared" si="314"/>
        <v/>
      </c>
      <c r="AA1003" t="str">
        <f t="shared" si="315"/>
        <v/>
      </c>
      <c r="AB1003" t="str">
        <f t="shared" si="316"/>
        <v/>
      </c>
      <c r="AC1003" t="str">
        <f t="shared" si="317"/>
        <v/>
      </c>
      <c r="AD1003" t="str">
        <f t="shared" si="318"/>
        <v/>
      </c>
      <c r="AE1003" t="str">
        <f t="shared" si="319"/>
        <v/>
      </c>
    </row>
    <row r="1004" spans="1:31" x14ac:dyDescent="0.2">
      <c r="A1004" t="s">
        <v>1353</v>
      </c>
      <c r="B1004" t="s">
        <v>1290</v>
      </c>
      <c r="C1004" t="s">
        <v>101</v>
      </c>
      <c r="D1004" t="s">
        <v>228</v>
      </c>
      <c r="F1004" t="s">
        <v>6</v>
      </c>
      <c r="G1004">
        <v>1</v>
      </c>
      <c r="I1004" s="5" t="s">
        <v>219</v>
      </c>
      <c r="J1004" s="5" t="s">
        <v>229</v>
      </c>
      <c r="K1004" t="str">
        <f t="shared" si="300"/>
        <v>_Organization</v>
      </c>
      <c r="L1004" t="str">
        <f t="shared" si="301"/>
        <v>_shortName</v>
      </c>
      <c r="M1004" t="str">
        <f t="shared" si="302"/>
        <v>xsd_string</v>
      </c>
      <c r="N1004" t="str">
        <f t="shared" si="303"/>
        <v/>
      </c>
      <c r="O1004" t="str">
        <f t="shared" si="304"/>
        <v>Data</v>
      </c>
      <c r="P1004" t="str">
        <f t="shared" si="305"/>
        <v>"Abstract"</v>
      </c>
      <c r="Q1004" t="str">
        <f t="shared" si="306"/>
        <v>"_Organization"</v>
      </c>
      <c r="R1004" t="str">
        <f t="shared" si="307"/>
        <v>"_shortName"</v>
      </c>
      <c r="S1004" t="str">
        <f t="shared" si="308"/>
        <v>"xsd_string"</v>
      </c>
      <c r="T1004">
        <f>IF($A1004="Implicit","",COUNTIFS($C$8:C1004,C1004,$A$8:A1004,"Explicit"))</f>
        <v>11</v>
      </c>
      <c r="U1004" t="str">
        <f t="shared" si="309"/>
        <v>"Superclass: Organizations represent a kind of Agent corresponding to social instititutions such as companies; societies; etc"</v>
      </c>
      <c r="V1004" t="str">
        <f t="shared" si="310"/>
        <v>"Short name of the Organization if any"</v>
      </c>
      <c r="W1004" t="str">
        <f t="shared" si="311"/>
        <v>"false"</v>
      </c>
      <c r="X1004" t="str">
        <f t="shared" si="312"/>
        <v>"true"</v>
      </c>
      <c r="Y1004" t="str">
        <f t="shared" si="313"/>
        <v>"Abstract","_Organization","_shortName","xsd_string",11,"Superclass: Organizations represent a kind of Agent corresponding to social instititutions such as companies; societies; etc","Short name of the Organization if any","false","true"</v>
      </c>
      <c r="Z1004" t="str">
        <f t="shared" si="314"/>
        <v/>
      </c>
      <c r="AA1004" t="str">
        <f t="shared" si="315"/>
        <v/>
      </c>
      <c r="AB1004" t="str">
        <f t="shared" si="316"/>
        <v/>
      </c>
      <c r="AC1004" t="str">
        <f t="shared" si="317"/>
        <v/>
      </c>
      <c r="AD1004" t="str">
        <f t="shared" si="318"/>
        <v/>
      </c>
      <c r="AE1004" t="str">
        <f t="shared" si="319"/>
        <v/>
      </c>
    </row>
    <row r="1005" spans="1:31" x14ac:dyDescent="0.2">
      <c r="A1005" t="s">
        <v>1353</v>
      </c>
      <c r="B1005" t="s">
        <v>49</v>
      </c>
      <c r="C1005" t="s">
        <v>621</v>
      </c>
      <c r="D1005" t="s">
        <v>963</v>
      </c>
      <c r="E1005" t="s">
        <v>1291</v>
      </c>
      <c r="F1005" t="s">
        <v>429</v>
      </c>
      <c r="G1005">
        <v>1</v>
      </c>
      <c r="I1005" s="5" t="s">
        <v>964</v>
      </c>
      <c r="J1005" s="5" t="s">
        <v>965</v>
      </c>
      <c r="K1005" t="str">
        <f t="shared" si="300"/>
        <v>_OtherCharge</v>
      </c>
      <c r="L1005" t="str">
        <f t="shared" si="301"/>
        <v>_chargePaymentType</v>
      </c>
      <c r="M1005" t="str">
        <f t="shared" si="302"/>
        <v>ccodes_PrepaidCollectIndicator</v>
      </c>
      <c r="N1005" t="str">
        <f t="shared" si="303"/>
        <v/>
      </c>
      <c r="O1005" t="str">
        <f t="shared" si="304"/>
        <v>Object</v>
      </c>
      <c r="P1005" t="str">
        <f t="shared" si="305"/>
        <v>"Embedded"</v>
      </c>
      <c r="Q1005" t="str">
        <f t="shared" si="306"/>
        <v>"_OtherCharge"</v>
      </c>
      <c r="R1005" t="str">
        <f t="shared" si="307"/>
        <v>"_chargePaymentType"</v>
      </c>
      <c r="S1005" t="str">
        <f t="shared" si="308"/>
        <v>"ccodes_PrepaidCollectIndicator"</v>
      </c>
      <c r="T1005">
        <f>IF($A1005="Implicit","",COUNTIFS($C$8:C1005,C1005,$A$8:A1005,"Explicit"))</f>
        <v>1</v>
      </c>
      <c r="U1005" t="str">
        <f t="shared" si="309"/>
        <v>"Other Charge details from AWB as per bullet point 19 - data element 23 from AWB"</v>
      </c>
      <c r="V1005" t="str">
        <f t="shared" si="310"/>
        <v>"Indicates if charge is prepaid or collect (P; C)"</v>
      </c>
      <c r="W1005" t="str">
        <f t="shared" si="311"/>
        <v>"false"</v>
      </c>
      <c r="X1005" t="str">
        <f t="shared" si="312"/>
        <v>"true"</v>
      </c>
      <c r="Y1005" t="str">
        <f t="shared" si="313"/>
        <v>"Embedded","_OtherCharge","_chargePaymentType","ccodes_PrepaidCollectIndicator",1,"Other Charge details from AWB as per bullet point 19 - data element 23 from AWB","Indicates if charge is prepaid or collect (P; C)","false","true"</v>
      </c>
      <c r="Z1005" t="str">
        <f t="shared" si="314"/>
        <v>"Embedded._OtherCharge"</v>
      </c>
      <c r="AA1005" t="str">
        <f t="shared" si="315"/>
        <v>"_chargePaymentType"</v>
      </c>
      <c r="AB1005" t="str">
        <f t="shared" si="316"/>
        <v>"CodeList.ccodes_PrepaidCollectIndicator"</v>
      </c>
      <c r="AC1005" t="str">
        <f t="shared" si="317"/>
        <v>""</v>
      </c>
      <c r="AD1005" t="str">
        <f t="shared" si="318"/>
        <v>"hasOne"</v>
      </c>
      <c r="AE1005" t="str">
        <f t="shared" si="319"/>
        <v>"Embedded._OtherCharge","_chargePaymentType","CodeList.ccodes_PrepaidCollectIndicator","","hasOne"</v>
      </c>
    </row>
    <row r="1006" spans="1:31" x14ac:dyDescent="0.2">
      <c r="A1006" t="s">
        <v>1353</v>
      </c>
      <c r="B1006" t="s">
        <v>49</v>
      </c>
      <c r="C1006" t="s">
        <v>621</v>
      </c>
      <c r="D1006" t="s">
        <v>966</v>
      </c>
      <c r="E1006" t="s">
        <v>1291</v>
      </c>
      <c r="F1006" t="s">
        <v>704</v>
      </c>
      <c r="G1006">
        <v>1</v>
      </c>
      <c r="I1006" s="5" t="s">
        <v>964</v>
      </c>
      <c r="J1006" s="5" t="s">
        <v>967</v>
      </c>
      <c r="K1006" t="str">
        <f t="shared" si="300"/>
        <v>_OtherCharge</v>
      </c>
      <c r="L1006" t="str">
        <f t="shared" si="301"/>
        <v>_entitlement</v>
      </c>
      <c r="M1006" t="str">
        <f t="shared" si="302"/>
        <v>ccodes_EntitlementCode</v>
      </c>
      <c r="N1006" t="str">
        <f t="shared" si="303"/>
        <v/>
      </c>
      <c r="O1006" t="str">
        <f t="shared" si="304"/>
        <v>Object</v>
      </c>
      <c r="P1006" t="str">
        <f t="shared" si="305"/>
        <v>"Embedded"</v>
      </c>
      <c r="Q1006" t="str">
        <f t="shared" si="306"/>
        <v>"_OtherCharge"</v>
      </c>
      <c r="R1006" t="str">
        <f t="shared" si="307"/>
        <v>"_entitlement"</v>
      </c>
      <c r="S1006" t="str">
        <f t="shared" si="308"/>
        <v>"ccodes_EntitlementCode"</v>
      </c>
      <c r="T1006">
        <f>IF($A1006="Implicit","",COUNTIFS($C$8:C1006,C1006,$A$8:A1006,"Explicit"))</f>
        <v>2</v>
      </c>
      <c r="U1006" t="str">
        <f t="shared" si="309"/>
        <v>"Other Charge details from AWB as per bullet point 19 - data element 23 from AWB"</v>
      </c>
      <c r="V1006" t="str">
        <f t="shared" si="310"/>
        <v>"Entitlement code to define if charges are Due carrier (C) or Due agent (A). Refer to CXML Code List 1.3"</v>
      </c>
      <c r="W1006" t="str">
        <f t="shared" si="311"/>
        <v>"false"</v>
      </c>
      <c r="X1006" t="str">
        <f t="shared" si="312"/>
        <v>"true"</v>
      </c>
      <c r="Y1006" t="str">
        <f t="shared" si="313"/>
        <v>"Embedded","_OtherCharge","_entitlement","ccodes_EntitlementCode",2,"Other Charge details from AWB as per bullet point 19 - data element 23 from AWB","Entitlement code to define if charges are Due carrier (C) or Due agent (A). Refer to CXML Code List 1.3","false","true"</v>
      </c>
      <c r="Z1006" t="str">
        <f t="shared" si="314"/>
        <v>"Embedded._OtherCharge"</v>
      </c>
      <c r="AA1006" t="str">
        <f t="shared" si="315"/>
        <v>"_entitlement"</v>
      </c>
      <c r="AB1006" t="str">
        <f t="shared" si="316"/>
        <v>"CodeList.ccodes_EntitlementCode"</v>
      </c>
      <c r="AC1006" t="str">
        <f t="shared" si="317"/>
        <v>""</v>
      </c>
      <c r="AD1006" t="str">
        <f t="shared" si="318"/>
        <v>"hasOne"</v>
      </c>
      <c r="AE1006" t="str">
        <f t="shared" si="319"/>
        <v>"Embedded._OtherCharge","_entitlement","CodeList.ccodes_EntitlementCode","","hasOne"</v>
      </c>
    </row>
    <row r="1007" spans="1:31" x14ac:dyDescent="0.2">
      <c r="A1007" t="s">
        <v>1353</v>
      </c>
      <c r="B1007" t="s">
        <v>49</v>
      </c>
      <c r="C1007" t="s">
        <v>621</v>
      </c>
      <c r="D1007" t="s">
        <v>968</v>
      </c>
      <c r="E1007" t="s">
        <v>49</v>
      </c>
      <c r="F1007" t="s">
        <v>259</v>
      </c>
      <c r="G1007">
        <v>1</v>
      </c>
      <c r="I1007" s="5" t="s">
        <v>964</v>
      </c>
      <c r="J1007" s="5" t="s">
        <v>969</v>
      </c>
      <c r="K1007" t="str">
        <f t="shared" si="300"/>
        <v>_OtherCharge</v>
      </c>
      <c r="L1007" t="str">
        <f t="shared" si="301"/>
        <v>_otherChargeAmount</v>
      </c>
      <c r="M1007" t="str">
        <f t="shared" si="302"/>
        <v>_CurrencyValue</v>
      </c>
      <c r="N1007" t="str">
        <f t="shared" si="303"/>
        <v/>
      </c>
      <c r="O1007" t="str">
        <f t="shared" si="304"/>
        <v>Object</v>
      </c>
      <c r="P1007" t="str">
        <f t="shared" si="305"/>
        <v>"Embedded"</v>
      </c>
      <c r="Q1007" t="str">
        <f t="shared" si="306"/>
        <v>"_OtherCharge"</v>
      </c>
      <c r="R1007" t="str">
        <f t="shared" si="307"/>
        <v>"_otherChargeAmount"</v>
      </c>
      <c r="S1007" t="str">
        <f t="shared" si="308"/>
        <v>"_CurrencyValue"</v>
      </c>
      <c r="T1007">
        <f>IF($A1007="Implicit","",COUNTIFS($C$8:C1007,C1007,$A$8:A1007,"Explicit"))</f>
        <v>3</v>
      </c>
      <c r="U1007" t="str">
        <f t="shared" si="309"/>
        <v>"Other Charge details from AWB as per bullet point 19 - data element 23 from AWB"</v>
      </c>
      <c r="V1007" t="str">
        <f t="shared" si="310"/>
        <v>"Other Charge amount"</v>
      </c>
      <c r="W1007" t="str">
        <f t="shared" si="311"/>
        <v>"false"</v>
      </c>
      <c r="X1007" t="str">
        <f t="shared" si="312"/>
        <v>"true"</v>
      </c>
      <c r="Y1007" t="str">
        <f t="shared" si="313"/>
        <v>"Embedded","_OtherCharge","_otherChargeAmount","_CurrencyValue",3,"Other Charge details from AWB as per bullet point 19 - data element 23 from AWB","Other Charge amount","false","true"</v>
      </c>
      <c r="Z1007" t="str">
        <f t="shared" si="314"/>
        <v>"Embedded._OtherCharge"</v>
      </c>
      <c r="AA1007" t="str">
        <f t="shared" si="315"/>
        <v>"_otherChargeAmount"</v>
      </c>
      <c r="AB1007" t="str">
        <f t="shared" si="316"/>
        <v>"Embedded._CurrencyValue"</v>
      </c>
      <c r="AC1007" t="str">
        <f t="shared" si="317"/>
        <v>""</v>
      </c>
      <c r="AD1007" t="str">
        <f t="shared" si="318"/>
        <v>"hasOne"</v>
      </c>
      <c r="AE1007" t="str">
        <f t="shared" si="319"/>
        <v>"Embedded._OtherCharge","_otherChargeAmount","Embedded._CurrencyValue","","hasOne"</v>
      </c>
    </row>
    <row r="1008" spans="1:31" x14ac:dyDescent="0.2">
      <c r="A1008" t="s">
        <v>1353</v>
      </c>
      <c r="B1008" t="s">
        <v>49</v>
      </c>
      <c r="C1008" t="s">
        <v>621</v>
      </c>
      <c r="D1008" t="s">
        <v>970</v>
      </c>
      <c r="E1008" t="s">
        <v>1291</v>
      </c>
      <c r="F1008" t="s">
        <v>962</v>
      </c>
      <c r="G1008">
        <v>1</v>
      </c>
      <c r="I1008" s="5" t="s">
        <v>964</v>
      </c>
      <c r="J1008" s="5" t="s">
        <v>971</v>
      </c>
      <c r="K1008" t="str">
        <f t="shared" si="300"/>
        <v>_OtherCharge</v>
      </c>
      <c r="L1008" t="str">
        <f t="shared" si="301"/>
        <v>_otherChargeCode</v>
      </c>
      <c r="M1008" t="str">
        <f t="shared" si="302"/>
        <v>ccodes_OtherChargeCode</v>
      </c>
      <c r="N1008" t="str">
        <f t="shared" si="303"/>
        <v/>
      </c>
      <c r="O1008" t="str">
        <f t="shared" si="304"/>
        <v>Object</v>
      </c>
      <c r="P1008" t="str">
        <f t="shared" si="305"/>
        <v>"Embedded"</v>
      </c>
      <c r="Q1008" t="str">
        <f t="shared" si="306"/>
        <v>"_OtherCharge"</v>
      </c>
      <c r="R1008" t="str">
        <f t="shared" si="307"/>
        <v>"_otherChargeCode"</v>
      </c>
      <c r="S1008" t="str">
        <f t="shared" si="308"/>
        <v>"ccodes_OtherChargeCode"</v>
      </c>
      <c r="T1008">
        <f>IF($A1008="Implicit","",COUNTIFS($C$8:C1008,C1008,$A$8:A1008,"Explicit"))</f>
        <v>4</v>
      </c>
      <c r="U1008" t="str">
        <f t="shared" si="309"/>
        <v>"Other Charge details from AWB as per bullet point 19 - data element 23 from AWB"</v>
      </c>
      <c r="V1008" t="str">
        <f t="shared" si="310"/>
        <v>"Refer to CargoXML Code List 1.2 for Other Charges"</v>
      </c>
      <c r="W1008" t="str">
        <f t="shared" si="311"/>
        <v>"false"</v>
      </c>
      <c r="X1008" t="str">
        <f t="shared" si="312"/>
        <v>"true"</v>
      </c>
      <c r="Y1008" t="str">
        <f t="shared" si="313"/>
        <v>"Embedded","_OtherCharge","_otherChargeCode","ccodes_OtherChargeCode",4,"Other Charge details from AWB as per bullet point 19 - data element 23 from AWB","Refer to CargoXML Code List 1.2 for Other Charges","false","true"</v>
      </c>
      <c r="Z1008" t="str">
        <f t="shared" si="314"/>
        <v>"Embedded._OtherCharge"</v>
      </c>
      <c r="AA1008" t="str">
        <f t="shared" si="315"/>
        <v>"_otherChargeCode"</v>
      </c>
      <c r="AB1008" t="str">
        <f t="shared" si="316"/>
        <v>"CodeList.ccodes_OtherChargeCode"</v>
      </c>
      <c r="AC1008" t="str">
        <f t="shared" si="317"/>
        <v>""</v>
      </c>
      <c r="AD1008" t="str">
        <f t="shared" si="318"/>
        <v>"hasOne"</v>
      </c>
      <c r="AE1008" t="str">
        <f t="shared" si="319"/>
        <v>"Embedded._OtherCharge","_otherChargeCode","CodeList.ccodes_OtherChargeCode","","hasOne"</v>
      </c>
    </row>
    <row r="1009" spans="1:31" x14ac:dyDescent="0.2">
      <c r="A1009" t="s">
        <v>1353</v>
      </c>
      <c r="B1009" t="s">
        <v>49</v>
      </c>
      <c r="C1009" t="s">
        <v>148</v>
      </c>
      <c r="D1009" t="s">
        <v>972</v>
      </c>
      <c r="F1009" t="s">
        <v>6</v>
      </c>
      <c r="G1009">
        <v>1</v>
      </c>
      <c r="I1009" s="5" t="s">
        <v>973</v>
      </c>
      <c r="J1009" s="5" t="s">
        <v>974</v>
      </c>
      <c r="K1009" t="str">
        <f t="shared" si="300"/>
        <v>_OtherIdentifier</v>
      </c>
      <c r="L1009" t="str">
        <f t="shared" si="301"/>
        <v>_otherIdentifierType</v>
      </c>
      <c r="M1009" t="str">
        <f t="shared" si="302"/>
        <v>xsd_string</v>
      </c>
      <c r="N1009" t="str">
        <f t="shared" si="303"/>
        <v/>
      </c>
      <c r="O1009" t="str">
        <f t="shared" si="304"/>
        <v>Data</v>
      </c>
      <c r="P1009" t="str">
        <f t="shared" si="305"/>
        <v>"Embedded"</v>
      </c>
      <c r="Q1009" t="str">
        <f t="shared" si="306"/>
        <v>"_OtherIdentifier"</v>
      </c>
      <c r="R1009" t="str">
        <f t="shared" si="307"/>
        <v>"_otherIdentifierType"</v>
      </c>
      <c r="S1009" t="str">
        <f t="shared" si="308"/>
        <v>"xsd_string"</v>
      </c>
      <c r="T1009">
        <f>IF($A1009="Implicit","",COUNTIFS($C$8:C1009,C1009,$A$8:A1009,"Explicit"))</f>
        <v>1</v>
      </c>
      <c r="U1009" t="str">
        <f t="shared" si="309"/>
        <v>"Other identifiers"</v>
      </c>
      <c r="V1009" t="str">
        <f t="shared" si="310"/>
        <v>"Identifier type or description"</v>
      </c>
      <c r="W1009" t="str">
        <f t="shared" si="311"/>
        <v>"false"</v>
      </c>
      <c r="X1009" t="str">
        <f t="shared" si="312"/>
        <v>"true"</v>
      </c>
      <c r="Y1009" t="str">
        <f t="shared" si="313"/>
        <v>"Embedded","_OtherIdentifier","_otherIdentifierType","xsd_string",1,"Other identifiers","Identifier type or description","false","true"</v>
      </c>
      <c r="Z1009" t="str">
        <f t="shared" si="314"/>
        <v/>
      </c>
      <c r="AA1009" t="str">
        <f t="shared" si="315"/>
        <v/>
      </c>
      <c r="AB1009" t="str">
        <f t="shared" si="316"/>
        <v/>
      </c>
      <c r="AC1009" t="str">
        <f t="shared" si="317"/>
        <v/>
      </c>
      <c r="AD1009" t="str">
        <f t="shared" si="318"/>
        <v/>
      </c>
      <c r="AE1009" t="str">
        <f t="shared" si="319"/>
        <v/>
      </c>
    </row>
    <row r="1010" spans="1:31" x14ac:dyDescent="0.2">
      <c r="A1010" t="s">
        <v>1353</v>
      </c>
      <c r="B1010" t="s">
        <v>49</v>
      </c>
      <c r="C1010" t="s">
        <v>148</v>
      </c>
      <c r="D1010" t="s">
        <v>518</v>
      </c>
      <c r="F1010" t="s">
        <v>6</v>
      </c>
      <c r="G1010">
        <v>1</v>
      </c>
      <c r="I1010" s="5" t="s">
        <v>973</v>
      </c>
      <c r="J1010" s="5" t="s">
        <v>519</v>
      </c>
      <c r="K1010" t="str">
        <f t="shared" si="300"/>
        <v>_OtherIdentifier</v>
      </c>
      <c r="L1010" t="str">
        <f t="shared" si="301"/>
        <v>_textualValue</v>
      </c>
      <c r="M1010" t="str">
        <f t="shared" si="302"/>
        <v>xsd_string</v>
      </c>
      <c r="N1010" t="str">
        <f t="shared" si="303"/>
        <v/>
      </c>
      <c r="O1010" t="str">
        <f t="shared" si="304"/>
        <v>Data</v>
      </c>
      <c r="P1010" t="str">
        <f t="shared" si="305"/>
        <v>"Embedded"</v>
      </c>
      <c r="Q1010" t="str">
        <f t="shared" si="306"/>
        <v>"_OtherIdentifier"</v>
      </c>
      <c r="R1010" t="str">
        <f t="shared" si="307"/>
        <v>"_textualValue"</v>
      </c>
      <c r="S1010" t="str">
        <f t="shared" si="308"/>
        <v>"xsd_string"</v>
      </c>
      <c r="T1010">
        <f>IF($A1010="Implicit","",COUNTIFS($C$8:C1010,C1010,$A$8:A1010,"Explicit"))</f>
        <v>2</v>
      </c>
      <c r="U1010" t="str">
        <f t="shared" si="309"/>
        <v>"Other identifiers"</v>
      </c>
      <c r="V1010" t="str">
        <f t="shared" si="310"/>
        <v>"Textual value filled on use context (eg. characteristic colour; contactDetail mail adress; etc.)"</v>
      </c>
      <c r="W1010" t="str">
        <f t="shared" si="311"/>
        <v>"false"</v>
      </c>
      <c r="X1010" t="str">
        <f t="shared" si="312"/>
        <v>"true"</v>
      </c>
      <c r="Y1010" t="str">
        <f t="shared" si="313"/>
        <v>"Embedded","_OtherIdentifier","_textualValue","xsd_string",2,"Other identifiers","Textual value filled on use context (eg. characteristic colour; contactDetail mail adress; etc.)","false","true"</v>
      </c>
      <c r="Z1010" t="str">
        <f t="shared" si="314"/>
        <v/>
      </c>
      <c r="AA1010" t="str">
        <f t="shared" si="315"/>
        <v/>
      </c>
      <c r="AB1010" t="str">
        <f t="shared" si="316"/>
        <v/>
      </c>
      <c r="AC1010" t="str">
        <f t="shared" si="317"/>
        <v/>
      </c>
      <c r="AD1010" t="str">
        <f t="shared" si="318"/>
        <v/>
      </c>
      <c r="AE1010" t="str">
        <f t="shared" si="319"/>
        <v/>
      </c>
    </row>
    <row r="1011" spans="1:31" x14ac:dyDescent="0.2">
      <c r="A1011" t="s">
        <v>1353</v>
      </c>
      <c r="B1011" t="s">
        <v>20</v>
      </c>
      <c r="C1011" t="s">
        <v>154</v>
      </c>
      <c r="D1011" t="s">
        <v>38</v>
      </c>
      <c r="E1011" t="s">
        <v>1303</v>
      </c>
      <c r="F1011" t="s">
        <v>23</v>
      </c>
      <c r="H1011" t="s">
        <v>434</v>
      </c>
      <c r="I1011" s="5" t="s">
        <v>155</v>
      </c>
      <c r="J1011" s="5" t="s">
        <v>39</v>
      </c>
      <c r="K1011" t="str">
        <f t="shared" si="300"/>
        <v>_PackagingType</v>
      </c>
      <c r="L1011" t="str">
        <f t="shared" si="301"/>
        <v>_checks</v>
      </c>
      <c r="M1011" t="str">
        <f t="shared" si="302"/>
        <v>_Check</v>
      </c>
      <c r="N1011" t="str">
        <f t="shared" si="303"/>
        <v>_checkedObject</v>
      </c>
      <c r="O1011" t="str">
        <f t="shared" si="304"/>
        <v>Object</v>
      </c>
      <c r="P1011" t="str">
        <f t="shared" si="305"/>
        <v>"Core"</v>
      </c>
      <c r="Q1011" t="str">
        <f t="shared" si="306"/>
        <v>"_PackagingType"</v>
      </c>
      <c r="R1011" t="str">
        <f t="shared" si="307"/>
        <v>"_checks"</v>
      </c>
      <c r="S1011" t="str">
        <f t="shared" si="308"/>
        <v>"_Check"</v>
      </c>
      <c r="T1011">
        <f>IF($A1011="Implicit","",COUNTIFS($C$8:C1011,C1011,$A$8:A1011,"Explicit"))</f>
        <v>1</v>
      </c>
      <c r="U1011" t="str">
        <f t="shared" si="309"/>
        <v>"Packaging details "</v>
      </c>
      <c r="V1011" t="str">
        <f t="shared" si="310"/>
        <v>"References to the CheckActions performed on the object"</v>
      </c>
      <c r="W1011" t="str">
        <f t="shared" si="311"/>
        <v>"true"</v>
      </c>
      <c r="X1011" t="str">
        <f t="shared" si="312"/>
        <v>"true"</v>
      </c>
      <c r="Y1011" t="str">
        <f t="shared" si="313"/>
        <v>"Core","_PackagingType","_checks","_Check",1,"Packaging details ","References to the CheckActions performed on the object","true","true"</v>
      </c>
      <c r="Z1011" t="str">
        <f t="shared" si="314"/>
        <v>"Core._PackagingType"</v>
      </c>
      <c r="AA1011" t="str">
        <f t="shared" si="315"/>
        <v>"_checks"</v>
      </c>
      <c r="AB1011" t="str">
        <f t="shared" si="316"/>
        <v>"Action._Check"</v>
      </c>
      <c r="AC1011" t="str">
        <f t="shared" si="317"/>
        <v>"_checkedObject"</v>
      </c>
      <c r="AD1011" t="str">
        <f t="shared" si="318"/>
        <v>"hasMany"</v>
      </c>
      <c r="AE1011" t="str">
        <f t="shared" si="319"/>
        <v>"Core._PackagingType","_checks","Action._Check","_checkedObject","hasMany"</v>
      </c>
    </row>
    <row r="1012" spans="1:31" x14ac:dyDescent="0.2">
      <c r="A1012" t="s">
        <v>1353</v>
      </c>
      <c r="B1012" t="s">
        <v>20</v>
      </c>
      <c r="C1012" t="s">
        <v>154</v>
      </c>
      <c r="D1012" t="s">
        <v>43</v>
      </c>
      <c r="E1012" t="s">
        <v>1292</v>
      </c>
      <c r="F1012" t="s">
        <v>44</v>
      </c>
      <c r="H1012" t="s">
        <v>686</v>
      </c>
      <c r="I1012" s="5" t="s">
        <v>155</v>
      </c>
      <c r="J1012" s="5" t="s">
        <v>45</v>
      </c>
      <c r="K1012" t="str">
        <f t="shared" si="300"/>
        <v>_PackagingType</v>
      </c>
      <c r="L1012" t="str">
        <f t="shared" si="301"/>
        <v>_externalReferences</v>
      </c>
      <c r="M1012" t="str">
        <f t="shared" si="302"/>
        <v>_ExternalReference</v>
      </c>
      <c r="N1012" t="str">
        <f t="shared" si="303"/>
        <v>_referenceForObjects</v>
      </c>
      <c r="O1012" t="str">
        <f t="shared" si="304"/>
        <v>Object</v>
      </c>
      <c r="P1012" t="str">
        <f t="shared" si="305"/>
        <v>"Core"</v>
      </c>
      <c r="Q1012" t="str">
        <f t="shared" si="306"/>
        <v>"_PackagingType"</v>
      </c>
      <c r="R1012" t="str">
        <f t="shared" si="307"/>
        <v>"_externalReferences"</v>
      </c>
      <c r="S1012" t="str">
        <f t="shared" si="308"/>
        <v>"_ExternalReference"</v>
      </c>
      <c r="T1012">
        <f>IF($A1012="Implicit","",COUNTIFS($C$8:C1012,C1012,$A$8:A1012,"Explicit"))</f>
        <v>2</v>
      </c>
      <c r="U1012" t="str">
        <f t="shared" si="309"/>
        <v>"Packaging details "</v>
      </c>
      <c r="V1012" t="str">
        <f t="shared" si="310"/>
        <v>"References to all associated ExternalReferences"</v>
      </c>
      <c r="W1012" t="str">
        <f t="shared" si="311"/>
        <v>"true"</v>
      </c>
      <c r="X1012" t="str">
        <f t="shared" si="312"/>
        <v>"true"</v>
      </c>
      <c r="Y1012" t="str">
        <f t="shared" si="313"/>
        <v>"Core","_PackagingType","_externalReferences","_ExternalReference",2,"Packaging details ","References to all associated ExternalReferences","true","true"</v>
      </c>
      <c r="Z1012" t="str">
        <f t="shared" si="314"/>
        <v>"Core._PackagingType"</v>
      </c>
      <c r="AA1012" t="str">
        <f t="shared" si="315"/>
        <v>"_externalReferences"</v>
      </c>
      <c r="AB1012" t="str">
        <f t="shared" si="316"/>
        <v>"Common._ExternalReference"</v>
      </c>
      <c r="AC1012" t="str">
        <f t="shared" si="317"/>
        <v>"_referenceForObjects"</v>
      </c>
      <c r="AD1012" t="str">
        <f t="shared" si="318"/>
        <v>"hasMany"</v>
      </c>
      <c r="AE1012" t="str">
        <f t="shared" si="319"/>
        <v>"Core._PackagingType","_externalReferences","Common._ExternalReference","_referenceForObjects","hasMany"</v>
      </c>
    </row>
    <row r="1013" spans="1:31" x14ac:dyDescent="0.2">
      <c r="A1013" t="s">
        <v>1353</v>
      </c>
      <c r="B1013" t="s">
        <v>20</v>
      </c>
      <c r="C1013" t="s">
        <v>154</v>
      </c>
      <c r="D1013" t="s">
        <v>986</v>
      </c>
      <c r="E1013" t="s">
        <v>20</v>
      </c>
      <c r="F1013" t="s">
        <v>111</v>
      </c>
      <c r="H1013" t="s">
        <v>153</v>
      </c>
      <c r="I1013" s="5" t="s">
        <v>155</v>
      </c>
      <c r="J1013" s="5" t="s">
        <v>987</v>
      </c>
      <c r="K1013" t="str">
        <f t="shared" si="300"/>
        <v>_PackagingType</v>
      </c>
      <c r="L1013" t="str">
        <f t="shared" si="301"/>
        <v>_appliedOnPieces</v>
      </c>
      <c r="M1013" t="str">
        <f t="shared" si="302"/>
        <v>_Piece</v>
      </c>
      <c r="N1013" t="str">
        <f t="shared" si="303"/>
        <v>_packagingType</v>
      </c>
      <c r="O1013" t="str">
        <f t="shared" si="304"/>
        <v>Object</v>
      </c>
      <c r="P1013" t="str">
        <f t="shared" si="305"/>
        <v>"Core"</v>
      </c>
      <c r="Q1013" t="str">
        <f t="shared" si="306"/>
        <v>"_PackagingType"</v>
      </c>
      <c r="R1013" t="str">
        <f t="shared" si="307"/>
        <v>"_appliedOnPieces"</v>
      </c>
      <c r="S1013" t="str">
        <f t="shared" si="308"/>
        <v>"_Piece"</v>
      </c>
      <c r="T1013">
        <f>IF($A1013="Implicit","",COUNTIFS($C$8:C1013,C1013,$A$8:A1013,"Explicit"))</f>
        <v>3</v>
      </c>
      <c r="U1013" t="str">
        <f t="shared" si="309"/>
        <v>"Packaging details "</v>
      </c>
      <c r="V1013" t="str">
        <f t="shared" si="310"/>
        <v>"Piece on which the Packaging type is applicable"</v>
      </c>
      <c r="W1013" t="str">
        <f t="shared" si="311"/>
        <v>"true"</v>
      </c>
      <c r="X1013" t="str">
        <f t="shared" si="312"/>
        <v>"true"</v>
      </c>
      <c r="Y1013" t="str">
        <f t="shared" si="313"/>
        <v>"Core","_PackagingType","_appliedOnPieces","_Piece",3,"Packaging details ","Piece on which the Packaging type is applicable","true","true"</v>
      </c>
      <c r="Z1013" t="str">
        <f t="shared" si="314"/>
        <v>"Core._PackagingType"</v>
      </c>
      <c r="AA1013" t="str">
        <f t="shared" si="315"/>
        <v>"_appliedOnPieces"</v>
      </c>
      <c r="AB1013" t="str">
        <f t="shared" si="316"/>
        <v>"Core._Piece"</v>
      </c>
      <c r="AC1013" t="str">
        <f t="shared" si="317"/>
        <v>"_packagingType"</v>
      </c>
      <c r="AD1013" t="str">
        <f t="shared" si="318"/>
        <v>"hasMany"</v>
      </c>
      <c r="AE1013" t="str">
        <f t="shared" si="319"/>
        <v>"Core._PackagingType","_appliedOnPieces","Core._Piece","_packagingType","hasMany"</v>
      </c>
    </row>
    <row r="1014" spans="1:31" x14ac:dyDescent="0.2">
      <c r="A1014" t="s">
        <v>1353</v>
      </c>
      <c r="B1014" t="s">
        <v>20</v>
      </c>
      <c r="C1014" t="s">
        <v>154</v>
      </c>
      <c r="D1014" t="s">
        <v>988</v>
      </c>
      <c r="E1014" t="s">
        <v>49</v>
      </c>
      <c r="F1014" t="s">
        <v>58</v>
      </c>
      <c r="G1014">
        <v>1</v>
      </c>
      <c r="I1014" s="5" t="s">
        <v>155</v>
      </c>
      <c r="J1014" s="5" t="s">
        <v>989</v>
      </c>
      <c r="K1014" t="str">
        <f t="shared" si="300"/>
        <v>_PackagingType</v>
      </c>
      <c r="L1014" t="str">
        <f t="shared" si="301"/>
        <v>_typeCode</v>
      </c>
      <c r="M1014" t="str">
        <f t="shared" si="302"/>
        <v>_CodeListElement</v>
      </c>
      <c r="N1014" t="str">
        <f t="shared" si="303"/>
        <v/>
      </c>
      <c r="O1014" t="str">
        <f t="shared" si="304"/>
        <v>Object</v>
      </c>
      <c r="P1014" t="str">
        <f t="shared" si="305"/>
        <v>"Core"</v>
      </c>
      <c r="Q1014" t="str">
        <f t="shared" si="306"/>
        <v>"_PackagingType"</v>
      </c>
      <c r="R1014" t="str">
        <f t="shared" si="307"/>
        <v>"_typeCode"</v>
      </c>
      <c r="S1014" t="str">
        <f t="shared" si="308"/>
        <v>"_CodeListElement"</v>
      </c>
      <c r="T1014">
        <f>IF($A1014="Implicit","",COUNTIFS($C$8:C1014,C1014,$A$8:A1014,"Explicit"))</f>
        <v>4</v>
      </c>
      <c r="U1014" t="str">
        <f t="shared" si="309"/>
        <v>"Packaging details "</v>
      </c>
      <c r="V1014" t="str">
        <f t="shared" si="310"/>
        <v>"Packaging type identifier as per UNECE Rec 21 Annex V and VI e.g. 1A - Drum; steel - Packaging material code. Identifies the Logistic Unit package type. UN Recommendation on Transport of Dangerous Goods; Model Regulations "</v>
      </c>
      <c r="W1014" t="str">
        <f t="shared" si="311"/>
        <v>"false"</v>
      </c>
      <c r="X1014" t="str">
        <f t="shared" si="312"/>
        <v>"true"</v>
      </c>
      <c r="Y1014" t="str">
        <f t="shared" si="313"/>
        <v>"Core","_PackagingType","_typeCode","_CodeListElement",4,"Packaging details ","Packaging type identifier as per UNECE Rec 21 Annex V and VI e.g. 1A - Drum; steel - Packaging material code. Identifies the Logistic Unit package type. UN Recommendation on Transport of Dangerous Goods; Model Regulations ","false","true"</v>
      </c>
      <c r="Z1014" t="str">
        <f t="shared" si="314"/>
        <v>"Core._PackagingType"</v>
      </c>
      <c r="AA1014" t="str">
        <f t="shared" si="315"/>
        <v>"_typeCode"</v>
      </c>
      <c r="AB1014" t="str">
        <f t="shared" si="316"/>
        <v>"Embedded._CodeListElement"</v>
      </c>
      <c r="AC1014" t="str">
        <f t="shared" si="317"/>
        <v>""</v>
      </c>
      <c r="AD1014" t="str">
        <f t="shared" si="318"/>
        <v>"hasOne"</v>
      </c>
      <c r="AE1014" t="str">
        <f t="shared" si="319"/>
        <v>"Core._PackagingType","_typeCode","Embedded._CodeListElement","","hasOne"</v>
      </c>
    </row>
    <row r="1015" spans="1:31" x14ac:dyDescent="0.2">
      <c r="A1015" t="s">
        <v>1354</v>
      </c>
      <c r="B1015" t="s">
        <v>20</v>
      </c>
      <c r="C1015" t="s">
        <v>154</v>
      </c>
      <c r="D1015" t="s">
        <v>986</v>
      </c>
      <c r="E1015" t="s">
        <v>1293</v>
      </c>
      <c r="F1015" t="s">
        <v>209</v>
      </c>
      <c r="H1015" t="s">
        <v>153</v>
      </c>
      <c r="I1015" s="5" t="s">
        <v>155</v>
      </c>
      <c r="J1015" s="5" t="s">
        <v>987</v>
      </c>
      <c r="K1015" t="str">
        <f t="shared" si="300"/>
        <v>_PackagingType</v>
      </c>
      <c r="L1015" t="str">
        <f t="shared" si="301"/>
        <v>_appliedOnPieces</v>
      </c>
      <c r="M1015" t="str">
        <f t="shared" si="302"/>
        <v>_PieceLiveAnimals</v>
      </c>
      <c r="N1015" t="str">
        <f t="shared" si="303"/>
        <v>_packagingType</v>
      </c>
      <c r="O1015" t="str">
        <f t="shared" si="304"/>
        <v>Object</v>
      </c>
      <c r="P1015" t="str">
        <f t="shared" si="305"/>
        <v/>
      </c>
      <c r="Q1015" t="str">
        <f t="shared" si="306"/>
        <v/>
      </c>
      <c r="R1015" t="str">
        <f t="shared" si="307"/>
        <v/>
      </c>
      <c r="S1015" t="str">
        <f t="shared" si="308"/>
        <v/>
      </c>
      <c r="T1015" t="str">
        <f>IF($A1015="Implicit","",COUNTIFS($C$8:C1015,C1015,$A$8:A1015,"Explicit"))</f>
        <v/>
      </c>
      <c r="U1015" t="str">
        <f t="shared" si="309"/>
        <v/>
      </c>
      <c r="V1015" t="str">
        <f t="shared" si="310"/>
        <v/>
      </c>
      <c r="W1015" t="str">
        <f t="shared" si="311"/>
        <v/>
      </c>
      <c r="X1015" t="str">
        <f t="shared" si="312"/>
        <v/>
      </c>
      <c r="Y1015" t="str">
        <f t="shared" si="313"/>
        <v/>
      </c>
      <c r="Z1015" t="str">
        <f t="shared" si="314"/>
        <v>"Core._PackagingType"</v>
      </c>
      <c r="AA1015" t="str">
        <f t="shared" si="315"/>
        <v>"_appliedOnPieces"</v>
      </c>
      <c r="AB1015" t="str">
        <f t="shared" si="316"/>
        <v>"LiveAnimals._PieceLiveAnimals"</v>
      </c>
      <c r="AC1015" t="str">
        <f t="shared" si="317"/>
        <v>"_packagingType"</v>
      </c>
      <c r="AD1015" t="str">
        <f t="shared" si="318"/>
        <v>"hasMany"</v>
      </c>
      <c r="AE1015" t="str">
        <f t="shared" si="319"/>
        <v>"Core._PackagingType","_appliedOnPieces","LiveAnimals._PieceLiveAnimals","_packagingType","hasMany"</v>
      </c>
    </row>
    <row r="1016" spans="1:31" x14ac:dyDescent="0.2">
      <c r="A1016" t="s">
        <v>1354</v>
      </c>
      <c r="B1016" t="s">
        <v>20</v>
      </c>
      <c r="C1016" t="s">
        <v>154</v>
      </c>
      <c r="D1016" t="s">
        <v>986</v>
      </c>
      <c r="E1016" t="s">
        <v>1301</v>
      </c>
      <c r="F1016" t="s">
        <v>657</v>
      </c>
      <c r="H1016" t="s">
        <v>153</v>
      </c>
      <c r="I1016" s="5" t="s">
        <v>155</v>
      </c>
      <c r="J1016" s="5" t="s">
        <v>987</v>
      </c>
      <c r="K1016" t="str">
        <f t="shared" si="300"/>
        <v>_PackagingType</v>
      </c>
      <c r="L1016" t="str">
        <f t="shared" si="301"/>
        <v>_appliedOnPieces</v>
      </c>
      <c r="M1016" t="str">
        <f t="shared" si="302"/>
        <v>_PieceDg</v>
      </c>
      <c r="N1016" t="str">
        <f t="shared" si="303"/>
        <v>_packagingType</v>
      </c>
      <c r="O1016" t="str">
        <f t="shared" si="304"/>
        <v>Object</v>
      </c>
      <c r="P1016" t="str">
        <f t="shared" si="305"/>
        <v/>
      </c>
      <c r="Q1016" t="str">
        <f t="shared" si="306"/>
        <v/>
      </c>
      <c r="R1016" t="str">
        <f t="shared" si="307"/>
        <v/>
      </c>
      <c r="S1016" t="str">
        <f t="shared" si="308"/>
        <v/>
      </c>
      <c r="T1016" t="str">
        <f>IF($A1016="Implicit","",COUNTIFS($C$8:C1016,C1016,$A$8:A1016,"Explicit"))</f>
        <v/>
      </c>
      <c r="U1016" t="str">
        <f t="shared" si="309"/>
        <v/>
      </c>
      <c r="V1016" t="str">
        <f t="shared" si="310"/>
        <v/>
      </c>
      <c r="W1016" t="str">
        <f t="shared" si="311"/>
        <v/>
      </c>
      <c r="X1016" t="str">
        <f t="shared" si="312"/>
        <v/>
      </c>
      <c r="Y1016" t="str">
        <f t="shared" si="313"/>
        <v/>
      </c>
      <c r="Z1016" t="str">
        <f t="shared" si="314"/>
        <v>"Core._PackagingType"</v>
      </c>
      <c r="AA1016" t="str">
        <f t="shared" si="315"/>
        <v>"_appliedOnPieces"</v>
      </c>
      <c r="AB1016" t="str">
        <f t="shared" si="316"/>
        <v>"DG._PieceDg"</v>
      </c>
      <c r="AC1016" t="str">
        <f t="shared" si="317"/>
        <v>"_packagingType"</v>
      </c>
      <c r="AD1016" t="str">
        <f t="shared" si="318"/>
        <v>"hasMany"</v>
      </c>
      <c r="AE1016" t="str">
        <f t="shared" si="319"/>
        <v>"Core._PackagingType","_appliedOnPieces","DG._PieceDg","_packagingType","hasMany"</v>
      </c>
    </row>
    <row r="1017" spans="1:31" x14ac:dyDescent="0.2">
      <c r="A1017" t="s">
        <v>1353</v>
      </c>
      <c r="B1017" t="s">
        <v>20</v>
      </c>
      <c r="C1017" t="s">
        <v>154</v>
      </c>
      <c r="D1017" t="s">
        <v>40</v>
      </c>
      <c r="E1017" t="s">
        <v>1306</v>
      </c>
      <c r="F1017" t="s">
        <v>41</v>
      </c>
      <c r="I1017" s="5" t="s">
        <v>155</v>
      </c>
      <c r="J1017" s="5" t="s">
        <v>42</v>
      </c>
      <c r="K1017" t="str">
        <f t="shared" si="300"/>
        <v>_PackagingType</v>
      </c>
      <c r="L1017" t="str">
        <f t="shared" si="301"/>
        <v>_events</v>
      </c>
      <c r="M1017" t="str">
        <f t="shared" si="302"/>
        <v>_LogisticsEvent</v>
      </c>
      <c r="N1017" t="str">
        <f t="shared" si="303"/>
        <v/>
      </c>
      <c r="O1017" t="str">
        <f t="shared" si="304"/>
        <v>Object</v>
      </c>
      <c r="P1017" t="str">
        <f t="shared" si="305"/>
        <v>"Core"</v>
      </c>
      <c r="Q1017" t="str">
        <f t="shared" si="306"/>
        <v>"_PackagingType"</v>
      </c>
      <c r="R1017" t="str">
        <f t="shared" si="307"/>
        <v>"_events"</v>
      </c>
      <c r="S1017" t="str">
        <f t="shared" si="308"/>
        <v>"_LogisticsEvent"</v>
      </c>
      <c r="T1017">
        <f>IF($A1017="Implicit","",COUNTIFS($C$8:C1017,C1017,$A$8:A1017,"Explicit"))</f>
        <v>5</v>
      </c>
      <c r="U1017" t="str">
        <f t="shared" si="309"/>
        <v>"Packaging details "</v>
      </c>
      <c r="V1017" t="str">
        <f t="shared" si="310"/>
        <v>"Events object"</v>
      </c>
      <c r="W1017" t="str">
        <f t="shared" si="311"/>
        <v>"true"</v>
      </c>
      <c r="X1017" t="str">
        <f t="shared" si="312"/>
        <v>"true"</v>
      </c>
      <c r="Y1017" t="str">
        <f t="shared" si="313"/>
        <v>"Core","_PackagingType","_events","_LogisticsEvent",5,"Packaging details ","Events object","true","true"</v>
      </c>
      <c r="Z1017" t="str">
        <f t="shared" si="314"/>
        <v>"Core._PackagingType"</v>
      </c>
      <c r="AA1017" t="str">
        <f t="shared" si="315"/>
        <v>"_events"</v>
      </c>
      <c r="AB1017" t="str">
        <f t="shared" si="316"/>
        <v>"Event._LogisticsEvent"</v>
      </c>
      <c r="AC1017" t="str">
        <f t="shared" si="317"/>
        <v>""</v>
      </c>
      <c r="AD1017" t="str">
        <f t="shared" si="318"/>
        <v>"hasMany"</v>
      </c>
      <c r="AE1017" t="str">
        <f t="shared" si="319"/>
        <v>"Core._PackagingType","_events","Event._LogisticsEvent","","hasMany"</v>
      </c>
    </row>
    <row r="1018" spans="1:31" x14ac:dyDescent="0.2">
      <c r="A1018" t="s">
        <v>1353</v>
      </c>
      <c r="B1018" t="s">
        <v>20</v>
      </c>
      <c r="C1018" t="s">
        <v>154</v>
      </c>
      <c r="D1018" t="s">
        <v>46</v>
      </c>
      <c r="F1018" t="s">
        <v>47</v>
      </c>
      <c r="G1018">
        <v>1</v>
      </c>
      <c r="I1018" s="5" t="s">
        <v>155</v>
      </c>
      <c r="J1018" s="5" t="s">
        <v>48</v>
      </c>
      <c r="K1018" t="str">
        <f t="shared" si="300"/>
        <v>_PackagingType</v>
      </c>
      <c r="L1018" t="str">
        <f t="shared" si="301"/>
        <v>_skeletonIndicator</v>
      </c>
      <c r="M1018" t="str">
        <f t="shared" si="302"/>
        <v>xsd_boolean</v>
      </c>
      <c r="N1018" t="str">
        <f t="shared" si="303"/>
        <v/>
      </c>
      <c r="O1018" t="str">
        <f t="shared" si="304"/>
        <v>Data</v>
      </c>
      <c r="P1018" t="str">
        <f t="shared" si="305"/>
        <v>"Core"</v>
      </c>
      <c r="Q1018" t="str">
        <f t="shared" si="306"/>
        <v>"_PackagingType"</v>
      </c>
      <c r="R1018" t="str">
        <f t="shared" si="307"/>
        <v>"_skeletonIndicator"</v>
      </c>
      <c r="S1018" t="str">
        <f t="shared" si="308"/>
        <v>"xsd_boolean"</v>
      </c>
      <c r="T1018">
        <f>IF($A1018="Implicit","",COUNTIFS($C$8:C1018,C1018,$A$8:A1018,"Explicit"))</f>
        <v>6</v>
      </c>
      <c r="U1018" t="str">
        <f t="shared" si="309"/>
        <v>"Packaging details "</v>
      </c>
      <c r="V1018" t="str">
        <f t="shared" si="310"/>
        <v>"Indicator whether a logistics object is a skeleton object"</v>
      </c>
      <c r="W1018" t="str">
        <f t="shared" si="311"/>
        <v>"false"</v>
      </c>
      <c r="X1018" t="str">
        <f t="shared" si="312"/>
        <v>"true"</v>
      </c>
      <c r="Y1018" t="str">
        <f t="shared" si="313"/>
        <v>"Core","_PackagingType","_skeletonIndicator","xsd_boolean",6,"Packaging details ","Indicator whether a logistics object is a skeleton object","false","true"</v>
      </c>
      <c r="Z1018" t="str">
        <f t="shared" si="314"/>
        <v/>
      </c>
      <c r="AA1018" t="str">
        <f t="shared" si="315"/>
        <v/>
      </c>
      <c r="AB1018" t="str">
        <f t="shared" si="316"/>
        <v/>
      </c>
      <c r="AC1018" t="str">
        <f t="shared" si="317"/>
        <v/>
      </c>
      <c r="AD1018" t="str">
        <f t="shared" si="318"/>
        <v/>
      </c>
      <c r="AE1018" t="str">
        <f t="shared" si="319"/>
        <v/>
      </c>
    </row>
    <row r="1019" spans="1:31" x14ac:dyDescent="0.2">
      <c r="A1019" t="s">
        <v>1353</v>
      </c>
      <c r="B1019" t="s">
        <v>20</v>
      </c>
      <c r="C1019" t="s">
        <v>154</v>
      </c>
      <c r="D1019" t="s">
        <v>240</v>
      </c>
      <c r="F1019" t="s">
        <v>6</v>
      </c>
      <c r="G1019">
        <v>1</v>
      </c>
      <c r="I1019" s="5" t="s">
        <v>155</v>
      </c>
      <c r="J1019" s="5" t="s">
        <v>241</v>
      </c>
      <c r="K1019" t="str">
        <f t="shared" si="300"/>
        <v>_PackagingType</v>
      </c>
      <c r="L1019" t="str">
        <f t="shared" si="301"/>
        <v>_description</v>
      </c>
      <c r="M1019" t="str">
        <f t="shared" si="302"/>
        <v>xsd_string</v>
      </c>
      <c r="N1019" t="str">
        <f t="shared" si="303"/>
        <v/>
      </c>
      <c r="O1019" t="str">
        <f t="shared" si="304"/>
        <v>Data</v>
      </c>
      <c r="P1019" t="str">
        <f t="shared" si="305"/>
        <v>"Core"</v>
      </c>
      <c r="Q1019" t="str">
        <f t="shared" si="306"/>
        <v>"_PackagingType"</v>
      </c>
      <c r="R1019" t="str">
        <f t="shared" si="307"/>
        <v>"_description"</v>
      </c>
      <c r="S1019" t="str">
        <f t="shared" si="308"/>
        <v>"xsd_string"</v>
      </c>
      <c r="T1019">
        <f>IF($A1019="Implicit","",COUNTIFS($C$8:C1019,C1019,$A$8:A1019,"Explicit"))</f>
        <v>7</v>
      </c>
      <c r="U1019" t="str">
        <f t="shared" si="309"/>
        <v>"Packaging details "</v>
      </c>
      <c r="V1019" t="str">
        <f t="shared" si="310"/>
        <v>"Natural language description if required"</v>
      </c>
      <c r="W1019" t="str">
        <f t="shared" si="311"/>
        <v>"false"</v>
      </c>
      <c r="X1019" t="str">
        <f t="shared" si="312"/>
        <v>"true"</v>
      </c>
      <c r="Y1019" t="str">
        <f t="shared" si="313"/>
        <v>"Core","_PackagingType","_description","xsd_string",7,"Packaging details ","Natural language description if required","false","true"</v>
      </c>
      <c r="Z1019" t="str">
        <f t="shared" si="314"/>
        <v/>
      </c>
      <c r="AA1019" t="str">
        <f t="shared" si="315"/>
        <v/>
      </c>
      <c r="AB1019" t="str">
        <f t="shared" si="316"/>
        <v/>
      </c>
      <c r="AC1019" t="str">
        <f t="shared" si="317"/>
        <v/>
      </c>
      <c r="AD1019" t="str">
        <f t="shared" si="318"/>
        <v/>
      </c>
      <c r="AE1019" t="str">
        <f t="shared" si="319"/>
        <v/>
      </c>
    </row>
    <row r="1020" spans="1:31" x14ac:dyDescent="0.2">
      <c r="A1020" t="s">
        <v>1353</v>
      </c>
      <c r="B1020" t="s">
        <v>49</v>
      </c>
      <c r="C1020" t="s">
        <v>93</v>
      </c>
      <c r="D1020" t="s">
        <v>840</v>
      </c>
      <c r="E1020" t="s">
        <v>1290</v>
      </c>
      <c r="F1020" t="s">
        <v>841</v>
      </c>
      <c r="G1020">
        <v>1</v>
      </c>
      <c r="I1020" s="5" t="s">
        <v>839</v>
      </c>
      <c r="J1020" s="5" t="s">
        <v>842</v>
      </c>
      <c r="K1020" t="str">
        <f t="shared" si="300"/>
        <v>_Party</v>
      </c>
      <c r="L1020" t="str">
        <f t="shared" si="301"/>
        <v>_partyDetails</v>
      </c>
      <c r="M1020" t="str">
        <f t="shared" si="302"/>
        <v>_LogisticsAgent</v>
      </c>
      <c r="N1020" t="str">
        <f t="shared" si="303"/>
        <v/>
      </c>
      <c r="O1020" t="str">
        <f t="shared" si="304"/>
        <v>Object</v>
      </c>
      <c r="P1020" t="str">
        <f t="shared" si="305"/>
        <v>"Embedded"</v>
      </c>
      <c r="Q1020" t="str">
        <f t="shared" si="306"/>
        <v>"_Party"</v>
      </c>
      <c r="R1020" t="str">
        <f t="shared" si="307"/>
        <v>"_partyDetails"</v>
      </c>
      <c r="S1020" t="str">
        <f t="shared" si="308"/>
        <v>"_LogisticsAgent"</v>
      </c>
      <c r="T1020">
        <f>IF($A1020="Implicit","",COUNTIFS($C$8:C1020,C1020,$A$8:A1020,"Explicit"))</f>
        <v>1</v>
      </c>
      <c r="U1020" t="str">
        <f t="shared" si="309"/>
        <v>"Refers to a Company and its role in a specific context; e.g Company A as shipper. Cargo-XML Code List 1.15 can be used as a reference with the addition of "Notify Party""</v>
      </c>
      <c r="V1020" t="str">
        <f t="shared" si="310"/>
        <v>"Reference to the Agent described by the role of the Party"</v>
      </c>
      <c r="W1020" t="str">
        <f t="shared" si="311"/>
        <v>"false"</v>
      </c>
      <c r="X1020" t="str">
        <f t="shared" si="312"/>
        <v>"true"</v>
      </c>
      <c r="Y1020" t="str">
        <f t="shared" si="313"/>
        <v>"Embedded","_Party","_partyDetails","_LogisticsAgent",1,"Refers to a Company and its role in a specific context; e.g Company A as shipper. Cargo-XML Code List 1.15 can be used as a reference with the addition of "Notify Party"","Reference to the Agent described by the role of the Party","false","true"</v>
      </c>
      <c r="Z1020" t="str">
        <f t="shared" si="314"/>
        <v>"Embedded._Party"</v>
      </c>
      <c r="AA1020" t="str">
        <f t="shared" si="315"/>
        <v>"_partyDetails"</v>
      </c>
      <c r="AB1020" t="str">
        <f t="shared" si="316"/>
        <v>"Abstract._LogisticsAgent"</v>
      </c>
      <c r="AC1020" t="str">
        <f t="shared" si="317"/>
        <v>""</v>
      </c>
      <c r="AD1020" t="str">
        <f t="shared" si="318"/>
        <v>"hasOne"</v>
      </c>
      <c r="AE1020" t="str">
        <f t="shared" si="319"/>
        <v>"Embedded._Party","_partyDetails","Abstract._LogisticsAgent","","hasOne"</v>
      </c>
    </row>
    <row r="1021" spans="1:31" x14ac:dyDescent="0.2">
      <c r="A1021" t="s">
        <v>1353</v>
      </c>
      <c r="B1021" t="s">
        <v>49</v>
      </c>
      <c r="C1021" t="s">
        <v>93</v>
      </c>
      <c r="D1021" t="s">
        <v>843</v>
      </c>
      <c r="E1021" t="s">
        <v>1291</v>
      </c>
      <c r="F1021" t="s">
        <v>844</v>
      </c>
      <c r="G1021">
        <v>1</v>
      </c>
      <c r="I1021" s="5" t="s">
        <v>839</v>
      </c>
      <c r="J1021" s="5" t="s">
        <v>845</v>
      </c>
      <c r="K1021" t="str">
        <f t="shared" si="300"/>
        <v>_Party</v>
      </c>
      <c r="L1021" t="str">
        <f t="shared" si="301"/>
        <v>_partyRole</v>
      </c>
      <c r="M1021" t="str">
        <f t="shared" si="302"/>
        <v>ccodes_ParticipantIdentifier</v>
      </c>
      <c r="N1021" t="str">
        <f t="shared" si="303"/>
        <v/>
      </c>
      <c r="O1021" t="str">
        <f t="shared" si="304"/>
        <v>Object</v>
      </c>
      <c r="P1021" t="str">
        <f t="shared" si="305"/>
        <v>"Embedded"</v>
      </c>
      <c r="Q1021" t="str">
        <f t="shared" si="306"/>
        <v>"_Party"</v>
      </c>
      <c r="R1021" t="str">
        <f t="shared" si="307"/>
        <v>"_partyRole"</v>
      </c>
      <c r="S1021" t="str">
        <f t="shared" si="308"/>
        <v>"ccodes_ParticipantIdentifier"</v>
      </c>
      <c r="T1021">
        <f>IF($A1021="Implicit","",COUNTIFS($C$8:C1021,C1021,$A$8:A1021,"Explicit"))</f>
        <v>2</v>
      </c>
      <c r="U1021" t="str">
        <f t="shared" si="309"/>
        <v>"Refers to a Company and its role in a specific context; e.g Company A as shipper. Cargo-XML Code List 1.15 can be used as a reference with the addition of "Notify Party""</v>
      </c>
      <c r="V1021" t="str">
        <f t="shared" si="310"/>
        <v>"Role fo the Company in the context. Can refer to Code List 1.36 in the CXML Toolkit"</v>
      </c>
      <c r="W1021" t="str">
        <f t="shared" si="311"/>
        <v>"false"</v>
      </c>
      <c r="X1021" t="str">
        <f t="shared" si="312"/>
        <v>"true"</v>
      </c>
      <c r="Y1021" t="str">
        <f t="shared" si="313"/>
        <v>"Embedded","_Party","_partyRole","ccodes_ParticipantIdentifier",2,"Refers to a Company and its role in a specific context; e.g Company A as shipper. Cargo-XML Code List 1.15 can be used as a reference with the addition of "Notify Party"","Role fo the Company in the context. Can refer to Code List 1.36 in the CXML Toolkit","false","true"</v>
      </c>
      <c r="Z1021" t="str">
        <f t="shared" si="314"/>
        <v>"Embedded._Party"</v>
      </c>
      <c r="AA1021" t="str">
        <f t="shared" si="315"/>
        <v>"_partyRole"</v>
      </c>
      <c r="AB1021" t="str">
        <f t="shared" si="316"/>
        <v>"CodeList.ccodes_ParticipantIdentifier"</v>
      </c>
      <c r="AC1021" t="str">
        <f t="shared" si="317"/>
        <v>""</v>
      </c>
      <c r="AD1021" t="str">
        <f t="shared" si="318"/>
        <v>"hasOne"</v>
      </c>
      <c r="AE1021" t="str">
        <f t="shared" si="319"/>
        <v>"Embedded._Party","_partyRole","CodeList.ccodes_ParticipantIdentifier","","hasOne"</v>
      </c>
    </row>
    <row r="1022" spans="1:31" x14ac:dyDescent="0.2">
      <c r="A1022" t="s">
        <v>1354</v>
      </c>
      <c r="B1022" t="s">
        <v>49</v>
      </c>
      <c r="C1022" t="s">
        <v>93</v>
      </c>
      <c r="D1022" t="s">
        <v>840</v>
      </c>
      <c r="E1022" t="s">
        <v>1290</v>
      </c>
      <c r="F1022" t="s">
        <v>30</v>
      </c>
      <c r="G1022">
        <v>1</v>
      </c>
      <c r="I1022" s="5" t="s">
        <v>839</v>
      </c>
      <c r="J1022" s="5" t="s">
        <v>842</v>
      </c>
      <c r="K1022" t="str">
        <f t="shared" si="300"/>
        <v>_Party</v>
      </c>
      <c r="L1022" t="str">
        <f t="shared" si="301"/>
        <v>_partyDetails</v>
      </c>
      <c r="M1022" t="str">
        <f t="shared" si="302"/>
        <v>_Actor</v>
      </c>
      <c r="N1022" t="str">
        <f t="shared" si="303"/>
        <v/>
      </c>
      <c r="O1022" t="str">
        <f t="shared" si="304"/>
        <v>Object</v>
      </c>
      <c r="P1022" t="str">
        <f t="shared" si="305"/>
        <v/>
      </c>
      <c r="Q1022" t="str">
        <f t="shared" si="306"/>
        <v/>
      </c>
      <c r="R1022" t="str">
        <f t="shared" si="307"/>
        <v/>
      </c>
      <c r="S1022" t="str">
        <f t="shared" si="308"/>
        <v/>
      </c>
      <c r="T1022" t="str">
        <f>IF($A1022="Implicit","",COUNTIFS($C$8:C1022,C1022,$A$8:A1022,"Explicit"))</f>
        <v/>
      </c>
      <c r="U1022" t="str">
        <f t="shared" si="309"/>
        <v/>
      </c>
      <c r="V1022" t="str">
        <f t="shared" si="310"/>
        <v/>
      </c>
      <c r="W1022" t="str">
        <f t="shared" si="311"/>
        <v/>
      </c>
      <c r="X1022" t="str">
        <f t="shared" si="312"/>
        <v/>
      </c>
      <c r="Y1022" t="str">
        <f t="shared" si="313"/>
        <v/>
      </c>
      <c r="Z1022" t="str">
        <f t="shared" si="314"/>
        <v>"Embedded._Party"</v>
      </c>
      <c r="AA1022" t="str">
        <f t="shared" si="315"/>
        <v>"_partyDetails"</v>
      </c>
      <c r="AB1022" t="str">
        <f t="shared" si="316"/>
        <v>"Abstract._Actor"</v>
      </c>
      <c r="AC1022" t="str">
        <f t="shared" si="317"/>
        <v>""</v>
      </c>
      <c r="AD1022" t="str">
        <f t="shared" si="318"/>
        <v>"hasOne"</v>
      </c>
      <c r="AE1022" t="str">
        <f t="shared" si="319"/>
        <v>"Embedded._Party","_partyDetails","Abstract._Actor","","hasOne"</v>
      </c>
    </row>
    <row r="1023" spans="1:31" x14ac:dyDescent="0.2">
      <c r="A1023" t="s">
        <v>1354</v>
      </c>
      <c r="B1023" t="s">
        <v>49</v>
      </c>
      <c r="C1023" t="s">
        <v>93</v>
      </c>
      <c r="D1023" t="s">
        <v>840</v>
      </c>
      <c r="E1023" t="s">
        <v>1290</v>
      </c>
      <c r="F1023" t="s">
        <v>101</v>
      </c>
      <c r="G1023">
        <v>1</v>
      </c>
      <c r="I1023" s="5" t="s">
        <v>839</v>
      </c>
      <c r="J1023" s="5" t="s">
        <v>842</v>
      </c>
      <c r="K1023" t="str">
        <f t="shared" si="300"/>
        <v>_Party</v>
      </c>
      <c r="L1023" t="str">
        <f t="shared" si="301"/>
        <v>_partyDetails</v>
      </c>
      <c r="M1023" t="str">
        <f t="shared" si="302"/>
        <v>_Organization</v>
      </c>
      <c r="N1023" t="str">
        <f t="shared" si="303"/>
        <v/>
      </c>
      <c r="O1023" t="str">
        <f t="shared" si="304"/>
        <v>Object</v>
      </c>
      <c r="P1023" t="str">
        <f t="shared" si="305"/>
        <v/>
      </c>
      <c r="Q1023" t="str">
        <f t="shared" si="306"/>
        <v/>
      </c>
      <c r="R1023" t="str">
        <f t="shared" si="307"/>
        <v/>
      </c>
      <c r="S1023" t="str">
        <f t="shared" si="308"/>
        <v/>
      </c>
      <c r="T1023" t="str">
        <f>IF($A1023="Implicit","",COUNTIFS($C$8:C1023,C1023,$A$8:A1023,"Explicit"))</f>
        <v/>
      </c>
      <c r="U1023" t="str">
        <f t="shared" si="309"/>
        <v/>
      </c>
      <c r="V1023" t="str">
        <f t="shared" si="310"/>
        <v/>
      </c>
      <c r="W1023" t="str">
        <f t="shared" si="311"/>
        <v/>
      </c>
      <c r="X1023" t="str">
        <f t="shared" si="312"/>
        <v/>
      </c>
      <c r="Y1023" t="str">
        <f t="shared" si="313"/>
        <v/>
      </c>
      <c r="Z1023" t="str">
        <f t="shared" si="314"/>
        <v>"Embedded._Party"</v>
      </c>
      <c r="AA1023" t="str">
        <f t="shared" si="315"/>
        <v>"_partyDetails"</v>
      </c>
      <c r="AB1023" t="str">
        <f t="shared" si="316"/>
        <v>"Abstract._Organization"</v>
      </c>
      <c r="AC1023" t="str">
        <f t="shared" si="317"/>
        <v>""</v>
      </c>
      <c r="AD1023" t="str">
        <f t="shared" si="318"/>
        <v>"hasOne"</v>
      </c>
      <c r="AE1023" t="str">
        <f t="shared" si="319"/>
        <v>"Embedded._Party","_partyDetails","Abstract._Organization","","hasOne"</v>
      </c>
    </row>
    <row r="1024" spans="1:31" x14ac:dyDescent="0.2">
      <c r="A1024" t="s">
        <v>1354</v>
      </c>
      <c r="B1024" t="s">
        <v>49</v>
      </c>
      <c r="C1024" t="s">
        <v>93</v>
      </c>
      <c r="D1024" t="s">
        <v>840</v>
      </c>
      <c r="E1024" t="s">
        <v>1292</v>
      </c>
      <c r="F1024" t="s">
        <v>309</v>
      </c>
      <c r="G1024">
        <v>1</v>
      </c>
      <c r="I1024" s="5" t="s">
        <v>839</v>
      </c>
      <c r="J1024" s="5" t="s">
        <v>842</v>
      </c>
      <c r="K1024" t="str">
        <f t="shared" si="300"/>
        <v>_Party</v>
      </c>
      <c r="L1024" t="str">
        <f t="shared" si="301"/>
        <v>_partyDetails</v>
      </c>
      <c r="M1024" t="str">
        <f t="shared" si="302"/>
        <v>_Carrier</v>
      </c>
      <c r="N1024" t="str">
        <f t="shared" si="303"/>
        <v/>
      </c>
      <c r="O1024" t="str">
        <f t="shared" si="304"/>
        <v>Object</v>
      </c>
      <c r="P1024" t="str">
        <f t="shared" si="305"/>
        <v/>
      </c>
      <c r="Q1024" t="str">
        <f t="shared" si="306"/>
        <v/>
      </c>
      <c r="R1024" t="str">
        <f t="shared" si="307"/>
        <v/>
      </c>
      <c r="S1024" t="str">
        <f t="shared" si="308"/>
        <v/>
      </c>
      <c r="T1024" t="str">
        <f>IF($A1024="Implicit","",COUNTIFS($C$8:C1024,C1024,$A$8:A1024,"Explicit"))</f>
        <v/>
      </c>
      <c r="U1024" t="str">
        <f t="shared" si="309"/>
        <v/>
      </c>
      <c r="V1024" t="str">
        <f t="shared" si="310"/>
        <v/>
      </c>
      <c r="W1024" t="str">
        <f t="shared" si="311"/>
        <v/>
      </c>
      <c r="X1024" t="str">
        <f t="shared" si="312"/>
        <v/>
      </c>
      <c r="Y1024" t="str">
        <f t="shared" si="313"/>
        <v/>
      </c>
      <c r="Z1024" t="str">
        <f t="shared" si="314"/>
        <v>"Embedded._Party"</v>
      </c>
      <c r="AA1024" t="str">
        <f t="shared" si="315"/>
        <v>"_partyDetails"</v>
      </c>
      <c r="AB1024" t="str">
        <f t="shared" si="316"/>
        <v>"Common._Carrier"</v>
      </c>
      <c r="AC1024" t="str">
        <f t="shared" si="317"/>
        <v>""</v>
      </c>
      <c r="AD1024" t="str">
        <f t="shared" si="318"/>
        <v>"hasOne"</v>
      </c>
      <c r="AE1024" t="str">
        <f t="shared" si="319"/>
        <v>"Embedded._Party","_partyDetails","Common._Carrier","","hasOne"</v>
      </c>
    </row>
    <row r="1025" spans="1:31" x14ac:dyDescent="0.2">
      <c r="A1025" t="s">
        <v>1354</v>
      </c>
      <c r="B1025" t="s">
        <v>49</v>
      </c>
      <c r="C1025" t="s">
        <v>93</v>
      </c>
      <c r="D1025" t="s">
        <v>840</v>
      </c>
      <c r="E1025" t="s">
        <v>1292</v>
      </c>
      <c r="F1025" t="s">
        <v>408</v>
      </c>
      <c r="G1025">
        <v>1</v>
      </c>
      <c r="I1025" s="5" t="s">
        <v>839</v>
      </c>
      <c r="J1025" s="5" t="s">
        <v>842</v>
      </c>
      <c r="K1025" t="str">
        <f t="shared" si="300"/>
        <v>_Party</v>
      </c>
      <c r="L1025" t="str">
        <f t="shared" si="301"/>
        <v>_partyDetails</v>
      </c>
      <c r="M1025" t="str">
        <f t="shared" si="302"/>
        <v>_Person</v>
      </c>
      <c r="N1025" t="str">
        <f t="shared" si="303"/>
        <v/>
      </c>
      <c r="O1025" t="str">
        <f t="shared" si="304"/>
        <v>Object</v>
      </c>
      <c r="P1025" t="str">
        <f t="shared" si="305"/>
        <v/>
      </c>
      <c r="Q1025" t="str">
        <f t="shared" si="306"/>
        <v/>
      </c>
      <c r="R1025" t="str">
        <f t="shared" si="307"/>
        <v/>
      </c>
      <c r="S1025" t="str">
        <f t="shared" si="308"/>
        <v/>
      </c>
      <c r="T1025" t="str">
        <f>IF($A1025="Implicit","",COUNTIFS($C$8:C1025,C1025,$A$8:A1025,"Explicit"))</f>
        <v/>
      </c>
      <c r="U1025" t="str">
        <f t="shared" si="309"/>
        <v/>
      </c>
      <c r="V1025" t="str">
        <f t="shared" si="310"/>
        <v/>
      </c>
      <c r="W1025" t="str">
        <f t="shared" si="311"/>
        <v/>
      </c>
      <c r="X1025" t="str">
        <f t="shared" si="312"/>
        <v/>
      </c>
      <c r="Y1025" t="str">
        <f t="shared" si="313"/>
        <v/>
      </c>
      <c r="Z1025" t="str">
        <f t="shared" si="314"/>
        <v>"Embedded._Party"</v>
      </c>
      <c r="AA1025" t="str">
        <f t="shared" si="315"/>
        <v>"_partyDetails"</v>
      </c>
      <c r="AB1025" t="str">
        <f t="shared" si="316"/>
        <v>"Common._Person"</v>
      </c>
      <c r="AC1025" t="str">
        <f t="shared" si="317"/>
        <v>""</v>
      </c>
      <c r="AD1025" t="str">
        <f t="shared" si="318"/>
        <v>"hasOne"</v>
      </c>
      <c r="AE1025" t="str">
        <f t="shared" si="319"/>
        <v>"Embedded._Party","_partyDetails","Common._Person","","hasOne"</v>
      </c>
    </row>
    <row r="1026" spans="1:31" x14ac:dyDescent="0.2">
      <c r="A1026" t="s">
        <v>1354</v>
      </c>
      <c r="B1026" t="s">
        <v>49</v>
      </c>
      <c r="C1026" t="s">
        <v>93</v>
      </c>
      <c r="D1026" t="s">
        <v>840</v>
      </c>
      <c r="E1026" t="s">
        <v>1292</v>
      </c>
      <c r="F1026" t="s">
        <v>238</v>
      </c>
      <c r="G1026">
        <v>1</v>
      </c>
      <c r="I1026" s="5" t="s">
        <v>839</v>
      </c>
      <c r="J1026" s="5" t="s">
        <v>842</v>
      </c>
      <c r="K1026" t="str">
        <f t="shared" si="300"/>
        <v>_Party</v>
      </c>
      <c r="L1026" t="str">
        <f t="shared" si="301"/>
        <v>_partyDetails</v>
      </c>
      <c r="M1026" t="str">
        <f t="shared" si="302"/>
        <v>_Company</v>
      </c>
      <c r="N1026" t="str">
        <f t="shared" si="303"/>
        <v/>
      </c>
      <c r="O1026" t="str">
        <f t="shared" si="304"/>
        <v>Object</v>
      </c>
      <c r="P1026" t="str">
        <f t="shared" si="305"/>
        <v/>
      </c>
      <c r="Q1026" t="str">
        <f t="shared" si="306"/>
        <v/>
      </c>
      <c r="R1026" t="str">
        <f t="shared" si="307"/>
        <v/>
      </c>
      <c r="S1026" t="str">
        <f t="shared" si="308"/>
        <v/>
      </c>
      <c r="T1026" t="str">
        <f>IF($A1026="Implicit","",COUNTIFS($C$8:C1026,C1026,$A$8:A1026,"Explicit"))</f>
        <v/>
      </c>
      <c r="U1026" t="str">
        <f t="shared" si="309"/>
        <v/>
      </c>
      <c r="V1026" t="str">
        <f t="shared" si="310"/>
        <v/>
      </c>
      <c r="W1026" t="str">
        <f t="shared" si="311"/>
        <v/>
      </c>
      <c r="X1026" t="str">
        <f t="shared" si="312"/>
        <v/>
      </c>
      <c r="Y1026" t="str">
        <f t="shared" si="313"/>
        <v/>
      </c>
      <c r="Z1026" t="str">
        <f t="shared" si="314"/>
        <v>"Embedded._Party"</v>
      </c>
      <c r="AA1026" t="str">
        <f t="shared" si="315"/>
        <v>"_partyDetails"</v>
      </c>
      <c r="AB1026" t="str">
        <f t="shared" si="316"/>
        <v>"Common._Company"</v>
      </c>
      <c r="AC1026" t="str">
        <f t="shared" si="317"/>
        <v>""</v>
      </c>
      <c r="AD1026" t="str">
        <f t="shared" si="318"/>
        <v>"hasOne"</v>
      </c>
      <c r="AE1026" t="str">
        <f t="shared" si="319"/>
        <v>"Embedded._Party","_partyDetails","Common._Company","","hasOne"</v>
      </c>
    </row>
    <row r="1027" spans="1:31" x14ac:dyDescent="0.2">
      <c r="A1027" t="s">
        <v>1354</v>
      </c>
      <c r="B1027" t="s">
        <v>49</v>
      </c>
      <c r="C1027" t="s">
        <v>93</v>
      </c>
      <c r="D1027" t="s">
        <v>840</v>
      </c>
      <c r="E1027" t="s">
        <v>1292</v>
      </c>
      <c r="F1027" t="s">
        <v>1218</v>
      </c>
      <c r="G1027">
        <v>1</v>
      </c>
      <c r="I1027" s="5" t="s">
        <v>839</v>
      </c>
      <c r="J1027" s="5" t="s">
        <v>842</v>
      </c>
      <c r="K1027" t="str">
        <f t="shared" si="300"/>
        <v>_Party</v>
      </c>
      <c r="L1027" t="str">
        <f t="shared" si="301"/>
        <v>_partyDetails</v>
      </c>
      <c r="M1027" t="str">
        <f t="shared" si="302"/>
        <v>_NonHumanActor</v>
      </c>
      <c r="N1027" t="str">
        <f t="shared" si="303"/>
        <v/>
      </c>
      <c r="O1027" t="str">
        <f t="shared" si="304"/>
        <v>Object</v>
      </c>
      <c r="P1027" t="str">
        <f t="shared" si="305"/>
        <v/>
      </c>
      <c r="Q1027" t="str">
        <f t="shared" si="306"/>
        <v/>
      </c>
      <c r="R1027" t="str">
        <f t="shared" si="307"/>
        <v/>
      </c>
      <c r="S1027" t="str">
        <f t="shared" si="308"/>
        <v/>
      </c>
      <c r="T1027" t="str">
        <f>IF($A1027="Implicit","",COUNTIFS($C$8:C1027,C1027,$A$8:A1027,"Explicit"))</f>
        <v/>
      </c>
      <c r="U1027" t="str">
        <f t="shared" si="309"/>
        <v/>
      </c>
      <c r="V1027" t="str">
        <f t="shared" si="310"/>
        <v/>
      </c>
      <c r="W1027" t="str">
        <f t="shared" si="311"/>
        <v/>
      </c>
      <c r="X1027" t="str">
        <f t="shared" si="312"/>
        <v/>
      </c>
      <c r="Y1027" t="str">
        <f t="shared" si="313"/>
        <v/>
      </c>
      <c r="Z1027" t="str">
        <f t="shared" si="314"/>
        <v>"Embedded._Party"</v>
      </c>
      <c r="AA1027" t="str">
        <f t="shared" si="315"/>
        <v>"_partyDetails"</v>
      </c>
      <c r="AB1027" t="str">
        <f t="shared" si="316"/>
        <v>"Common._NonHumanActor"</v>
      </c>
      <c r="AC1027" t="str">
        <f t="shared" si="317"/>
        <v>""</v>
      </c>
      <c r="AD1027" t="str">
        <f t="shared" si="318"/>
        <v>"hasOne"</v>
      </c>
      <c r="AE1027" t="str">
        <f t="shared" si="319"/>
        <v>"Embedded._Party","_partyDetails","Common._NonHumanActor","","hasOne"</v>
      </c>
    </row>
    <row r="1028" spans="1:31" x14ac:dyDescent="0.2">
      <c r="A1028" t="s">
        <v>1354</v>
      </c>
      <c r="B1028" t="s">
        <v>49</v>
      </c>
      <c r="C1028" t="s">
        <v>93</v>
      </c>
      <c r="D1028" t="s">
        <v>840</v>
      </c>
      <c r="E1028" t="s">
        <v>1292</v>
      </c>
      <c r="F1028" t="s">
        <v>1220</v>
      </c>
      <c r="G1028">
        <v>1</v>
      </c>
      <c r="I1028" s="5" t="s">
        <v>839</v>
      </c>
      <c r="J1028" s="5" t="s">
        <v>842</v>
      </c>
      <c r="K1028" t="str">
        <f t="shared" si="300"/>
        <v>_Party</v>
      </c>
      <c r="L1028" t="str">
        <f t="shared" si="301"/>
        <v>_partyDetails</v>
      </c>
      <c r="M1028" t="str">
        <f t="shared" si="302"/>
        <v>_PublicAuthority</v>
      </c>
      <c r="N1028" t="str">
        <f t="shared" si="303"/>
        <v/>
      </c>
      <c r="O1028" t="str">
        <f t="shared" si="304"/>
        <v>Object</v>
      </c>
      <c r="P1028" t="str">
        <f t="shared" si="305"/>
        <v/>
      </c>
      <c r="Q1028" t="str">
        <f t="shared" si="306"/>
        <v/>
      </c>
      <c r="R1028" t="str">
        <f t="shared" si="307"/>
        <v/>
      </c>
      <c r="S1028" t="str">
        <f t="shared" si="308"/>
        <v/>
      </c>
      <c r="T1028" t="str">
        <f>IF($A1028="Implicit","",COUNTIFS($C$8:C1028,C1028,$A$8:A1028,"Explicit"))</f>
        <v/>
      </c>
      <c r="U1028" t="str">
        <f t="shared" si="309"/>
        <v/>
      </c>
      <c r="V1028" t="str">
        <f t="shared" si="310"/>
        <v/>
      </c>
      <c r="W1028" t="str">
        <f t="shared" si="311"/>
        <v/>
      </c>
      <c r="X1028" t="str">
        <f t="shared" si="312"/>
        <v/>
      </c>
      <c r="Y1028" t="str">
        <f t="shared" si="313"/>
        <v/>
      </c>
      <c r="Z1028" t="str">
        <f t="shared" si="314"/>
        <v>"Embedded._Party"</v>
      </c>
      <c r="AA1028" t="str">
        <f t="shared" si="315"/>
        <v>"_partyDetails"</v>
      </c>
      <c r="AB1028" t="str">
        <f t="shared" si="316"/>
        <v>"Common._PublicAuthority"</v>
      </c>
      <c r="AC1028" t="str">
        <f t="shared" si="317"/>
        <v>""</v>
      </c>
      <c r="AD1028" t="str">
        <f t="shared" si="318"/>
        <v>"hasOne"</v>
      </c>
      <c r="AE1028" t="str">
        <f t="shared" si="319"/>
        <v>"Embedded._Party","_partyDetails","Common._PublicAuthority","","hasOne"</v>
      </c>
    </row>
    <row r="1029" spans="1:31" x14ac:dyDescent="0.2">
      <c r="A1029" t="s">
        <v>1353</v>
      </c>
      <c r="B1029" t="s">
        <v>49</v>
      </c>
      <c r="C1029" t="s">
        <v>93</v>
      </c>
      <c r="D1029" t="s">
        <v>147</v>
      </c>
      <c r="E1029" t="s">
        <v>49</v>
      </c>
      <c r="F1029" t="s">
        <v>148</v>
      </c>
      <c r="I1029" s="5" t="s">
        <v>839</v>
      </c>
      <c r="J1029" s="5" t="s">
        <v>149</v>
      </c>
      <c r="K1029" t="str">
        <f t="shared" si="300"/>
        <v>_Party</v>
      </c>
      <c r="L1029" t="str">
        <f t="shared" si="301"/>
        <v>_otherIdentifiers</v>
      </c>
      <c r="M1029" t="str">
        <f t="shared" si="302"/>
        <v>_OtherIdentifier</v>
      </c>
      <c r="N1029" t="str">
        <f t="shared" si="303"/>
        <v/>
      </c>
      <c r="O1029" t="str">
        <f t="shared" si="304"/>
        <v>Object</v>
      </c>
      <c r="P1029" t="str">
        <f t="shared" si="305"/>
        <v>"Embedded"</v>
      </c>
      <c r="Q1029" t="str">
        <f t="shared" si="306"/>
        <v>"_Party"</v>
      </c>
      <c r="R1029" t="str">
        <f t="shared" si="307"/>
        <v>"_otherIdentifiers"</v>
      </c>
      <c r="S1029" t="str">
        <f t="shared" si="308"/>
        <v>"_OtherIdentifier"</v>
      </c>
      <c r="T1029">
        <f>IF($A1029="Implicit","",COUNTIFS($C$8:C1029,C1029,$A$8:A1029,"Explicit"))</f>
        <v>3</v>
      </c>
      <c r="U1029" t="str">
        <f t="shared" si="309"/>
        <v>"Refers to a Company and its role in a specific context; e.g Company A as shipper. Cargo-XML Code List 1.15 can be used as a reference with the addition of "Notify Party""</v>
      </c>
      <c r="V1029" t="str">
        <f t="shared" si="310"/>
        <v>"Details about any other identifier; depending on the context of use"</v>
      </c>
      <c r="W1029" t="str">
        <f t="shared" si="311"/>
        <v>"true"</v>
      </c>
      <c r="X1029" t="str">
        <f t="shared" si="312"/>
        <v>"true"</v>
      </c>
      <c r="Y1029" t="str">
        <f t="shared" si="313"/>
        <v>"Embedded","_Party","_otherIdentifiers","_OtherIdentifier",3,"Refers to a Company and its role in a specific context; e.g Company A as shipper. Cargo-XML Code List 1.15 can be used as a reference with the addition of "Notify Party"","Details about any other identifier; depending on the context of use","true","true"</v>
      </c>
      <c r="Z1029" t="str">
        <f t="shared" si="314"/>
        <v>"Embedded._Party"</v>
      </c>
      <c r="AA1029" t="str">
        <f t="shared" si="315"/>
        <v>"_otherIdentifiers"</v>
      </c>
      <c r="AB1029" t="str">
        <f t="shared" si="316"/>
        <v>"Embedded._OtherIdentifier"</v>
      </c>
      <c r="AC1029" t="str">
        <f t="shared" si="317"/>
        <v>""</v>
      </c>
      <c r="AD1029" t="str">
        <f t="shared" si="318"/>
        <v>"hasMany"</v>
      </c>
      <c r="AE1029" t="str">
        <f t="shared" si="319"/>
        <v>"Embedded._Party","_otherIdentifiers","Embedded._OtherIdentifier","","hasMany"</v>
      </c>
    </row>
    <row r="1030" spans="1:31" x14ac:dyDescent="0.2">
      <c r="A1030" t="s">
        <v>1353</v>
      </c>
      <c r="B1030" t="s">
        <v>1292</v>
      </c>
      <c r="C1030" t="s">
        <v>408</v>
      </c>
      <c r="D1030" t="s">
        <v>100</v>
      </c>
      <c r="E1030" t="s">
        <v>1290</v>
      </c>
      <c r="F1030" t="s">
        <v>101</v>
      </c>
      <c r="G1030">
        <v>1</v>
      </c>
      <c r="H1030" t="s">
        <v>29</v>
      </c>
      <c r="I1030" s="5" t="s">
        <v>409</v>
      </c>
      <c r="J1030" s="5" t="s">
        <v>103</v>
      </c>
      <c r="K1030" t="str">
        <f t="shared" si="300"/>
        <v>_Person</v>
      </c>
      <c r="L1030" t="str">
        <f t="shared" si="301"/>
        <v>_associatedOrganization</v>
      </c>
      <c r="M1030" t="str">
        <f t="shared" si="302"/>
        <v>_Organization</v>
      </c>
      <c r="N1030" t="str">
        <f t="shared" si="303"/>
        <v>_contactPersons</v>
      </c>
      <c r="O1030" t="str">
        <f t="shared" si="304"/>
        <v>Object</v>
      </c>
      <c r="P1030" t="str">
        <f t="shared" si="305"/>
        <v>"Common"</v>
      </c>
      <c r="Q1030" t="str">
        <f t="shared" si="306"/>
        <v>"_Person"</v>
      </c>
      <c r="R1030" t="str">
        <f t="shared" si="307"/>
        <v>"_associatedOrganization"</v>
      </c>
      <c r="S1030" t="str">
        <f t="shared" si="308"/>
        <v>"_Organization"</v>
      </c>
      <c r="T1030">
        <f>IF($A1030="Implicit","",COUNTIFS($C$8:C1030,C1030,$A$8:A1030,"Explicit"))</f>
        <v>1</v>
      </c>
      <c r="U1030" t="str">
        <f t="shared" si="309"/>
        <v>"Person details"</v>
      </c>
      <c r="V1030" t="str">
        <f t="shared" si="310"/>
        <v>"Reference to the Organization the Actor is associated with"</v>
      </c>
      <c r="W1030" t="str">
        <f t="shared" si="311"/>
        <v>"false"</v>
      </c>
      <c r="X1030" t="str">
        <f t="shared" si="312"/>
        <v>"true"</v>
      </c>
      <c r="Y1030" t="str">
        <f t="shared" si="313"/>
        <v>"Common","_Person","_associatedOrganization","_Organization",1,"Person details","Reference to the Organization the Actor is associated with","false","true"</v>
      </c>
      <c r="Z1030" t="str">
        <f t="shared" si="314"/>
        <v>"Common._Person"</v>
      </c>
      <c r="AA1030" t="str">
        <f t="shared" si="315"/>
        <v>"_associatedOrganization"</v>
      </c>
      <c r="AB1030" t="str">
        <f t="shared" si="316"/>
        <v>"Abstract._Organization"</v>
      </c>
      <c r="AC1030" t="str">
        <f t="shared" si="317"/>
        <v>"_contactPersons"</v>
      </c>
      <c r="AD1030" t="str">
        <f t="shared" si="318"/>
        <v>"hasOne"</v>
      </c>
      <c r="AE1030" t="str">
        <f t="shared" si="319"/>
        <v>"Common._Person","_associatedOrganization","Abstract._Organization","_contactPersons","hasOne"</v>
      </c>
    </row>
    <row r="1031" spans="1:31" x14ac:dyDescent="0.2">
      <c r="A1031" t="s">
        <v>1354</v>
      </c>
      <c r="B1031" t="s">
        <v>1292</v>
      </c>
      <c r="C1031" t="s">
        <v>408</v>
      </c>
      <c r="D1031" t="s">
        <v>100</v>
      </c>
      <c r="E1031" t="s">
        <v>1292</v>
      </c>
      <c r="F1031" t="s">
        <v>309</v>
      </c>
      <c r="G1031">
        <v>1</v>
      </c>
      <c r="H1031" t="s">
        <v>29</v>
      </c>
      <c r="I1031" s="5" t="s">
        <v>409</v>
      </c>
      <c r="J1031" s="5" t="s">
        <v>103</v>
      </c>
      <c r="K1031" t="str">
        <f t="shared" si="300"/>
        <v>_Person</v>
      </c>
      <c r="L1031" t="str">
        <f t="shared" si="301"/>
        <v>_associatedOrganization</v>
      </c>
      <c r="M1031" t="str">
        <f t="shared" si="302"/>
        <v>_Carrier</v>
      </c>
      <c r="N1031" t="str">
        <f t="shared" si="303"/>
        <v>_contactPersons</v>
      </c>
      <c r="O1031" t="str">
        <f t="shared" si="304"/>
        <v>Object</v>
      </c>
      <c r="P1031" t="str">
        <f t="shared" si="305"/>
        <v/>
      </c>
      <c r="Q1031" t="str">
        <f t="shared" si="306"/>
        <v/>
      </c>
      <c r="R1031" t="str">
        <f t="shared" si="307"/>
        <v/>
      </c>
      <c r="S1031" t="str">
        <f t="shared" si="308"/>
        <v/>
      </c>
      <c r="T1031" t="str">
        <f>IF($A1031="Implicit","",COUNTIFS($C$8:C1031,C1031,$A$8:A1031,"Explicit"))</f>
        <v/>
      </c>
      <c r="U1031" t="str">
        <f t="shared" si="309"/>
        <v/>
      </c>
      <c r="V1031" t="str">
        <f t="shared" si="310"/>
        <v/>
      </c>
      <c r="W1031" t="str">
        <f t="shared" si="311"/>
        <v/>
      </c>
      <c r="X1031" t="str">
        <f t="shared" si="312"/>
        <v/>
      </c>
      <c r="Y1031" t="str">
        <f t="shared" si="313"/>
        <v/>
      </c>
      <c r="Z1031" t="str">
        <f t="shared" si="314"/>
        <v>"Common._Person"</v>
      </c>
      <c r="AA1031" t="str">
        <f t="shared" si="315"/>
        <v>"_associatedOrganization"</v>
      </c>
      <c r="AB1031" t="str">
        <f t="shared" si="316"/>
        <v>"Common._Carrier"</v>
      </c>
      <c r="AC1031" t="str">
        <f t="shared" si="317"/>
        <v>"_contactPersons"</v>
      </c>
      <c r="AD1031" t="str">
        <f t="shared" si="318"/>
        <v>"hasOne"</v>
      </c>
      <c r="AE1031" t="str">
        <f t="shared" si="319"/>
        <v>"Common._Person","_associatedOrganization","Common._Carrier","_contactPersons","hasOne"</v>
      </c>
    </row>
    <row r="1032" spans="1:31" x14ac:dyDescent="0.2">
      <c r="A1032" t="s">
        <v>1354</v>
      </c>
      <c r="B1032" t="s">
        <v>1292</v>
      </c>
      <c r="C1032" t="s">
        <v>408</v>
      </c>
      <c r="D1032" t="s">
        <v>100</v>
      </c>
      <c r="E1032" t="s">
        <v>1292</v>
      </c>
      <c r="F1032" t="s">
        <v>238</v>
      </c>
      <c r="G1032">
        <v>1</v>
      </c>
      <c r="H1032" t="s">
        <v>29</v>
      </c>
      <c r="I1032" s="5" t="s">
        <v>409</v>
      </c>
      <c r="J1032" s="5" t="s">
        <v>103</v>
      </c>
      <c r="K1032" t="str">
        <f t="shared" si="300"/>
        <v>_Person</v>
      </c>
      <c r="L1032" t="str">
        <f t="shared" si="301"/>
        <v>_associatedOrganization</v>
      </c>
      <c r="M1032" t="str">
        <f t="shared" si="302"/>
        <v>_Company</v>
      </c>
      <c r="N1032" t="str">
        <f t="shared" si="303"/>
        <v>_contactPersons</v>
      </c>
      <c r="O1032" t="str">
        <f t="shared" si="304"/>
        <v>Object</v>
      </c>
      <c r="P1032" t="str">
        <f t="shared" si="305"/>
        <v/>
      </c>
      <c r="Q1032" t="str">
        <f t="shared" si="306"/>
        <v/>
      </c>
      <c r="R1032" t="str">
        <f t="shared" si="307"/>
        <v/>
      </c>
      <c r="S1032" t="str">
        <f t="shared" si="308"/>
        <v/>
      </c>
      <c r="T1032" t="str">
        <f>IF($A1032="Implicit","",COUNTIFS($C$8:C1032,C1032,$A$8:A1032,"Explicit"))</f>
        <v/>
      </c>
      <c r="U1032" t="str">
        <f t="shared" si="309"/>
        <v/>
      </c>
      <c r="V1032" t="str">
        <f t="shared" si="310"/>
        <v/>
      </c>
      <c r="W1032" t="str">
        <f t="shared" si="311"/>
        <v/>
      </c>
      <c r="X1032" t="str">
        <f t="shared" si="312"/>
        <v/>
      </c>
      <c r="Y1032" t="str">
        <f t="shared" si="313"/>
        <v/>
      </c>
      <c r="Z1032" t="str">
        <f t="shared" si="314"/>
        <v>"Common._Person"</v>
      </c>
      <c r="AA1032" t="str">
        <f t="shared" si="315"/>
        <v>"_associatedOrganization"</v>
      </c>
      <c r="AB1032" t="str">
        <f t="shared" si="316"/>
        <v>"Common._Company"</v>
      </c>
      <c r="AC1032" t="str">
        <f t="shared" si="317"/>
        <v>"_contactPersons"</v>
      </c>
      <c r="AD1032" t="str">
        <f t="shared" si="318"/>
        <v>"hasOne"</v>
      </c>
      <c r="AE1032" t="str">
        <f t="shared" si="319"/>
        <v>"Common._Person","_associatedOrganization","Common._Company","_contactPersons","hasOne"</v>
      </c>
    </row>
    <row r="1033" spans="1:31" x14ac:dyDescent="0.2">
      <c r="A1033" t="s">
        <v>1354</v>
      </c>
      <c r="B1033" t="s">
        <v>1292</v>
      </c>
      <c r="C1033" t="s">
        <v>408</v>
      </c>
      <c r="D1033" t="s">
        <v>100</v>
      </c>
      <c r="E1033" t="s">
        <v>1292</v>
      </c>
      <c r="F1033" t="s">
        <v>1220</v>
      </c>
      <c r="G1033">
        <v>1</v>
      </c>
      <c r="H1033" t="s">
        <v>29</v>
      </c>
      <c r="I1033" s="5" t="s">
        <v>409</v>
      </c>
      <c r="J1033" s="5" t="s">
        <v>103</v>
      </c>
      <c r="K1033" t="str">
        <f t="shared" ref="K1033:K1096" si="320">SUBSTITUTE(SUBSTITUTE(SUBSTITUTE(C1033,$B$2,$A$2),$B$3,$A$3),$B$4,$A$4)</f>
        <v>_Person</v>
      </c>
      <c r="L1033" t="str">
        <f t="shared" ref="L1033:L1096" si="321">SUBSTITUTE(SUBSTITUTE(SUBSTITUTE(D1033,$B$2,$A$2),$B$3,$A$3),$A$4,$B$4)</f>
        <v>_associatedOrganization</v>
      </c>
      <c r="M1033" t="str">
        <f t="shared" ref="M1033:M1096" si="322">SUBSTITUTE(SUBSTITUTE(SUBSTITUTE(F1033,$B$2,$A$2),$B$3,$A$3),$B$4,$A$4)</f>
        <v>_PublicAuthority</v>
      </c>
      <c r="N1033" t="str">
        <f t="shared" ref="N1033:N1096" si="323">SUBSTITUTE(SUBSTITUTE(SUBSTITUTE(H1033,$B$2,$A$2),$B$3,$A$3),$B$4,$A$4)</f>
        <v>_contactPersons</v>
      </c>
      <c r="O1033" t="str">
        <f t="shared" ref="O1033:O1096" si="324">IF(LEFT(M1033,3)="xsd","Data","Object")</f>
        <v>Object</v>
      </c>
      <c r="P1033" t="str">
        <f t="shared" ref="P1033:P1096" si="325">IF($A1033="Implicit","",$F$1&amp;B1033&amp;$F$1)</f>
        <v/>
      </c>
      <c r="Q1033" t="str">
        <f t="shared" ref="Q1033:Q1096" si="326">IF($A1033="Implicit","",$F$1&amp;K1033&amp;$F$1)</f>
        <v/>
      </c>
      <c r="R1033" t="str">
        <f t="shared" ref="R1033:R1096" si="327">IF($A1033="Implicit","",$F$1&amp;L1033&amp;$F$1)</f>
        <v/>
      </c>
      <c r="S1033" t="str">
        <f t="shared" ref="S1033:S1096" si="328">IF($A1033="Implicit","",$F$1&amp;M1033&amp;$F$1)</f>
        <v/>
      </c>
      <c r="T1033" t="str">
        <f>IF($A1033="Implicit","",COUNTIFS($C$8:C1033,C1033,$A$8:A1033,"Explicit"))</f>
        <v/>
      </c>
      <c r="U1033" t="str">
        <f t="shared" ref="U1033:U1096" si="329">IF($A1033="Implicit","",$F$1&amp;SUBSTITUTE(IF(I1033=0,"",I1033),",",";")&amp;$F$1)</f>
        <v/>
      </c>
      <c r="V1033" t="str">
        <f t="shared" ref="V1033:V1096" si="330">IF($A1033="Implicit","",$F$1&amp;SUBSTITUTE(IF(J1033=0,"",J1033),",",";")&amp;$F$1)</f>
        <v/>
      </c>
      <c r="W1033" t="str">
        <f t="shared" ref="W1033:W1096" si="331">IF($A1033="Implicit","",$F$1&amp;IF(G1033=1,"false","true")&amp;$F$1)</f>
        <v/>
      </c>
      <c r="X1033" t="str">
        <f t="shared" ref="X1033:X1096" si="332">IF($A1033="Implicit","",$F$1&amp;IF(OR(B1033="Enum",B1033="CodeList"),"false","true")&amp;$F$1)</f>
        <v/>
      </c>
      <c r="Y1033" t="str">
        <f t="shared" ref="Y1033:Y1096" si="333">IF(A1033="Implicit","",P1033&amp;","&amp;Q1033&amp;","&amp;R1033&amp;","&amp;S1033&amp;","&amp;T1033&amp;","&amp;U1033&amp;","&amp;V1033&amp;","&amp;W1033&amp;","&amp;X1033)</f>
        <v/>
      </c>
      <c r="Z1033" t="str">
        <f t="shared" ref="Z1033:Z1096" si="334">IF(O1033="Data","",$F$1&amp;B1033&amp;"."&amp;K1033&amp;$F$1)</f>
        <v>"Common._Person"</v>
      </c>
      <c r="AA1033" t="str">
        <f t="shared" ref="AA1033:AA1096" si="335">IF(O1033="Data","",$F$1&amp;L1033&amp;$F$1)</f>
        <v>"_associatedOrganization"</v>
      </c>
      <c r="AB1033" t="str">
        <f t="shared" ref="AB1033:AB1096" si="336">IF(O1033="Data","",$F$1&amp;E1033&amp;"."&amp;M1033&amp;$F$1)</f>
        <v>"Common._PublicAuthority"</v>
      </c>
      <c r="AC1033" t="str">
        <f t="shared" ref="AC1033:AC1096" si="337">IF(O1033="Data","",$F$1&amp;N1033&amp;$F$1)</f>
        <v>"_contactPersons"</v>
      </c>
      <c r="AD1033" t="str">
        <f t="shared" ref="AD1033:AD1096" si="338">IF(O1033="Data","",$F$1&amp;IF(G1033=1,"hasOne","hasMany")&amp;$F$1)</f>
        <v>"hasOne"</v>
      </c>
      <c r="AE1033" t="str">
        <f t="shared" ref="AE1033:AE1096" si="339">IF(O1033="Data","",Z1033&amp;","&amp;AA1033&amp;","&amp;AB1033&amp;","&amp;AC1033&amp;","&amp;AD1033)</f>
        <v>"Common._Person","_associatedOrganization","Common._PublicAuthority","_contactPersons","hasOne"</v>
      </c>
    </row>
    <row r="1034" spans="1:31" x14ac:dyDescent="0.2">
      <c r="A1034" t="s">
        <v>1353</v>
      </c>
      <c r="B1034" t="s">
        <v>1292</v>
      </c>
      <c r="C1034" t="s">
        <v>408</v>
      </c>
      <c r="D1034" t="s">
        <v>38</v>
      </c>
      <c r="E1034" t="s">
        <v>1303</v>
      </c>
      <c r="F1034" t="s">
        <v>23</v>
      </c>
      <c r="H1034" t="s">
        <v>434</v>
      </c>
      <c r="I1034" s="5" t="s">
        <v>409</v>
      </c>
      <c r="J1034" s="5" t="s">
        <v>39</v>
      </c>
      <c r="K1034" t="str">
        <f t="shared" si="320"/>
        <v>_Person</v>
      </c>
      <c r="L1034" t="str">
        <f t="shared" si="321"/>
        <v>_checks</v>
      </c>
      <c r="M1034" t="str">
        <f t="shared" si="322"/>
        <v>_Check</v>
      </c>
      <c r="N1034" t="str">
        <f t="shared" si="323"/>
        <v>_checkedObject</v>
      </c>
      <c r="O1034" t="str">
        <f t="shared" si="324"/>
        <v>Object</v>
      </c>
      <c r="P1034" t="str">
        <f t="shared" si="325"/>
        <v>"Common"</v>
      </c>
      <c r="Q1034" t="str">
        <f t="shared" si="326"/>
        <v>"_Person"</v>
      </c>
      <c r="R1034" t="str">
        <f t="shared" si="327"/>
        <v>"_checks"</v>
      </c>
      <c r="S1034" t="str">
        <f t="shared" si="328"/>
        <v>"_Check"</v>
      </c>
      <c r="T1034">
        <f>IF($A1034="Implicit","",COUNTIFS($C$8:C1034,C1034,$A$8:A1034,"Explicit"))</f>
        <v>2</v>
      </c>
      <c r="U1034" t="str">
        <f t="shared" si="329"/>
        <v>"Person details"</v>
      </c>
      <c r="V1034" t="str">
        <f t="shared" si="330"/>
        <v>"References to the CheckActions performed on the object"</v>
      </c>
      <c r="W1034" t="str">
        <f t="shared" si="331"/>
        <v>"true"</v>
      </c>
      <c r="X1034" t="str">
        <f t="shared" si="332"/>
        <v>"true"</v>
      </c>
      <c r="Y1034" t="str">
        <f t="shared" si="333"/>
        <v>"Common","_Person","_checks","_Check",2,"Person details","References to the CheckActions performed on the object","true","true"</v>
      </c>
      <c r="Z1034" t="str">
        <f t="shared" si="334"/>
        <v>"Common._Person"</v>
      </c>
      <c r="AA1034" t="str">
        <f t="shared" si="335"/>
        <v>"_checks"</v>
      </c>
      <c r="AB1034" t="str">
        <f t="shared" si="336"/>
        <v>"Action._Check"</v>
      </c>
      <c r="AC1034" t="str">
        <f t="shared" si="337"/>
        <v>"_checkedObject"</v>
      </c>
      <c r="AD1034" t="str">
        <f t="shared" si="338"/>
        <v>"hasMany"</v>
      </c>
      <c r="AE1034" t="str">
        <f t="shared" si="339"/>
        <v>"Common._Person","_checks","Action._Check","_checkedObject","hasMany"</v>
      </c>
    </row>
    <row r="1035" spans="1:31" x14ac:dyDescent="0.2">
      <c r="A1035" t="s">
        <v>1353</v>
      </c>
      <c r="B1035" t="s">
        <v>1292</v>
      </c>
      <c r="C1035" t="s">
        <v>408</v>
      </c>
      <c r="D1035" t="s">
        <v>43</v>
      </c>
      <c r="E1035" t="s">
        <v>1292</v>
      </c>
      <c r="F1035" t="s">
        <v>44</v>
      </c>
      <c r="H1035" t="s">
        <v>686</v>
      </c>
      <c r="I1035" s="5" t="s">
        <v>409</v>
      </c>
      <c r="J1035" s="5" t="s">
        <v>45</v>
      </c>
      <c r="K1035" t="str">
        <f t="shared" si="320"/>
        <v>_Person</v>
      </c>
      <c r="L1035" t="str">
        <f t="shared" si="321"/>
        <v>_externalReferences</v>
      </c>
      <c r="M1035" t="str">
        <f t="shared" si="322"/>
        <v>_ExternalReference</v>
      </c>
      <c r="N1035" t="str">
        <f t="shared" si="323"/>
        <v>_referenceForObjects</v>
      </c>
      <c r="O1035" t="str">
        <f t="shared" si="324"/>
        <v>Object</v>
      </c>
      <c r="P1035" t="str">
        <f t="shared" si="325"/>
        <v>"Common"</v>
      </c>
      <c r="Q1035" t="str">
        <f t="shared" si="326"/>
        <v>"_Person"</v>
      </c>
      <c r="R1035" t="str">
        <f t="shared" si="327"/>
        <v>"_externalReferences"</v>
      </c>
      <c r="S1035" t="str">
        <f t="shared" si="328"/>
        <v>"_ExternalReference"</v>
      </c>
      <c r="T1035">
        <f>IF($A1035="Implicit","",COUNTIFS($C$8:C1035,C1035,$A$8:A1035,"Explicit"))</f>
        <v>3</v>
      </c>
      <c r="U1035" t="str">
        <f t="shared" si="329"/>
        <v>"Person details"</v>
      </c>
      <c r="V1035" t="str">
        <f t="shared" si="330"/>
        <v>"References to all associated ExternalReferences"</v>
      </c>
      <c r="W1035" t="str">
        <f t="shared" si="331"/>
        <v>"true"</v>
      </c>
      <c r="X1035" t="str">
        <f t="shared" si="332"/>
        <v>"true"</v>
      </c>
      <c r="Y1035" t="str">
        <f t="shared" si="333"/>
        <v>"Common","_Person","_externalReferences","_ExternalReference",3,"Person details","References to all associated ExternalReferences","true","true"</v>
      </c>
      <c r="Z1035" t="str">
        <f t="shared" si="334"/>
        <v>"Common._Person"</v>
      </c>
      <c r="AA1035" t="str">
        <f t="shared" si="335"/>
        <v>"_externalReferences"</v>
      </c>
      <c r="AB1035" t="str">
        <f t="shared" si="336"/>
        <v>"Common._ExternalReference"</v>
      </c>
      <c r="AC1035" t="str">
        <f t="shared" si="337"/>
        <v>"_referenceForObjects"</v>
      </c>
      <c r="AD1035" t="str">
        <f t="shared" si="338"/>
        <v>"hasMany"</v>
      </c>
      <c r="AE1035" t="str">
        <f t="shared" si="339"/>
        <v>"Common._Person","_externalReferences","Common._ExternalReference","_referenceForObjects","hasMany"</v>
      </c>
    </row>
    <row r="1036" spans="1:31" x14ac:dyDescent="0.2">
      <c r="A1036" t="s">
        <v>1353</v>
      </c>
      <c r="B1036" t="s">
        <v>1292</v>
      </c>
      <c r="C1036" t="s">
        <v>408</v>
      </c>
      <c r="D1036" t="s">
        <v>410</v>
      </c>
      <c r="E1036" t="s">
        <v>3</v>
      </c>
      <c r="F1036" t="s">
        <v>411</v>
      </c>
      <c r="G1036">
        <v>1</v>
      </c>
      <c r="I1036" s="5" t="s">
        <v>409</v>
      </c>
      <c r="J1036" s="5" t="s">
        <v>412</v>
      </c>
      <c r="K1036" t="str">
        <f t="shared" si="320"/>
        <v>_Person</v>
      </c>
      <c r="L1036" t="str">
        <f t="shared" si="321"/>
        <v>_contactRole</v>
      </c>
      <c r="M1036" t="str">
        <f t="shared" si="322"/>
        <v>_ContactRole</v>
      </c>
      <c r="N1036" t="str">
        <f t="shared" si="323"/>
        <v/>
      </c>
      <c r="O1036" t="str">
        <f t="shared" si="324"/>
        <v>Object</v>
      </c>
      <c r="P1036" t="str">
        <f t="shared" si="325"/>
        <v>"Common"</v>
      </c>
      <c r="Q1036" t="str">
        <f t="shared" si="326"/>
        <v>"_Person"</v>
      </c>
      <c r="R1036" t="str">
        <f t="shared" si="327"/>
        <v>"_contactRole"</v>
      </c>
      <c r="S1036" t="str">
        <f t="shared" si="328"/>
        <v>"_ContactRole"</v>
      </c>
      <c r="T1036">
        <f>IF($A1036="Implicit","",COUNTIFS($C$8:C1036,C1036,$A$8:A1036,"Explicit"))</f>
        <v>4</v>
      </c>
      <c r="U1036" t="str">
        <f t="shared" si="329"/>
        <v>"Person details"</v>
      </c>
      <c r="V1036" t="str">
        <f t="shared" si="330"/>
        <v>"Contact type - e.g. Emergency contact; Customs contact; Customer contact"</v>
      </c>
      <c r="W1036" t="str">
        <f t="shared" si="331"/>
        <v>"false"</v>
      </c>
      <c r="X1036" t="str">
        <f t="shared" si="332"/>
        <v>"true"</v>
      </c>
      <c r="Y1036" t="str">
        <f t="shared" si="333"/>
        <v>"Common","_Person","_contactRole","_ContactRole",4,"Person details","Contact type - e.g. Emergency contact; Customs contact; Customer contact","false","true"</v>
      </c>
      <c r="Z1036" t="str">
        <f t="shared" si="334"/>
        <v>"Common._Person"</v>
      </c>
      <c r="AA1036" t="str">
        <f t="shared" si="335"/>
        <v>"_contactRole"</v>
      </c>
      <c r="AB1036" t="str">
        <f t="shared" si="336"/>
        <v>"Enum._ContactRole"</v>
      </c>
      <c r="AC1036" t="str">
        <f t="shared" si="337"/>
        <v>""</v>
      </c>
      <c r="AD1036" t="str">
        <f t="shared" si="338"/>
        <v>"hasOne"</v>
      </c>
      <c r="AE1036" t="str">
        <f t="shared" si="339"/>
        <v>"Common._Person","_contactRole","Enum._ContactRole","","hasOne"</v>
      </c>
    </row>
    <row r="1037" spans="1:31" x14ac:dyDescent="0.2">
      <c r="A1037" t="s">
        <v>1353</v>
      </c>
      <c r="B1037" t="s">
        <v>1292</v>
      </c>
      <c r="C1037" t="s">
        <v>408</v>
      </c>
      <c r="D1037" t="s">
        <v>413</v>
      </c>
      <c r="E1037" t="s">
        <v>1292</v>
      </c>
      <c r="F1037" t="s">
        <v>44</v>
      </c>
      <c r="H1037" t="s">
        <v>686</v>
      </c>
      <c r="I1037" s="5" t="s">
        <v>409</v>
      </c>
      <c r="J1037" s="5" t="s">
        <v>414</v>
      </c>
      <c r="K1037" t="str">
        <f t="shared" si="320"/>
        <v>_Person</v>
      </c>
      <c r="L1037" t="str">
        <f t="shared" si="321"/>
        <v>_documents</v>
      </c>
      <c r="M1037" t="str">
        <f t="shared" si="322"/>
        <v>_ExternalReference</v>
      </c>
      <c r="N1037" t="str">
        <f t="shared" si="323"/>
        <v>_referenceForObjects</v>
      </c>
      <c r="O1037" t="str">
        <f t="shared" si="324"/>
        <v>Object</v>
      </c>
      <c r="P1037" t="str">
        <f t="shared" si="325"/>
        <v>"Common"</v>
      </c>
      <c r="Q1037" t="str">
        <f t="shared" si="326"/>
        <v>"_Person"</v>
      </c>
      <c r="R1037" t="str">
        <f t="shared" si="327"/>
        <v>"_documents"</v>
      </c>
      <c r="S1037" t="str">
        <f t="shared" si="328"/>
        <v>"_ExternalReference"</v>
      </c>
      <c r="T1037">
        <f>IF($A1037="Implicit","",COUNTIFS($C$8:C1037,C1037,$A$8:A1037,"Explicit"))</f>
        <v>5</v>
      </c>
      <c r="U1037" t="str">
        <f t="shared" si="329"/>
        <v>"Person details"</v>
      </c>
      <c r="V1037" t="str">
        <f t="shared" si="330"/>
        <v>"Linked documents to the person; e.g. driver's license; ID; etc."</v>
      </c>
      <c r="W1037" t="str">
        <f t="shared" si="331"/>
        <v>"true"</v>
      </c>
      <c r="X1037" t="str">
        <f t="shared" si="332"/>
        <v>"true"</v>
      </c>
      <c r="Y1037" t="str">
        <f t="shared" si="333"/>
        <v>"Common","_Person","_documents","_ExternalReference",5,"Person details","Linked documents to the person; e.g. driver's license; ID; etc.","true","true"</v>
      </c>
      <c r="Z1037" t="str">
        <f t="shared" si="334"/>
        <v>"Common._Person"</v>
      </c>
      <c r="AA1037" t="str">
        <f t="shared" si="335"/>
        <v>"_documents"</v>
      </c>
      <c r="AB1037" t="str">
        <f t="shared" si="336"/>
        <v>"Common._ExternalReference"</v>
      </c>
      <c r="AC1037" t="str">
        <f t="shared" si="337"/>
        <v>"_referenceForObjects"</v>
      </c>
      <c r="AD1037" t="str">
        <f t="shared" si="338"/>
        <v>"hasMany"</v>
      </c>
      <c r="AE1037" t="str">
        <f t="shared" si="339"/>
        <v>"Common._Person","_documents","Common._ExternalReference","_referenceForObjects","hasMany"</v>
      </c>
    </row>
    <row r="1038" spans="1:31" x14ac:dyDescent="0.2">
      <c r="A1038" t="s">
        <v>1353</v>
      </c>
      <c r="B1038" t="s">
        <v>1292</v>
      </c>
      <c r="C1038" t="s">
        <v>408</v>
      </c>
      <c r="D1038" t="s">
        <v>40</v>
      </c>
      <c r="E1038" t="s">
        <v>1306</v>
      </c>
      <c r="F1038" t="s">
        <v>41</v>
      </c>
      <c r="I1038" s="5" t="s">
        <v>409</v>
      </c>
      <c r="J1038" s="5" t="s">
        <v>42</v>
      </c>
      <c r="K1038" t="str">
        <f t="shared" si="320"/>
        <v>_Person</v>
      </c>
      <c r="L1038" t="str">
        <f t="shared" si="321"/>
        <v>_events</v>
      </c>
      <c r="M1038" t="str">
        <f t="shared" si="322"/>
        <v>_LogisticsEvent</v>
      </c>
      <c r="N1038" t="str">
        <f t="shared" si="323"/>
        <v/>
      </c>
      <c r="O1038" t="str">
        <f t="shared" si="324"/>
        <v>Object</v>
      </c>
      <c r="P1038" t="str">
        <f t="shared" si="325"/>
        <v>"Common"</v>
      </c>
      <c r="Q1038" t="str">
        <f t="shared" si="326"/>
        <v>"_Person"</v>
      </c>
      <c r="R1038" t="str">
        <f t="shared" si="327"/>
        <v>"_events"</v>
      </c>
      <c r="S1038" t="str">
        <f t="shared" si="328"/>
        <v>"_LogisticsEvent"</v>
      </c>
      <c r="T1038">
        <f>IF($A1038="Implicit","",COUNTIFS($C$8:C1038,C1038,$A$8:A1038,"Explicit"))</f>
        <v>6</v>
      </c>
      <c r="U1038" t="str">
        <f t="shared" si="329"/>
        <v>"Person details"</v>
      </c>
      <c r="V1038" t="str">
        <f t="shared" si="330"/>
        <v>"Events object"</v>
      </c>
      <c r="W1038" t="str">
        <f t="shared" si="331"/>
        <v>"true"</v>
      </c>
      <c r="X1038" t="str">
        <f t="shared" si="332"/>
        <v>"true"</v>
      </c>
      <c r="Y1038" t="str">
        <f t="shared" si="333"/>
        <v>"Common","_Person","_events","_LogisticsEvent",6,"Person details","Events object","true","true"</v>
      </c>
      <c r="Z1038" t="str">
        <f t="shared" si="334"/>
        <v>"Common._Person"</v>
      </c>
      <c r="AA1038" t="str">
        <f t="shared" si="335"/>
        <v>"_events"</v>
      </c>
      <c r="AB1038" t="str">
        <f t="shared" si="336"/>
        <v>"Event._LogisticsEvent"</v>
      </c>
      <c r="AC1038" t="str">
        <f t="shared" si="337"/>
        <v>""</v>
      </c>
      <c r="AD1038" t="str">
        <f t="shared" si="338"/>
        <v>"hasMany"</v>
      </c>
      <c r="AE1038" t="str">
        <f t="shared" si="339"/>
        <v>"Common._Person","_events","Event._LogisticsEvent","","hasMany"</v>
      </c>
    </row>
    <row r="1039" spans="1:31" x14ac:dyDescent="0.2">
      <c r="A1039" t="s">
        <v>1353</v>
      </c>
      <c r="B1039" t="s">
        <v>1292</v>
      </c>
      <c r="C1039" t="s">
        <v>408</v>
      </c>
      <c r="D1039" t="s">
        <v>46</v>
      </c>
      <c r="F1039" t="s">
        <v>47</v>
      </c>
      <c r="G1039">
        <v>1</v>
      </c>
      <c r="I1039" s="5" t="s">
        <v>409</v>
      </c>
      <c r="J1039" s="5" t="s">
        <v>48</v>
      </c>
      <c r="K1039" t="str">
        <f t="shared" si="320"/>
        <v>_Person</v>
      </c>
      <c r="L1039" t="str">
        <f t="shared" si="321"/>
        <v>_skeletonIndicator</v>
      </c>
      <c r="M1039" t="str">
        <f t="shared" si="322"/>
        <v>xsd_boolean</v>
      </c>
      <c r="N1039" t="str">
        <f t="shared" si="323"/>
        <v/>
      </c>
      <c r="O1039" t="str">
        <f t="shared" si="324"/>
        <v>Data</v>
      </c>
      <c r="P1039" t="str">
        <f t="shared" si="325"/>
        <v>"Common"</v>
      </c>
      <c r="Q1039" t="str">
        <f t="shared" si="326"/>
        <v>"_Person"</v>
      </c>
      <c r="R1039" t="str">
        <f t="shared" si="327"/>
        <v>"_skeletonIndicator"</v>
      </c>
      <c r="S1039" t="str">
        <f t="shared" si="328"/>
        <v>"xsd_boolean"</v>
      </c>
      <c r="T1039">
        <f>IF($A1039="Implicit","",COUNTIFS($C$8:C1039,C1039,$A$8:A1039,"Explicit"))</f>
        <v>7</v>
      </c>
      <c r="U1039" t="str">
        <f t="shared" si="329"/>
        <v>"Person details"</v>
      </c>
      <c r="V1039" t="str">
        <f t="shared" si="330"/>
        <v>"Indicator whether a logistics object is a skeleton object"</v>
      </c>
      <c r="W1039" t="str">
        <f t="shared" si="331"/>
        <v>"false"</v>
      </c>
      <c r="X1039" t="str">
        <f t="shared" si="332"/>
        <v>"true"</v>
      </c>
      <c r="Y1039" t="str">
        <f t="shared" si="333"/>
        <v>"Common","_Person","_skeletonIndicator","xsd_boolean",7,"Person details","Indicator whether a logistics object is a skeleton object","false","true"</v>
      </c>
      <c r="Z1039" t="str">
        <f t="shared" si="334"/>
        <v/>
      </c>
      <c r="AA1039" t="str">
        <f t="shared" si="335"/>
        <v/>
      </c>
      <c r="AB1039" t="str">
        <f t="shared" si="336"/>
        <v/>
      </c>
      <c r="AC1039" t="str">
        <f t="shared" si="337"/>
        <v/>
      </c>
      <c r="AD1039" t="str">
        <f t="shared" si="338"/>
        <v/>
      </c>
      <c r="AE1039" t="str">
        <f t="shared" si="339"/>
        <v/>
      </c>
    </row>
    <row r="1040" spans="1:31" x14ac:dyDescent="0.2">
      <c r="A1040" t="s">
        <v>1353</v>
      </c>
      <c r="B1040" t="s">
        <v>1292</v>
      </c>
      <c r="C1040" t="s">
        <v>408</v>
      </c>
      <c r="D1040" t="s">
        <v>26</v>
      </c>
      <c r="E1040" t="s">
        <v>49</v>
      </c>
      <c r="F1040" t="s">
        <v>27</v>
      </c>
      <c r="I1040" s="5" t="s">
        <v>409</v>
      </c>
      <c r="J1040" s="5" t="s">
        <v>28</v>
      </c>
      <c r="K1040" t="str">
        <f t="shared" si="320"/>
        <v>_Person</v>
      </c>
      <c r="L1040" t="str">
        <f t="shared" si="321"/>
        <v>_contactDetails</v>
      </c>
      <c r="M1040" t="str">
        <f t="shared" si="322"/>
        <v>_ContactDetail</v>
      </c>
      <c r="N1040" t="str">
        <f t="shared" si="323"/>
        <v/>
      </c>
      <c r="O1040" t="str">
        <f t="shared" si="324"/>
        <v>Object</v>
      </c>
      <c r="P1040" t="str">
        <f t="shared" si="325"/>
        <v>"Common"</v>
      </c>
      <c r="Q1040" t="str">
        <f t="shared" si="326"/>
        <v>"_Person"</v>
      </c>
      <c r="R1040" t="str">
        <f t="shared" si="327"/>
        <v>"_contactDetails"</v>
      </c>
      <c r="S1040" t="str">
        <f t="shared" si="328"/>
        <v>"_ContactDetail"</v>
      </c>
      <c r="T1040">
        <f>IF($A1040="Implicit","",COUNTIFS($C$8:C1040,C1040,$A$8:A1040,"Explicit"))</f>
        <v>8</v>
      </c>
      <c r="U1040" t="str">
        <f t="shared" si="329"/>
        <v>"Person details"</v>
      </c>
      <c r="V1040" t="str">
        <f t="shared" si="330"/>
        <v>"Information about contactDetails"</v>
      </c>
      <c r="W1040" t="str">
        <f t="shared" si="331"/>
        <v>"true"</v>
      </c>
      <c r="X1040" t="str">
        <f t="shared" si="332"/>
        <v>"true"</v>
      </c>
      <c r="Y1040" t="str">
        <f t="shared" si="333"/>
        <v>"Common","_Person","_contactDetails","_ContactDetail",8,"Person details","Information about contactDetails","true","true"</v>
      </c>
      <c r="Z1040" t="str">
        <f t="shared" si="334"/>
        <v>"Common._Person"</v>
      </c>
      <c r="AA1040" t="str">
        <f t="shared" si="335"/>
        <v>"_contactDetails"</v>
      </c>
      <c r="AB1040" t="str">
        <f t="shared" si="336"/>
        <v>"Embedded._ContactDetail"</v>
      </c>
      <c r="AC1040" t="str">
        <f t="shared" si="337"/>
        <v>""</v>
      </c>
      <c r="AD1040" t="str">
        <f t="shared" si="338"/>
        <v>"hasMany"</v>
      </c>
      <c r="AE1040" t="str">
        <f t="shared" si="339"/>
        <v>"Common._Person","_contactDetails","Embedded._ContactDetail","","hasMany"</v>
      </c>
    </row>
    <row r="1041" spans="1:31" x14ac:dyDescent="0.2">
      <c r="A1041" t="s">
        <v>1353</v>
      </c>
      <c r="B1041" t="s">
        <v>1292</v>
      </c>
      <c r="C1041" t="s">
        <v>408</v>
      </c>
      <c r="D1041" t="s">
        <v>415</v>
      </c>
      <c r="F1041" t="s">
        <v>6</v>
      </c>
      <c r="G1041">
        <v>1</v>
      </c>
      <c r="I1041" s="5" t="s">
        <v>409</v>
      </c>
      <c r="J1041" s="5" t="s">
        <v>416</v>
      </c>
      <c r="K1041" t="str">
        <f t="shared" si="320"/>
        <v>_Person</v>
      </c>
      <c r="L1041" t="str">
        <f t="shared" si="321"/>
        <v>_department</v>
      </c>
      <c r="M1041" t="str">
        <f t="shared" si="322"/>
        <v>xsd_string</v>
      </c>
      <c r="N1041" t="str">
        <f t="shared" si="323"/>
        <v/>
      </c>
      <c r="O1041" t="str">
        <f t="shared" si="324"/>
        <v>Data</v>
      </c>
      <c r="P1041" t="str">
        <f t="shared" si="325"/>
        <v>"Common"</v>
      </c>
      <c r="Q1041" t="str">
        <f t="shared" si="326"/>
        <v>"_Person"</v>
      </c>
      <c r="R1041" t="str">
        <f t="shared" si="327"/>
        <v>"_department"</v>
      </c>
      <c r="S1041" t="str">
        <f t="shared" si="328"/>
        <v>"xsd_string"</v>
      </c>
      <c r="T1041">
        <f>IF($A1041="Implicit","",COUNTIFS($C$8:C1041,C1041,$A$8:A1041,"Explicit"))</f>
        <v>9</v>
      </c>
      <c r="U1041" t="str">
        <f t="shared" si="329"/>
        <v>"Person details"</v>
      </c>
      <c r="V1041" t="str">
        <f t="shared" si="330"/>
        <v>"Department / Division / Unit"</v>
      </c>
      <c r="W1041" t="str">
        <f t="shared" si="331"/>
        <v>"false"</v>
      </c>
      <c r="X1041" t="str">
        <f t="shared" si="332"/>
        <v>"true"</v>
      </c>
      <c r="Y1041" t="str">
        <f t="shared" si="333"/>
        <v>"Common","_Person","_department","xsd_string",9,"Person details","Department / Division / Unit","false","true"</v>
      </c>
      <c r="Z1041" t="str">
        <f t="shared" si="334"/>
        <v/>
      </c>
      <c r="AA1041" t="str">
        <f t="shared" si="335"/>
        <v/>
      </c>
      <c r="AB1041" t="str">
        <f t="shared" si="336"/>
        <v/>
      </c>
      <c r="AC1041" t="str">
        <f t="shared" si="337"/>
        <v/>
      </c>
      <c r="AD1041" t="str">
        <f t="shared" si="338"/>
        <v/>
      </c>
      <c r="AE1041" t="str">
        <f t="shared" si="339"/>
        <v/>
      </c>
    </row>
    <row r="1042" spans="1:31" x14ac:dyDescent="0.2">
      <c r="A1042" t="s">
        <v>1353</v>
      </c>
      <c r="B1042" t="s">
        <v>1292</v>
      </c>
      <c r="C1042" t="s">
        <v>408</v>
      </c>
      <c r="D1042" t="s">
        <v>417</v>
      </c>
      <c r="F1042" t="s">
        <v>6</v>
      </c>
      <c r="G1042">
        <v>1</v>
      </c>
      <c r="I1042" s="5" t="s">
        <v>409</v>
      </c>
      <c r="J1042" s="5" t="s">
        <v>418</v>
      </c>
      <c r="K1042" t="str">
        <f t="shared" si="320"/>
        <v>_Person</v>
      </c>
      <c r="L1042" t="str">
        <f t="shared" si="321"/>
        <v>_employeeId</v>
      </c>
      <c r="M1042" t="str">
        <f t="shared" si="322"/>
        <v>xsd_string</v>
      </c>
      <c r="N1042" t="str">
        <f t="shared" si="323"/>
        <v/>
      </c>
      <c r="O1042" t="str">
        <f t="shared" si="324"/>
        <v>Data</v>
      </c>
      <c r="P1042" t="str">
        <f t="shared" si="325"/>
        <v>"Common"</v>
      </c>
      <c r="Q1042" t="str">
        <f t="shared" si="326"/>
        <v>"_Person"</v>
      </c>
      <c r="R1042" t="str">
        <f t="shared" si="327"/>
        <v>"_employeeId"</v>
      </c>
      <c r="S1042" t="str">
        <f t="shared" si="328"/>
        <v>"xsd_string"</v>
      </c>
      <c r="T1042">
        <f>IF($A1042="Implicit","",COUNTIFS($C$8:C1042,C1042,$A$8:A1042,"Explicit"))</f>
        <v>10</v>
      </c>
      <c r="U1042" t="str">
        <f t="shared" si="329"/>
        <v>"Person details"</v>
      </c>
      <c r="V1042" t="str">
        <f t="shared" si="330"/>
        <v>"Employee ID"</v>
      </c>
      <c r="W1042" t="str">
        <f t="shared" si="331"/>
        <v>"false"</v>
      </c>
      <c r="X1042" t="str">
        <f t="shared" si="332"/>
        <v>"true"</v>
      </c>
      <c r="Y1042" t="str">
        <f t="shared" si="333"/>
        <v>"Common","_Person","_employeeId","xsd_string",10,"Person details","Employee ID","false","true"</v>
      </c>
      <c r="Z1042" t="str">
        <f t="shared" si="334"/>
        <v/>
      </c>
      <c r="AA1042" t="str">
        <f t="shared" si="335"/>
        <v/>
      </c>
      <c r="AB1042" t="str">
        <f t="shared" si="336"/>
        <v/>
      </c>
      <c r="AC1042" t="str">
        <f t="shared" si="337"/>
        <v/>
      </c>
      <c r="AD1042" t="str">
        <f t="shared" si="338"/>
        <v/>
      </c>
      <c r="AE1042" t="str">
        <f t="shared" si="339"/>
        <v/>
      </c>
    </row>
    <row r="1043" spans="1:31" x14ac:dyDescent="0.2">
      <c r="A1043" t="s">
        <v>1353</v>
      </c>
      <c r="B1043" t="s">
        <v>1292</v>
      </c>
      <c r="C1043" t="s">
        <v>408</v>
      </c>
      <c r="D1043" t="s">
        <v>419</v>
      </c>
      <c r="F1043" t="s">
        <v>6</v>
      </c>
      <c r="G1043">
        <v>1</v>
      </c>
      <c r="I1043" s="5" t="s">
        <v>409</v>
      </c>
      <c r="J1043" s="5" t="s">
        <v>420</v>
      </c>
      <c r="K1043" t="str">
        <f t="shared" si="320"/>
        <v>_Person</v>
      </c>
      <c r="L1043" t="str">
        <f t="shared" si="321"/>
        <v>_firstName</v>
      </c>
      <c r="M1043" t="str">
        <f t="shared" si="322"/>
        <v>xsd_string</v>
      </c>
      <c r="N1043" t="str">
        <f t="shared" si="323"/>
        <v/>
      </c>
      <c r="O1043" t="str">
        <f t="shared" si="324"/>
        <v>Data</v>
      </c>
      <c r="P1043" t="str">
        <f t="shared" si="325"/>
        <v>"Common"</v>
      </c>
      <c r="Q1043" t="str">
        <f t="shared" si="326"/>
        <v>"_Person"</v>
      </c>
      <c r="R1043" t="str">
        <f t="shared" si="327"/>
        <v>"_firstName"</v>
      </c>
      <c r="S1043" t="str">
        <f t="shared" si="328"/>
        <v>"xsd_string"</v>
      </c>
      <c r="T1043">
        <f>IF($A1043="Implicit","",COUNTIFS($C$8:C1043,C1043,$A$8:A1043,"Explicit"))</f>
        <v>11</v>
      </c>
      <c r="U1043" t="str">
        <f t="shared" si="329"/>
        <v>"Person details"</v>
      </c>
      <c r="V1043" t="str">
        <f t="shared" si="330"/>
        <v>"First name / given name"</v>
      </c>
      <c r="W1043" t="str">
        <f t="shared" si="331"/>
        <v>"false"</v>
      </c>
      <c r="X1043" t="str">
        <f t="shared" si="332"/>
        <v>"true"</v>
      </c>
      <c r="Y1043" t="str">
        <f t="shared" si="333"/>
        <v>"Common","_Person","_firstName","xsd_string",11,"Person details","First name / given name","false","true"</v>
      </c>
      <c r="Z1043" t="str">
        <f t="shared" si="334"/>
        <v/>
      </c>
      <c r="AA1043" t="str">
        <f t="shared" si="335"/>
        <v/>
      </c>
      <c r="AB1043" t="str">
        <f t="shared" si="336"/>
        <v/>
      </c>
      <c r="AC1043" t="str">
        <f t="shared" si="337"/>
        <v/>
      </c>
      <c r="AD1043" t="str">
        <f t="shared" si="338"/>
        <v/>
      </c>
      <c r="AE1043" t="str">
        <f t="shared" si="339"/>
        <v/>
      </c>
    </row>
    <row r="1044" spans="1:31" x14ac:dyDescent="0.2">
      <c r="A1044" t="s">
        <v>1353</v>
      </c>
      <c r="B1044" t="s">
        <v>1292</v>
      </c>
      <c r="C1044" t="s">
        <v>408</v>
      </c>
      <c r="D1044" t="s">
        <v>421</v>
      </c>
      <c r="F1044" t="s">
        <v>6</v>
      </c>
      <c r="G1044">
        <v>1</v>
      </c>
      <c r="I1044" s="5" t="s">
        <v>409</v>
      </c>
      <c r="J1044" s="5" t="s">
        <v>422</v>
      </c>
      <c r="K1044" t="str">
        <f t="shared" si="320"/>
        <v>_Person</v>
      </c>
      <c r="L1044" t="str">
        <f t="shared" si="321"/>
        <v>_jobTitle</v>
      </c>
      <c r="M1044" t="str">
        <f t="shared" si="322"/>
        <v>xsd_string</v>
      </c>
      <c r="N1044" t="str">
        <f t="shared" si="323"/>
        <v/>
      </c>
      <c r="O1044" t="str">
        <f t="shared" si="324"/>
        <v>Data</v>
      </c>
      <c r="P1044" t="str">
        <f t="shared" si="325"/>
        <v>"Common"</v>
      </c>
      <c r="Q1044" t="str">
        <f t="shared" si="326"/>
        <v>"_Person"</v>
      </c>
      <c r="R1044" t="str">
        <f t="shared" si="327"/>
        <v>"_jobTitle"</v>
      </c>
      <c r="S1044" t="str">
        <f t="shared" si="328"/>
        <v>"xsd_string"</v>
      </c>
      <c r="T1044">
        <f>IF($A1044="Implicit","",COUNTIFS($C$8:C1044,C1044,$A$8:A1044,"Explicit"))</f>
        <v>12</v>
      </c>
      <c r="U1044" t="str">
        <f t="shared" si="329"/>
        <v>"Person details"</v>
      </c>
      <c r="V1044" t="str">
        <f t="shared" si="330"/>
        <v>"Job title / position"</v>
      </c>
      <c r="W1044" t="str">
        <f t="shared" si="331"/>
        <v>"false"</v>
      </c>
      <c r="X1044" t="str">
        <f t="shared" si="332"/>
        <v>"true"</v>
      </c>
      <c r="Y1044" t="str">
        <f t="shared" si="333"/>
        <v>"Common","_Person","_jobTitle","xsd_string",12,"Person details","Job title / position","false","true"</v>
      </c>
      <c r="Z1044" t="str">
        <f t="shared" si="334"/>
        <v/>
      </c>
      <c r="AA1044" t="str">
        <f t="shared" si="335"/>
        <v/>
      </c>
      <c r="AB1044" t="str">
        <f t="shared" si="336"/>
        <v/>
      </c>
      <c r="AC1044" t="str">
        <f t="shared" si="337"/>
        <v/>
      </c>
      <c r="AD1044" t="str">
        <f t="shared" si="338"/>
        <v/>
      </c>
      <c r="AE1044" t="str">
        <f t="shared" si="339"/>
        <v/>
      </c>
    </row>
    <row r="1045" spans="1:31" x14ac:dyDescent="0.2">
      <c r="A1045" t="s">
        <v>1353</v>
      </c>
      <c r="B1045" t="s">
        <v>1292</v>
      </c>
      <c r="C1045" t="s">
        <v>408</v>
      </c>
      <c r="D1045" t="s">
        <v>423</v>
      </c>
      <c r="F1045" t="s">
        <v>6</v>
      </c>
      <c r="G1045">
        <v>1</v>
      </c>
      <c r="I1045" s="5" t="s">
        <v>409</v>
      </c>
      <c r="J1045" s="5" t="s">
        <v>424</v>
      </c>
      <c r="K1045" t="str">
        <f t="shared" si="320"/>
        <v>_Person</v>
      </c>
      <c r="L1045" t="str">
        <f t="shared" si="321"/>
        <v>_lastName</v>
      </c>
      <c r="M1045" t="str">
        <f t="shared" si="322"/>
        <v>xsd_string</v>
      </c>
      <c r="N1045" t="str">
        <f t="shared" si="323"/>
        <v/>
      </c>
      <c r="O1045" t="str">
        <f t="shared" si="324"/>
        <v>Data</v>
      </c>
      <c r="P1045" t="str">
        <f t="shared" si="325"/>
        <v>"Common"</v>
      </c>
      <c r="Q1045" t="str">
        <f t="shared" si="326"/>
        <v>"_Person"</v>
      </c>
      <c r="R1045" t="str">
        <f t="shared" si="327"/>
        <v>"_lastName"</v>
      </c>
      <c r="S1045" t="str">
        <f t="shared" si="328"/>
        <v>"xsd_string"</v>
      </c>
      <c r="T1045">
        <f>IF($A1045="Implicit","",COUNTIFS($C$8:C1045,C1045,$A$8:A1045,"Explicit"))</f>
        <v>13</v>
      </c>
      <c r="U1045" t="str">
        <f t="shared" si="329"/>
        <v>"Person details"</v>
      </c>
      <c r="V1045" t="str">
        <f t="shared" si="330"/>
        <v>"Last name / family name / surname"</v>
      </c>
      <c r="W1045" t="str">
        <f t="shared" si="331"/>
        <v>"false"</v>
      </c>
      <c r="X1045" t="str">
        <f t="shared" si="332"/>
        <v>"true"</v>
      </c>
      <c r="Y1045" t="str">
        <f t="shared" si="333"/>
        <v>"Common","_Person","_lastName","xsd_string",13,"Person details","Last name / family name / surname","false","true"</v>
      </c>
      <c r="Z1045" t="str">
        <f t="shared" si="334"/>
        <v/>
      </c>
      <c r="AA1045" t="str">
        <f t="shared" si="335"/>
        <v/>
      </c>
      <c r="AB1045" t="str">
        <f t="shared" si="336"/>
        <v/>
      </c>
      <c r="AC1045" t="str">
        <f t="shared" si="337"/>
        <v/>
      </c>
      <c r="AD1045" t="str">
        <f t="shared" si="338"/>
        <v/>
      </c>
      <c r="AE1045" t="str">
        <f t="shared" si="339"/>
        <v/>
      </c>
    </row>
    <row r="1046" spans="1:31" x14ac:dyDescent="0.2">
      <c r="A1046" t="s">
        <v>1353</v>
      </c>
      <c r="B1046" t="s">
        <v>1292</v>
      </c>
      <c r="C1046" t="s">
        <v>408</v>
      </c>
      <c r="D1046" t="s">
        <v>425</v>
      </c>
      <c r="F1046" t="s">
        <v>6</v>
      </c>
      <c r="G1046">
        <v>1</v>
      </c>
      <c r="I1046" s="5" t="s">
        <v>409</v>
      </c>
      <c r="J1046" s="5" t="s">
        <v>426</v>
      </c>
      <c r="K1046" t="str">
        <f t="shared" si="320"/>
        <v>_Person</v>
      </c>
      <c r="L1046" t="str">
        <f t="shared" si="321"/>
        <v>_middleName</v>
      </c>
      <c r="M1046" t="str">
        <f t="shared" si="322"/>
        <v>xsd_string</v>
      </c>
      <c r="N1046" t="str">
        <f t="shared" si="323"/>
        <v/>
      </c>
      <c r="O1046" t="str">
        <f t="shared" si="324"/>
        <v>Data</v>
      </c>
      <c r="P1046" t="str">
        <f t="shared" si="325"/>
        <v>"Common"</v>
      </c>
      <c r="Q1046" t="str">
        <f t="shared" si="326"/>
        <v>"_Person"</v>
      </c>
      <c r="R1046" t="str">
        <f t="shared" si="327"/>
        <v>"_middleName"</v>
      </c>
      <c r="S1046" t="str">
        <f t="shared" si="328"/>
        <v>"xsd_string"</v>
      </c>
      <c r="T1046">
        <f>IF($A1046="Implicit","",COUNTIFS($C$8:C1046,C1046,$A$8:A1046,"Explicit"))</f>
        <v>14</v>
      </c>
      <c r="U1046" t="str">
        <f t="shared" si="329"/>
        <v>"Person details"</v>
      </c>
      <c r="V1046" t="str">
        <f t="shared" si="330"/>
        <v>"Middle name/ other name"</v>
      </c>
      <c r="W1046" t="str">
        <f t="shared" si="331"/>
        <v>"false"</v>
      </c>
      <c r="X1046" t="str">
        <f t="shared" si="332"/>
        <v>"true"</v>
      </c>
      <c r="Y1046" t="str">
        <f t="shared" si="333"/>
        <v>"Common","_Person","_middleName","xsd_string",14,"Person details","Middle name/ other name","false","true"</v>
      </c>
      <c r="Z1046" t="str">
        <f t="shared" si="334"/>
        <v/>
      </c>
      <c r="AA1046" t="str">
        <f t="shared" si="335"/>
        <v/>
      </c>
      <c r="AB1046" t="str">
        <f t="shared" si="336"/>
        <v/>
      </c>
      <c r="AC1046" t="str">
        <f t="shared" si="337"/>
        <v/>
      </c>
      <c r="AD1046" t="str">
        <f t="shared" si="338"/>
        <v/>
      </c>
      <c r="AE1046" t="str">
        <f t="shared" si="339"/>
        <v/>
      </c>
    </row>
    <row r="1047" spans="1:31" x14ac:dyDescent="0.2">
      <c r="A1047" t="s">
        <v>1353</v>
      </c>
      <c r="B1047" t="s">
        <v>1292</v>
      </c>
      <c r="C1047" t="s">
        <v>408</v>
      </c>
      <c r="D1047" t="s">
        <v>427</v>
      </c>
      <c r="F1047" t="s">
        <v>6</v>
      </c>
      <c r="G1047">
        <v>1</v>
      </c>
      <c r="I1047" s="5" t="s">
        <v>409</v>
      </c>
      <c r="J1047" s="5" t="s">
        <v>428</v>
      </c>
      <c r="K1047" t="str">
        <f t="shared" si="320"/>
        <v>_Person</v>
      </c>
      <c r="L1047" t="str">
        <f t="shared" si="321"/>
        <v>_salutation</v>
      </c>
      <c r="M1047" t="str">
        <f t="shared" si="322"/>
        <v>xsd_string</v>
      </c>
      <c r="N1047" t="str">
        <f t="shared" si="323"/>
        <v/>
      </c>
      <c r="O1047" t="str">
        <f t="shared" si="324"/>
        <v>Data</v>
      </c>
      <c r="P1047" t="str">
        <f t="shared" si="325"/>
        <v>"Common"</v>
      </c>
      <c r="Q1047" t="str">
        <f t="shared" si="326"/>
        <v>"_Person"</v>
      </c>
      <c r="R1047" t="str">
        <f t="shared" si="327"/>
        <v>"_salutation"</v>
      </c>
      <c r="S1047" t="str">
        <f t="shared" si="328"/>
        <v>"xsd_string"</v>
      </c>
      <c r="T1047">
        <f>IF($A1047="Implicit","",COUNTIFS($C$8:C1047,C1047,$A$8:A1047,"Explicit"))</f>
        <v>15</v>
      </c>
      <c r="U1047" t="str">
        <f t="shared" si="329"/>
        <v>"Person details"</v>
      </c>
      <c r="V1047" t="str">
        <f t="shared" si="330"/>
        <v>"Salutation "</v>
      </c>
      <c r="W1047" t="str">
        <f t="shared" si="331"/>
        <v>"false"</v>
      </c>
      <c r="X1047" t="str">
        <f t="shared" si="332"/>
        <v>"true"</v>
      </c>
      <c r="Y1047" t="str">
        <f t="shared" si="333"/>
        <v>"Common","_Person","_salutation","xsd_string",15,"Person details","Salutation ","false","true"</v>
      </c>
      <c r="Z1047" t="str">
        <f t="shared" si="334"/>
        <v/>
      </c>
      <c r="AA1047" t="str">
        <f t="shared" si="335"/>
        <v/>
      </c>
      <c r="AB1047" t="str">
        <f t="shared" si="336"/>
        <v/>
      </c>
      <c r="AC1047" t="str">
        <f t="shared" si="337"/>
        <v/>
      </c>
      <c r="AD1047" t="str">
        <f t="shared" si="338"/>
        <v/>
      </c>
      <c r="AE1047" t="str">
        <f t="shared" si="339"/>
        <v/>
      </c>
    </row>
    <row r="1048" spans="1:31" x14ac:dyDescent="0.2">
      <c r="A1048" t="s">
        <v>1353</v>
      </c>
      <c r="B1048" t="s">
        <v>1290</v>
      </c>
      <c r="C1048" t="s">
        <v>231</v>
      </c>
      <c r="D1048" t="s">
        <v>38</v>
      </c>
      <c r="E1048" t="s">
        <v>1303</v>
      </c>
      <c r="F1048" t="s">
        <v>23</v>
      </c>
      <c r="H1048" t="s">
        <v>434</v>
      </c>
      <c r="I1048" s="5" t="s">
        <v>246</v>
      </c>
      <c r="J1048" s="5" t="s">
        <v>39</v>
      </c>
      <c r="K1048" t="str">
        <f t="shared" si="320"/>
        <v>_PhysicalLogisticsObject</v>
      </c>
      <c r="L1048" t="str">
        <f t="shared" si="321"/>
        <v>_checks</v>
      </c>
      <c r="M1048" t="str">
        <f t="shared" si="322"/>
        <v>_Check</v>
      </c>
      <c r="N1048" t="str">
        <f t="shared" si="323"/>
        <v>_checkedObject</v>
      </c>
      <c r="O1048" t="str">
        <f t="shared" si="324"/>
        <v>Object</v>
      </c>
      <c r="P1048" t="str">
        <f t="shared" si="325"/>
        <v>"Abstract"</v>
      </c>
      <c r="Q1048" t="str">
        <f t="shared" si="326"/>
        <v>"_PhysicalLogisticsObject"</v>
      </c>
      <c r="R1048" t="str">
        <f t="shared" si="327"/>
        <v>"_checks"</v>
      </c>
      <c r="S1048" t="str">
        <f t="shared" si="328"/>
        <v>"_Check"</v>
      </c>
      <c r="T1048">
        <f>IF($A1048="Implicit","",COUNTIFS($C$8:C1048,C1048,$A$8:A1048,"Explicit"))</f>
        <v>1</v>
      </c>
      <c r="U1048" t="str">
        <f t="shared" si="329"/>
        <v>"Superclass: PhysicalLogisticObjects represent the digital twin of an object in the logistics suppy chain that physically exist"</v>
      </c>
      <c r="V1048" t="str">
        <f t="shared" si="330"/>
        <v>"References to the CheckActions performed on the object"</v>
      </c>
      <c r="W1048" t="str">
        <f t="shared" si="331"/>
        <v>"true"</v>
      </c>
      <c r="X1048" t="str">
        <f t="shared" si="332"/>
        <v>"true"</v>
      </c>
      <c r="Y1048" t="str">
        <f t="shared" si="333"/>
        <v>"Abstract","_PhysicalLogisticsObject","_checks","_Check",1,"Superclass: PhysicalLogisticObjects represent the digital twin of an object in the logistics suppy chain that physically exist","References to the CheckActions performed on the object","true","true"</v>
      </c>
      <c r="Z1048" t="str">
        <f t="shared" si="334"/>
        <v>"Abstract._PhysicalLogisticsObject"</v>
      </c>
      <c r="AA1048" t="str">
        <f t="shared" si="335"/>
        <v>"_checks"</v>
      </c>
      <c r="AB1048" t="str">
        <f t="shared" si="336"/>
        <v>"Action._Check"</v>
      </c>
      <c r="AC1048" t="str">
        <f t="shared" si="337"/>
        <v>"_checkedObject"</v>
      </c>
      <c r="AD1048" t="str">
        <f t="shared" si="338"/>
        <v>"hasMany"</v>
      </c>
      <c r="AE1048" t="str">
        <f t="shared" si="339"/>
        <v>"Abstract._PhysicalLogisticsObject","_checks","Action._Check","_checkedObject","hasMany"</v>
      </c>
    </row>
    <row r="1049" spans="1:31" x14ac:dyDescent="0.2">
      <c r="A1049" t="s">
        <v>1353</v>
      </c>
      <c r="B1049" t="s">
        <v>1290</v>
      </c>
      <c r="C1049" t="s">
        <v>231</v>
      </c>
      <c r="D1049" t="s">
        <v>43</v>
      </c>
      <c r="E1049" t="s">
        <v>1292</v>
      </c>
      <c r="F1049" t="s">
        <v>44</v>
      </c>
      <c r="H1049" t="s">
        <v>686</v>
      </c>
      <c r="I1049" s="5" t="s">
        <v>246</v>
      </c>
      <c r="J1049" s="5" t="s">
        <v>45</v>
      </c>
      <c r="K1049" t="str">
        <f t="shared" si="320"/>
        <v>_PhysicalLogisticsObject</v>
      </c>
      <c r="L1049" t="str">
        <f t="shared" si="321"/>
        <v>_externalReferences</v>
      </c>
      <c r="M1049" t="str">
        <f t="shared" si="322"/>
        <v>_ExternalReference</v>
      </c>
      <c r="N1049" t="str">
        <f t="shared" si="323"/>
        <v>_referenceForObjects</v>
      </c>
      <c r="O1049" t="str">
        <f t="shared" si="324"/>
        <v>Object</v>
      </c>
      <c r="P1049" t="str">
        <f t="shared" si="325"/>
        <v>"Abstract"</v>
      </c>
      <c r="Q1049" t="str">
        <f t="shared" si="326"/>
        <v>"_PhysicalLogisticsObject"</v>
      </c>
      <c r="R1049" t="str">
        <f t="shared" si="327"/>
        <v>"_externalReferences"</v>
      </c>
      <c r="S1049" t="str">
        <f t="shared" si="328"/>
        <v>"_ExternalReference"</v>
      </c>
      <c r="T1049">
        <f>IF($A1049="Implicit","",COUNTIFS($C$8:C1049,C1049,$A$8:A1049,"Explicit"))</f>
        <v>2</v>
      </c>
      <c r="U1049" t="str">
        <f t="shared" si="329"/>
        <v>"Superclass: PhysicalLogisticObjects represent the digital twin of an object in the logistics suppy chain that physically exist"</v>
      </c>
      <c r="V1049" t="str">
        <f t="shared" si="330"/>
        <v>"References to all associated ExternalReferences"</v>
      </c>
      <c r="W1049" t="str">
        <f t="shared" si="331"/>
        <v>"true"</v>
      </c>
      <c r="X1049" t="str">
        <f t="shared" si="332"/>
        <v>"true"</v>
      </c>
      <c r="Y1049" t="str">
        <f t="shared" si="333"/>
        <v>"Abstract","_PhysicalLogisticsObject","_externalReferences","_ExternalReference",2,"Superclass: PhysicalLogisticObjects represent the digital twin of an object in the logistics suppy chain that physically exist","References to all associated ExternalReferences","true","true"</v>
      </c>
      <c r="Z1049" t="str">
        <f t="shared" si="334"/>
        <v>"Abstract._PhysicalLogisticsObject"</v>
      </c>
      <c r="AA1049" t="str">
        <f t="shared" si="335"/>
        <v>"_externalReferences"</v>
      </c>
      <c r="AB1049" t="str">
        <f t="shared" si="336"/>
        <v>"Common._ExternalReference"</v>
      </c>
      <c r="AC1049" t="str">
        <f t="shared" si="337"/>
        <v>"_referenceForObjects"</v>
      </c>
      <c r="AD1049" t="str">
        <f t="shared" si="338"/>
        <v>"hasMany"</v>
      </c>
      <c r="AE1049" t="str">
        <f t="shared" si="339"/>
        <v>"Abstract._PhysicalLogisticsObject","_externalReferences","Common._ExternalReference","_referenceForObjects","hasMany"</v>
      </c>
    </row>
    <row r="1050" spans="1:31" x14ac:dyDescent="0.2">
      <c r="A1050" t="s">
        <v>1353</v>
      </c>
      <c r="B1050" t="s">
        <v>1290</v>
      </c>
      <c r="C1050" t="s">
        <v>231</v>
      </c>
      <c r="D1050" t="s">
        <v>113</v>
      </c>
      <c r="E1050" t="s">
        <v>1292</v>
      </c>
      <c r="F1050" t="s">
        <v>114</v>
      </c>
      <c r="H1050" t="s">
        <v>230</v>
      </c>
      <c r="I1050" s="5" t="s">
        <v>246</v>
      </c>
      <c r="J1050" s="5" t="s">
        <v>115</v>
      </c>
      <c r="K1050" t="str">
        <f t="shared" si="320"/>
        <v>_PhysicalLogisticsObject</v>
      </c>
      <c r="L1050" t="str">
        <f t="shared" si="321"/>
        <v>_attachedIotDevices</v>
      </c>
      <c r="M1050" t="str">
        <f t="shared" si="322"/>
        <v>_IotDevice</v>
      </c>
      <c r="N1050" t="str">
        <f t="shared" si="323"/>
        <v>_attachedToObject</v>
      </c>
      <c r="O1050" t="str">
        <f t="shared" si="324"/>
        <v>Object</v>
      </c>
      <c r="P1050" t="str">
        <f t="shared" si="325"/>
        <v>"Abstract"</v>
      </c>
      <c r="Q1050" t="str">
        <f t="shared" si="326"/>
        <v>"_PhysicalLogisticsObject"</v>
      </c>
      <c r="R1050" t="str">
        <f t="shared" si="327"/>
        <v>"_attachedIotDevices"</v>
      </c>
      <c r="S1050" t="str">
        <f t="shared" si="328"/>
        <v>"_IotDevice"</v>
      </c>
      <c r="T1050">
        <f>IF($A1050="Implicit","",COUNTIFS($C$8:C1050,C1050,$A$8:A1050,"Explicit"))</f>
        <v>3</v>
      </c>
      <c r="U1050" t="str">
        <f t="shared" si="329"/>
        <v>"Superclass: PhysicalLogisticObjects represent the digital twin of an object in the logistics suppy chain that physically exist"</v>
      </c>
      <c r="V1050" t="str">
        <f t="shared" si="330"/>
        <v>"References to all connected IotDevices"</v>
      </c>
      <c r="W1050" t="str">
        <f t="shared" si="331"/>
        <v>"true"</v>
      </c>
      <c r="X1050" t="str">
        <f t="shared" si="332"/>
        <v>"true"</v>
      </c>
      <c r="Y1050" t="str">
        <f t="shared" si="333"/>
        <v>"Abstract","_PhysicalLogisticsObject","_attachedIotDevices","_IotDevice",3,"Superclass: PhysicalLogisticObjects represent the digital twin of an object in the logistics suppy chain that physically exist","References to all connected IotDevices","true","true"</v>
      </c>
      <c r="Z1050" t="str">
        <f t="shared" si="334"/>
        <v>"Abstract._PhysicalLogisticsObject"</v>
      </c>
      <c r="AA1050" t="str">
        <f t="shared" si="335"/>
        <v>"_attachedIotDevices"</v>
      </c>
      <c r="AB1050" t="str">
        <f t="shared" si="336"/>
        <v>"Common._IotDevice"</v>
      </c>
      <c r="AC1050" t="str">
        <f t="shared" si="337"/>
        <v>"_attachedToObject"</v>
      </c>
      <c r="AD1050" t="str">
        <f t="shared" si="338"/>
        <v>"hasMany"</v>
      </c>
      <c r="AE1050" t="str">
        <f t="shared" si="339"/>
        <v>"Abstract._PhysicalLogisticsObject","_attachedIotDevices","Common._IotDevice","_attachedToObject","hasMany"</v>
      </c>
    </row>
    <row r="1051" spans="1:31" x14ac:dyDescent="0.2">
      <c r="A1051" t="s">
        <v>1354</v>
      </c>
      <c r="B1051" t="s">
        <v>1290</v>
      </c>
      <c r="C1051" t="s">
        <v>231</v>
      </c>
      <c r="D1051" t="s">
        <v>116</v>
      </c>
      <c r="E1051" t="s">
        <v>1303</v>
      </c>
      <c r="F1051" t="s">
        <v>1100</v>
      </c>
      <c r="H1051" t="s">
        <v>1102</v>
      </c>
      <c r="I1051" s="5" t="s">
        <v>246</v>
      </c>
      <c r="J1051" s="5" t="s">
        <v>118</v>
      </c>
      <c r="K1051" t="str">
        <f t="shared" si="320"/>
        <v>_PhysicalLogisticsObject</v>
      </c>
      <c r="L1051" t="str">
        <f t="shared" si="321"/>
        <v>_involvedInActions</v>
      </c>
      <c r="M1051" t="str">
        <f t="shared" si="322"/>
        <v>_Storing</v>
      </c>
      <c r="N1051" t="str">
        <f t="shared" si="323"/>
        <v>_storedObjects</v>
      </c>
      <c r="O1051" t="str">
        <f t="shared" si="324"/>
        <v>Object</v>
      </c>
      <c r="P1051" t="str">
        <f t="shared" si="325"/>
        <v/>
      </c>
      <c r="Q1051" t="str">
        <f t="shared" si="326"/>
        <v/>
      </c>
      <c r="R1051" t="str">
        <f t="shared" si="327"/>
        <v/>
      </c>
      <c r="S1051" t="str">
        <f t="shared" si="328"/>
        <v/>
      </c>
      <c r="T1051" t="str">
        <f>IF($A1051="Implicit","",COUNTIFS($C$8:C1051,C1051,$A$8:A1051,"Explicit"))</f>
        <v/>
      </c>
      <c r="U1051" t="str">
        <f t="shared" si="329"/>
        <v/>
      </c>
      <c r="V1051" t="str">
        <f t="shared" si="330"/>
        <v/>
      </c>
      <c r="W1051" t="str">
        <f t="shared" si="331"/>
        <v/>
      </c>
      <c r="X1051" t="str">
        <f t="shared" si="332"/>
        <v/>
      </c>
      <c r="Y1051" t="str">
        <f t="shared" si="333"/>
        <v/>
      </c>
      <c r="Z1051" t="str">
        <f t="shared" si="334"/>
        <v>"Abstract._PhysicalLogisticsObject"</v>
      </c>
      <c r="AA1051" t="str">
        <f t="shared" si="335"/>
        <v>"_involvedInActions"</v>
      </c>
      <c r="AB1051" t="str">
        <f t="shared" si="336"/>
        <v>"Action._Storing"</v>
      </c>
      <c r="AC1051" t="str">
        <f t="shared" si="337"/>
        <v>"_storedObjects"</v>
      </c>
      <c r="AD1051" t="str">
        <f t="shared" si="338"/>
        <v>"hasMany"</v>
      </c>
      <c r="AE1051" t="str">
        <f t="shared" si="339"/>
        <v>"Abstract._PhysicalLogisticsObject","_involvedInActions","Action._Storing","_storedObjects","hasMany"</v>
      </c>
    </row>
    <row r="1052" spans="1:31" x14ac:dyDescent="0.2">
      <c r="A1052" t="s">
        <v>1353</v>
      </c>
      <c r="B1052" t="s">
        <v>1290</v>
      </c>
      <c r="C1052" t="s">
        <v>231</v>
      </c>
      <c r="D1052" t="s">
        <v>40</v>
      </c>
      <c r="E1052" t="s">
        <v>1306</v>
      </c>
      <c r="F1052" t="s">
        <v>41</v>
      </c>
      <c r="I1052" s="5" t="s">
        <v>246</v>
      </c>
      <c r="J1052" s="5" t="s">
        <v>42</v>
      </c>
      <c r="K1052" t="str">
        <f t="shared" si="320"/>
        <v>_PhysicalLogisticsObject</v>
      </c>
      <c r="L1052" t="str">
        <f t="shared" si="321"/>
        <v>_events</v>
      </c>
      <c r="M1052" t="str">
        <f t="shared" si="322"/>
        <v>_LogisticsEvent</v>
      </c>
      <c r="N1052" t="str">
        <f t="shared" si="323"/>
        <v/>
      </c>
      <c r="O1052" t="str">
        <f t="shared" si="324"/>
        <v>Object</v>
      </c>
      <c r="P1052" t="str">
        <f t="shared" si="325"/>
        <v>"Abstract"</v>
      </c>
      <c r="Q1052" t="str">
        <f t="shared" si="326"/>
        <v>"_PhysicalLogisticsObject"</v>
      </c>
      <c r="R1052" t="str">
        <f t="shared" si="327"/>
        <v>"_events"</v>
      </c>
      <c r="S1052" t="str">
        <f t="shared" si="328"/>
        <v>"_LogisticsEvent"</v>
      </c>
      <c r="T1052">
        <f>IF($A1052="Implicit","",COUNTIFS($C$8:C1052,C1052,$A$8:A1052,"Explicit"))</f>
        <v>4</v>
      </c>
      <c r="U1052" t="str">
        <f t="shared" si="329"/>
        <v>"Superclass: PhysicalLogisticObjects represent the digital twin of an object in the logistics suppy chain that physically exist"</v>
      </c>
      <c r="V1052" t="str">
        <f t="shared" si="330"/>
        <v>"Events object"</v>
      </c>
      <c r="W1052" t="str">
        <f t="shared" si="331"/>
        <v>"true"</v>
      </c>
      <c r="X1052" t="str">
        <f t="shared" si="332"/>
        <v>"true"</v>
      </c>
      <c r="Y1052" t="str">
        <f t="shared" si="333"/>
        <v>"Abstract","_PhysicalLogisticsObject","_events","_LogisticsEvent",4,"Superclass: PhysicalLogisticObjects represent the digital twin of an object in the logistics suppy chain that physically exist","Events object","true","true"</v>
      </c>
      <c r="Z1052" t="str">
        <f t="shared" si="334"/>
        <v>"Abstract._PhysicalLogisticsObject"</v>
      </c>
      <c r="AA1052" t="str">
        <f t="shared" si="335"/>
        <v>"_events"</v>
      </c>
      <c r="AB1052" t="str">
        <f t="shared" si="336"/>
        <v>"Event._LogisticsEvent"</v>
      </c>
      <c r="AC1052" t="str">
        <f t="shared" si="337"/>
        <v>""</v>
      </c>
      <c r="AD1052" t="str">
        <f t="shared" si="338"/>
        <v>"hasMany"</v>
      </c>
      <c r="AE1052" t="str">
        <f t="shared" si="339"/>
        <v>"Abstract._PhysicalLogisticsObject","_events","Event._LogisticsEvent","","hasMany"</v>
      </c>
    </row>
    <row r="1053" spans="1:31" x14ac:dyDescent="0.2">
      <c r="A1053" t="s">
        <v>1353</v>
      </c>
      <c r="B1053" t="s">
        <v>1290</v>
      </c>
      <c r="C1053" t="s">
        <v>231</v>
      </c>
      <c r="D1053" t="s">
        <v>46</v>
      </c>
      <c r="F1053" t="s">
        <v>47</v>
      </c>
      <c r="G1053">
        <v>1</v>
      </c>
      <c r="I1053" s="5" t="s">
        <v>246</v>
      </c>
      <c r="J1053" s="5" t="s">
        <v>48</v>
      </c>
      <c r="K1053" t="str">
        <f t="shared" si="320"/>
        <v>_PhysicalLogisticsObject</v>
      </c>
      <c r="L1053" t="str">
        <f t="shared" si="321"/>
        <v>_skeletonIndicator</v>
      </c>
      <c r="M1053" t="str">
        <f t="shared" si="322"/>
        <v>xsd_boolean</v>
      </c>
      <c r="N1053" t="str">
        <f t="shared" si="323"/>
        <v/>
      </c>
      <c r="O1053" t="str">
        <f t="shared" si="324"/>
        <v>Data</v>
      </c>
      <c r="P1053" t="str">
        <f t="shared" si="325"/>
        <v>"Abstract"</v>
      </c>
      <c r="Q1053" t="str">
        <f t="shared" si="326"/>
        <v>"_PhysicalLogisticsObject"</v>
      </c>
      <c r="R1053" t="str">
        <f t="shared" si="327"/>
        <v>"_skeletonIndicator"</v>
      </c>
      <c r="S1053" t="str">
        <f t="shared" si="328"/>
        <v>"xsd_boolean"</v>
      </c>
      <c r="T1053">
        <f>IF($A1053="Implicit","",COUNTIFS($C$8:C1053,C1053,$A$8:A1053,"Explicit"))</f>
        <v>5</v>
      </c>
      <c r="U1053" t="str">
        <f t="shared" si="329"/>
        <v>"Superclass: PhysicalLogisticObjects represent the digital twin of an object in the logistics suppy chain that physically exist"</v>
      </c>
      <c r="V1053" t="str">
        <f t="shared" si="330"/>
        <v>"Indicator whether a logistics object is a skeleton object"</v>
      </c>
      <c r="W1053" t="str">
        <f t="shared" si="331"/>
        <v>"false"</v>
      </c>
      <c r="X1053" t="str">
        <f t="shared" si="332"/>
        <v>"true"</v>
      </c>
      <c r="Y1053" t="str">
        <f t="shared" si="333"/>
        <v>"Abstract","_PhysicalLogisticsObject","_skeletonIndicator","xsd_boolean",5,"Superclass: PhysicalLogisticObjects represent the digital twin of an object in the logistics suppy chain that physically exist","Indicator whether a logistics object is a skeleton object","false","true"</v>
      </c>
      <c r="Z1053" t="str">
        <f t="shared" si="334"/>
        <v/>
      </c>
      <c r="AA1053" t="str">
        <f t="shared" si="335"/>
        <v/>
      </c>
      <c r="AB1053" t="str">
        <f t="shared" si="336"/>
        <v/>
      </c>
      <c r="AC1053" t="str">
        <f t="shared" si="337"/>
        <v/>
      </c>
      <c r="AD1053" t="str">
        <f t="shared" si="338"/>
        <v/>
      </c>
      <c r="AE1053" t="str">
        <f t="shared" si="339"/>
        <v/>
      </c>
    </row>
    <row r="1054" spans="1:31" x14ac:dyDescent="0.2">
      <c r="A1054" t="s">
        <v>1353</v>
      </c>
      <c r="B1054" t="s">
        <v>1290</v>
      </c>
      <c r="C1054" t="s">
        <v>231</v>
      </c>
      <c r="D1054" t="s">
        <v>116</v>
      </c>
      <c r="E1054" t="s">
        <v>1290</v>
      </c>
      <c r="F1054" t="s">
        <v>117</v>
      </c>
      <c r="I1054" s="5" t="s">
        <v>246</v>
      </c>
      <c r="J1054" s="5" t="s">
        <v>118</v>
      </c>
      <c r="K1054" t="str">
        <f t="shared" si="320"/>
        <v>_PhysicalLogisticsObject</v>
      </c>
      <c r="L1054" t="str">
        <f t="shared" si="321"/>
        <v>_involvedInActions</v>
      </c>
      <c r="M1054" t="str">
        <f t="shared" si="322"/>
        <v>_LogisticsAction</v>
      </c>
      <c r="N1054" t="str">
        <f t="shared" si="323"/>
        <v/>
      </c>
      <c r="O1054" t="str">
        <f t="shared" si="324"/>
        <v>Object</v>
      </c>
      <c r="P1054" t="str">
        <f t="shared" si="325"/>
        <v>"Abstract"</v>
      </c>
      <c r="Q1054" t="str">
        <f t="shared" si="326"/>
        <v>"_PhysicalLogisticsObject"</v>
      </c>
      <c r="R1054" t="str">
        <f t="shared" si="327"/>
        <v>"_involvedInActions"</v>
      </c>
      <c r="S1054" t="str">
        <f t="shared" si="328"/>
        <v>"_LogisticsAction"</v>
      </c>
      <c r="T1054">
        <f>IF($A1054="Implicit","",COUNTIFS($C$8:C1054,C1054,$A$8:A1054,"Explicit"))</f>
        <v>6</v>
      </c>
      <c r="U1054" t="str">
        <f t="shared" si="329"/>
        <v>"Superclass: PhysicalLogisticObjects represent the digital twin of an object in the logistics suppy chain that physically exist"</v>
      </c>
      <c r="V1054" t="str">
        <f t="shared" si="330"/>
        <v>"References to the Actions the object is involved in"</v>
      </c>
      <c r="W1054" t="str">
        <f t="shared" si="331"/>
        <v>"true"</v>
      </c>
      <c r="X1054" t="str">
        <f t="shared" si="332"/>
        <v>"true"</v>
      </c>
      <c r="Y1054" t="str">
        <f t="shared" si="333"/>
        <v>"Abstract","_PhysicalLogisticsObject","_involvedInActions","_LogisticsAction",6,"Superclass: PhysicalLogisticObjects represent the digital twin of an object in the logistics suppy chain that physically exist","References to the Actions the object is involved in","true","true"</v>
      </c>
      <c r="Z1054" t="str">
        <f t="shared" si="334"/>
        <v>"Abstract._PhysicalLogisticsObject"</v>
      </c>
      <c r="AA1054" t="str">
        <f t="shared" si="335"/>
        <v>"_involvedInActions"</v>
      </c>
      <c r="AB1054" t="str">
        <f t="shared" si="336"/>
        <v>"Abstract._LogisticsAction"</v>
      </c>
      <c r="AC1054" t="str">
        <f t="shared" si="337"/>
        <v>""</v>
      </c>
      <c r="AD1054" t="str">
        <f t="shared" si="338"/>
        <v>"hasMany"</v>
      </c>
      <c r="AE1054" t="str">
        <f t="shared" si="339"/>
        <v>"Abstract._PhysicalLogisticsObject","_involvedInActions","Abstract._LogisticsAction","","hasMany"</v>
      </c>
    </row>
    <row r="1055" spans="1:31" x14ac:dyDescent="0.2">
      <c r="A1055" t="s">
        <v>1354</v>
      </c>
      <c r="B1055" t="s">
        <v>1290</v>
      </c>
      <c r="C1055" t="s">
        <v>231</v>
      </c>
      <c r="D1055" t="s">
        <v>116</v>
      </c>
      <c r="E1055" t="s">
        <v>1303</v>
      </c>
      <c r="F1055" t="s">
        <v>23</v>
      </c>
      <c r="I1055" s="5" t="s">
        <v>246</v>
      </c>
      <c r="J1055" s="5" t="s">
        <v>118</v>
      </c>
      <c r="K1055" t="str">
        <f t="shared" si="320"/>
        <v>_PhysicalLogisticsObject</v>
      </c>
      <c r="L1055" t="str">
        <f t="shared" si="321"/>
        <v>_involvedInActions</v>
      </c>
      <c r="M1055" t="str">
        <f t="shared" si="322"/>
        <v>_Check</v>
      </c>
      <c r="N1055" t="str">
        <f t="shared" si="323"/>
        <v/>
      </c>
      <c r="O1055" t="str">
        <f t="shared" si="324"/>
        <v>Object</v>
      </c>
      <c r="P1055" t="str">
        <f t="shared" si="325"/>
        <v/>
      </c>
      <c r="Q1055" t="str">
        <f t="shared" si="326"/>
        <v/>
      </c>
      <c r="R1055" t="str">
        <f t="shared" si="327"/>
        <v/>
      </c>
      <c r="S1055" t="str">
        <f t="shared" si="328"/>
        <v/>
      </c>
      <c r="T1055" t="str">
        <f>IF($A1055="Implicit","",COUNTIFS($C$8:C1055,C1055,$A$8:A1055,"Explicit"))</f>
        <v/>
      </c>
      <c r="U1055" t="str">
        <f t="shared" si="329"/>
        <v/>
      </c>
      <c r="V1055" t="str">
        <f t="shared" si="330"/>
        <v/>
      </c>
      <c r="W1055" t="str">
        <f t="shared" si="331"/>
        <v/>
      </c>
      <c r="X1055" t="str">
        <f t="shared" si="332"/>
        <v/>
      </c>
      <c r="Y1055" t="str">
        <f t="shared" si="333"/>
        <v/>
      </c>
      <c r="Z1055" t="str">
        <f t="shared" si="334"/>
        <v>"Abstract._PhysicalLogisticsObject"</v>
      </c>
      <c r="AA1055" t="str">
        <f t="shared" si="335"/>
        <v>"_involvedInActions"</v>
      </c>
      <c r="AB1055" t="str">
        <f t="shared" si="336"/>
        <v>"Action._Check"</v>
      </c>
      <c r="AC1055" t="str">
        <f t="shared" si="337"/>
        <v>""</v>
      </c>
      <c r="AD1055" t="str">
        <f t="shared" si="338"/>
        <v>"hasMany"</v>
      </c>
      <c r="AE1055" t="str">
        <f t="shared" si="339"/>
        <v>"Abstract._PhysicalLogisticsObject","_involvedInActions","Action._Check","","hasMany"</v>
      </c>
    </row>
    <row r="1056" spans="1:31" x14ac:dyDescent="0.2">
      <c r="A1056" t="s">
        <v>1354</v>
      </c>
      <c r="B1056" t="s">
        <v>1290</v>
      </c>
      <c r="C1056" t="s">
        <v>231</v>
      </c>
      <c r="D1056" t="s">
        <v>116</v>
      </c>
      <c r="E1056" t="s">
        <v>1304</v>
      </c>
      <c r="F1056" t="s">
        <v>458</v>
      </c>
      <c r="I1056" s="5" t="s">
        <v>246</v>
      </c>
      <c r="J1056" s="5" t="s">
        <v>118</v>
      </c>
      <c r="K1056" t="str">
        <f t="shared" si="320"/>
        <v>_PhysicalLogisticsObject</v>
      </c>
      <c r="L1056" t="str">
        <f t="shared" si="321"/>
        <v>_involvedInActions</v>
      </c>
      <c r="M1056" t="str">
        <f t="shared" si="322"/>
        <v>_Composing</v>
      </c>
      <c r="N1056" t="str">
        <f t="shared" si="323"/>
        <v/>
      </c>
      <c r="O1056" t="str">
        <f t="shared" si="324"/>
        <v>Object</v>
      </c>
      <c r="P1056" t="str">
        <f t="shared" si="325"/>
        <v/>
      </c>
      <c r="Q1056" t="str">
        <f t="shared" si="326"/>
        <v/>
      </c>
      <c r="R1056" t="str">
        <f t="shared" si="327"/>
        <v/>
      </c>
      <c r="S1056" t="str">
        <f t="shared" si="328"/>
        <v/>
      </c>
      <c r="T1056" t="str">
        <f>IF($A1056="Implicit","",COUNTIFS($C$8:C1056,C1056,$A$8:A1056,"Explicit"))</f>
        <v/>
      </c>
      <c r="U1056" t="str">
        <f t="shared" si="329"/>
        <v/>
      </c>
      <c r="V1056" t="str">
        <f t="shared" si="330"/>
        <v/>
      </c>
      <c r="W1056" t="str">
        <f t="shared" si="331"/>
        <v/>
      </c>
      <c r="X1056" t="str">
        <f t="shared" si="332"/>
        <v/>
      </c>
      <c r="Y1056" t="str">
        <f t="shared" si="333"/>
        <v/>
      </c>
      <c r="Z1056" t="str">
        <f t="shared" si="334"/>
        <v>"Abstract._PhysicalLogisticsObject"</v>
      </c>
      <c r="AA1056" t="str">
        <f t="shared" si="335"/>
        <v>"_involvedInActions"</v>
      </c>
      <c r="AB1056" t="str">
        <f t="shared" si="336"/>
        <v>"Activity._Composing"</v>
      </c>
      <c r="AC1056" t="str">
        <f t="shared" si="337"/>
        <v>""</v>
      </c>
      <c r="AD1056" t="str">
        <f t="shared" si="338"/>
        <v>"hasMany"</v>
      </c>
      <c r="AE1056" t="str">
        <f t="shared" si="339"/>
        <v>"Abstract._PhysicalLogisticsObject","_involvedInActions","Activity._Composing","","hasMany"</v>
      </c>
    </row>
    <row r="1057" spans="1:31" x14ac:dyDescent="0.2">
      <c r="A1057" t="s">
        <v>1354</v>
      </c>
      <c r="B1057" t="s">
        <v>1290</v>
      </c>
      <c r="C1057" t="s">
        <v>231</v>
      </c>
      <c r="D1057" t="s">
        <v>116</v>
      </c>
      <c r="E1057" t="s">
        <v>1303</v>
      </c>
      <c r="F1057" t="s">
        <v>871</v>
      </c>
      <c r="I1057" s="5" t="s">
        <v>246</v>
      </c>
      <c r="J1057" s="5" t="s">
        <v>118</v>
      </c>
      <c r="K1057" t="str">
        <f t="shared" si="320"/>
        <v>_PhysicalLogisticsObject</v>
      </c>
      <c r="L1057" t="str">
        <f t="shared" si="321"/>
        <v>_involvedInActions</v>
      </c>
      <c r="M1057" t="str">
        <f t="shared" si="322"/>
        <v>_Loading</v>
      </c>
      <c r="N1057" t="str">
        <f t="shared" si="323"/>
        <v/>
      </c>
      <c r="O1057" t="str">
        <f t="shared" si="324"/>
        <v>Object</v>
      </c>
      <c r="P1057" t="str">
        <f t="shared" si="325"/>
        <v/>
      </c>
      <c r="Q1057" t="str">
        <f t="shared" si="326"/>
        <v/>
      </c>
      <c r="R1057" t="str">
        <f t="shared" si="327"/>
        <v/>
      </c>
      <c r="S1057" t="str">
        <f t="shared" si="328"/>
        <v/>
      </c>
      <c r="T1057" t="str">
        <f>IF($A1057="Implicit","",COUNTIFS($C$8:C1057,C1057,$A$8:A1057,"Explicit"))</f>
        <v/>
      </c>
      <c r="U1057" t="str">
        <f t="shared" si="329"/>
        <v/>
      </c>
      <c r="V1057" t="str">
        <f t="shared" si="330"/>
        <v/>
      </c>
      <c r="W1057" t="str">
        <f t="shared" si="331"/>
        <v/>
      </c>
      <c r="X1057" t="str">
        <f t="shared" si="332"/>
        <v/>
      </c>
      <c r="Y1057" t="str">
        <f t="shared" si="333"/>
        <v/>
      </c>
      <c r="Z1057" t="str">
        <f t="shared" si="334"/>
        <v>"Abstract._PhysicalLogisticsObject"</v>
      </c>
      <c r="AA1057" t="str">
        <f t="shared" si="335"/>
        <v>"_involvedInActions"</v>
      </c>
      <c r="AB1057" t="str">
        <f t="shared" si="336"/>
        <v>"Action._Loading"</v>
      </c>
      <c r="AC1057" t="str">
        <f t="shared" si="337"/>
        <v>""</v>
      </c>
      <c r="AD1057" t="str">
        <f t="shared" si="338"/>
        <v>"hasMany"</v>
      </c>
      <c r="AE1057" t="str">
        <f t="shared" si="339"/>
        <v>"Abstract._PhysicalLogisticsObject","_involvedInActions","Action._Loading","","hasMany"</v>
      </c>
    </row>
    <row r="1058" spans="1:31" x14ac:dyDescent="0.2">
      <c r="A1058" t="s">
        <v>1353</v>
      </c>
      <c r="B1058" t="s">
        <v>20</v>
      </c>
      <c r="C1058" t="s">
        <v>111</v>
      </c>
      <c r="D1058" t="s">
        <v>139</v>
      </c>
      <c r="E1058" t="s">
        <v>20</v>
      </c>
      <c r="F1058" t="s">
        <v>111</v>
      </c>
      <c r="G1058">
        <v>1</v>
      </c>
      <c r="H1058" t="s">
        <v>122</v>
      </c>
      <c r="I1058" s="5" t="s">
        <v>112</v>
      </c>
      <c r="J1058" s="5" t="s">
        <v>140</v>
      </c>
      <c r="K1058" t="str">
        <f t="shared" si="320"/>
        <v>_Piece</v>
      </c>
      <c r="L1058" t="str">
        <f t="shared" si="321"/>
        <v>_inPiece</v>
      </c>
      <c r="M1058" t="str">
        <f t="shared" si="322"/>
        <v>_Piece</v>
      </c>
      <c r="N1058" t="str">
        <f t="shared" si="323"/>
        <v>_containedPieces</v>
      </c>
      <c r="O1058" t="str">
        <f t="shared" si="324"/>
        <v>Object</v>
      </c>
      <c r="P1058" t="str">
        <f t="shared" si="325"/>
        <v>"Core"</v>
      </c>
      <c r="Q1058" t="str">
        <f t="shared" si="326"/>
        <v>"_Piece"</v>
      </c>
      <c r="R1058" t="str">
        <f t="shared" si="327"/>
        <v>"_inPiece"</v>
      </c>
      <c r="S1058" t="str">
        <f t="shared" si="328"/>
        <v>"_Piece"</v>
      </c>
      <c r="T1058">
        <f>IF($A1058="Implicit","",COUNTIFS($C$8:C1058,C1058,$A$8:A1058,"Explicit"))</f>
        <v>1</v>
      </c>
      <c r="U1058" t="str">
        <f t="shared" si="329"/>
        <v>"Individual piece or virtual grouping of pieces"</v>
      </c>
      <c r="V1058" t="str">
        <f t="shared" si="330"/>
        <v>"Reference to the Piece this Item or Piece is contained in"</v>
      </c>
      <c r="W1058" t="str">
        <f t="shared" si="331"/>
        <v>"false"</v>
      </c>
      <c r="X1058" t="str">
        <f t="shared" si="332"/>
        <v>"true"</v>
      </c>
      <c r="Y1058" t="str">
        <f t="shared" si="333"/>
        <v>"Core","_Piece","_inPiece","_Piece",1,"Individual piece or virtual grouping of pieces","Reference to the Piece this Item or Piece is contained in","false","true"</v>
      </c>
      <c r="Z1058" t="str">
        <f t="shared" si="334"/>
        <v>"Core._Piece"</v>
      </c>
      <c r="AA1058" t="str">
        <f t="shared" si="335"/>
        <v>"_inPiece"</v>
      </c>
      <c r="AB1058" t="str">
        <f t="shared" si="336"/>
        <v>"Core._Piece"</v>
      </c>
      <c r="AC1058" t="str">
        <f t="shared" si="337"/>
        <v>"_containedPieces"</v>
      </c>
      <c r="AD1058" t="str">
        <f t="shared" si="338"/>
        <v>"hasOne"</v>
      </c>
      <c r="AE1058" t="str">
        <f t="shared" si="339"/>
        <v>"Core._Piece","_inPiece","Core._Piece","_containedPieces","hasOne"</v>
      </c>
    </row>
    <row r="1059" spans="1:31" x14ac:dyDescent="0.2">
      <c r="A1059" t="s">
        <v>1353</v>
      </c>
      <c r="B1059" t="s">
        <v>20</v>
      </c>
      <c r="C1059" t="s">
        <v>111</v>
      </c>
      <c r="D1059" t="s">
        <v>144</v>
      </c>
      <c r="E1059" t="s">
        <v>20</v>
      </c>
      <c r="F1059" t="s">
        <v>145</v>
      </c>
      <c r="G1059">
        <v>1</v>
      </c>
      <c r="H1059" t="s">
        <v>828</v>
      </c>
      <c r="I1059" s="5" t="s">
        <v>112</v>
      </c>
      <c r="J1059" s="5" t="s">
        <v>146</v>
      </c>
      <c r="K1059" t="str">
        <f t="shared" si="320"/>
        <v>_Piece</v>
      </c>
      <c r="L1059" t="str">
        <f t="shared" si="321"/>
        <v>_ofShipment</v>
      </c>
      <c r="M1059" t="str">
        <f t="shared" si="322"/>
        <v>_Shipment</v>
      </c>
      <c r="N1059" t="str">
        <f t="shared" si="323"/>
        <v>_pieces</v>
      </c>
      <c r="O1059" t="str">
        <f t="shared" si="324"/>
        <v>Object</v>
      </c>
      <c r="P1059" t="str">
        <f t="shared" si="325"/>
        <v>"Core"</v>
      </c>
      <c r="Q1059" t="str">
        <f t="shared" si="326"/>
        <v>"_Piece"</v>
      </c>
      <c r="R1059" t="str">
        <f t="shared" si="327"/>
        <v>"_ofShipment"</v>
      </c>
      <c r="S1059" t="str">
        <f t="shared" si="328"/>
        <v>"_Shipment"</v>
      </c>
      <c r="T1059">
        <f>IF($A1059="Implicit","",COUNTIFS($C$8:C1059,C1059,$A$8:A1059,"Explicit"))</f>
        <v>2</v>
      </c>
      <c r="U1059" t="str">
        <f t="shared" si="329"/>
        <v>"Individual piece or virtual grouping of pieces"</v>
      </c>
      <c r="V1059" t="str">
        <f t="shared" si="330"/>
        <v>"Reference to the Shipment the Piece is assigned to"</v>
      </c>
      <c r="W1059" t="str">
        <f t="shared" si="331"/>
        <v>"false"</v>
      </c>
      <c r="X1059" t="str">
        <f t="shared" si="332"/>
        <v>"true"</v>
      </c>
      <c r="Y1059" t="str">
        <f t="shared" si="333"/>
        <v>"Core","_Piece","_ofShipment","_Shipment",2,"Individual piece or virtual grouping of pieces","Reference to the Shipment the Piece is assigned to","false","true"</v>
      </c>
      <c r="Z1059" t="str">
        <f t="shared" si="334"/>
        <v>"Core._Piece"</v>
      </c>
      <c r="AA1059" t="str">
        <f t="shared" si="335"/>
        <v>"_ofShipment"</v>
      </c>
      <c r="AB1059" t="str">
        <f t="shared" si="336"/>
        <v>"Core._Shipment"</v>
      </c>
      <c r="AC1059" t="str">
        <f t="shared" si="337"/>
        <v>"_pieces"</v>
      </c>
      <c r="AD1059" t="str">
        <f t="shared" si="338"/>
        <v>"hasOne"</v>
      </c>
      <c r="AE1059" t="str">
        <f t="shared" si="339"/>
        <v>"Core._Piece","_ofShipment","Core._Shipment","_pieces","hasOne"</v>
      </c>
    </row>
    <row r="1060" spans="1:31" x14ac:dyDescent="0.2">
      <c r="A1060" t="s">
        <v>1353</v>
      </c>
      <c r="B1060" t="s">
        <v>20</v>
      </c>
      <c r="C1060" t="s">
        <v>111</v>
      </c>
      <c r="D1060" t="s">
        <v>153</v>
      </c>
      <c r="E1060" t="s">
        <v>20</v>
      </c>
      <c r="F1060" t="s">
        <v>154</v>
      </c>
      <c r="G1060">
        <v>1</v>
      </c>
      <c r="H1060" t="s">
        <v>986</v>
      </c>
      <c r="I1060" s="5" t="s">
        <v>112</v>
      </c>
      <c r="J1060" s="5" t="s">
        <v>155</v>
      </c>
      <c r="K1060" t="str">
        <f t="shared" si="320"/>
        <v>_Piece</v>
      </c>
      <c r="L1060" t="str">
        <f t="shared" si="321"/>
        <v>_packagingType</v>
      </c>
      <c r="M1060" t="str">
        <f t="shared" si="322"/>
        <v>_PackagingType</v>
      </c>
      <c r="N1060" t="str">
        <f t="shared" si="323"/>
        <v>_appliedOnPieces</v>
      </c>
      <c r="O1060" t="str">
        <f t="shared" si="324"/>
        <v>Object</v>
      </c>
      <c r="P1060" t="str">
        <f t="shared" si="325"/>
        <v>"Core"</v>
      </c>
      <c r="Q1060" t="str">
        <f t="shared" si="326"/>
        <v>"_Piece"</v>
      </c>
      <c r="R1060" t="str">
        <f t="shared" si="327"/>
        <v>"_packagingType"</v>
      </c>
      <c r="S1060" t="str">
        <f t="shared" si="328"/>
        <v>"_PackagingType"</v>
      </c>
      <c r="T1060">
        <f>IF($A1060="Implicit","",COUNTIFS($C$8:C1060,C1060,$A$8:A1060,"Explicit"))</f>
        <v>3</v>
      </c>
      <c r="U1060" t="str">
        <f t="shared" si="329"/>
        <v>"Individual piece or virtual grouping of pieces"</v>
      </c>
      <c r="V1060" t="str">
        <f t="shared" si="330"/>
        <v>"Packaging details "</v>
      </c>
      <c r="W1060" t="str">
        <f t="shared" si="331"/>
        <v>"false"</v>
      </c>
      <c r="X1060" t="str">
        <f t="shared" si="332"/>
        <v>"true"</v>
      </c>
      <c r="Y1060" t="str">
        <f t="shared" si="333"/>
        <v>"Core","_Piece","_packagingType","_PackagingType",3,"Individual piece or virtual grouping of pieces","Packaging details ","false","true"</v>
      </c>
      <c r="Z1060" t="str">
        <f t="shared" si="334"/>
        <v>"Core._Piece"</v>
      </c>
      <c r="AA1060" t="str">
        <f t="shared" si="335"/>
        <v>"_packagingType"</v>
      </c>
      <c r="AB1060" t="str">
        <f t="shared" si="336"/>
        <v>"Core._PackagingType"</v>
      </c>
      <c r="AC1060" t="str">
        <f t="shared" si="337"/>
        <v>"_appliedOnPieces"</v>
      </c>
      <c r="AD1060" t="str">
        <f t="shared" si="338"/>
        <v>"hasOne"</v>
      </c>
      <c r="AE1060" t="str">
        <f t="shared" si="339"/>
        <v>"Core._Piece","_packagingType","Core._PackagingType","_appliedOnPieces","hasOne"</v>
      </c>
    </row>
    <row r="1061" spans="1:31" x14ac:dyDescent="0.2">
      <c r="A1061" t="s">
        <v>1354</v>
      </c>
      <c r="B1061" t="s">
        <v>20</v>
      </c>
      <c r="C1061" t="s">
        <v>111</v>
      </c>
      <c r="D1061" t="s">
        <v>139</v>
      </c>
      <c r="E1061" t="s">
        <v>1293</v>
      </c>
      <c r="F1061" t="s">
        <v>209</v>
      </c>
      <c r="G1061">
        <v>1</v>
      </c>
      <c r="H1061" t="s">
        <v>122</v>
      </c>
      <c r="I1061" s="5" t="s">
        <v>112</v>
      </c>
      <c r="J1061" s="5" t="s">
        <v>140</v>
      </c>
      <c r="K1061" t="str">
        <f t="shared" si="320"/>
        <v>_Piece</v>
      </c>
      <c r="L1061" t="str">
        <f t="shared" si="321"/>
        <v>_inPiece</v>
      </c>
      <c r="M1061" t="str">
        <f t="shared" si="322"/>
        <v>_PieceLiveAnimals</v>
      </c>
      <c r="N1061" t="str">
        <f t="shared" si="323"/>
        <v>_containedPieces</v>
      </c>
      <c r="O1061" t="str">
        <f t="shared" si="324"/>
        <v>Object</v>
      </c>
      <c r="P1061" t="str">
        <f t="shared" si="325"/>
        <v/>
      </c>
      <c r="Q1061" t="str">
        <f t="shared" si="326"/>
        <v/>
      </c>
      <c r="R1061" t="str">
        <f t="shared" si="327"/>
        <v/>
      </c>
      <c r="S1061" t="str">
        <f t="shared" si="328"/>
        <v/>
      </c>
      <c r="T1061" t="str">
        <f>IF($A1061="Implicit","",COUNTIFS($C$8:C1061,C1061,$A$8:A1061,"Explicit"))</f>
        <v/>
      </c>
      <c r="U1061" t="str">
        <f t="shared" si="329"/>
        <v/>
      </c>
      <c r="V1061" t="str">
        <f t="shared" si="330"/>
        <v/>
      </c>
      <c r="W1061" t="str">
        <f t="shared" si="331"/>
        <v/>
      </c>
      <c r="X1061" t="str">
        <f t="shared" si="332"/>
        <v/>
      </c>
      <c r="Y1061" t="str">
        <f t="shared" si="333"/>
        <v/>
      </c>
      <c r="Z1061" t="str">
        <f t="shared" si="334"/>
        <v>"Core._Piece"</v>
      </c>
      <c r="AA1061" t="str">
        <f t="shared" si="335"/>
        <v>"_inPiece"</v>
      </c>
      <c r="AB1061" t="str">
        <f t="shared" si="336"/>
        <v>"LiveAnimals._PieceLiveAnimals"</v>
      </c>
      <c r="AC1061" t="str">
        <f t="shared" si="337"/>
        <v>"_containedPieces"</v>
      </c>
      <c r="AD1061" t="str">
        <f t="shared" si="338"/>
        <v>"hasOne"</v>
      </c>
      <c r="AE1061" t="str">
        <f t="shared" si="339"/>
        <v>"Core._Piece","_inPiece","LiveAnimals._PieceLiveAnimals","_containedPieces","hasOne"</v>
      </c>
    </row>
    <row r="1062" spans="1:31" x14ac:dyDescent="0.2">
      <c r="A1062" t="s">
        <v>1354</v>
      </c>
      <c r="B1062" t="s">
        <v>20</v>
      </c>
      <c r="C1062" t="s">
        <v>111</v>
      </c>
      <c r="D1062" t="s">
        <v>139</v>
      </c>
      <c r="E1062" t="s">
        <v>1301</v>
      </c>
      <c r="F1062" t="s">
        <v>657</v>
      </c>
      <c r="G1062">
        <v>1</v>
      </c>
      <c r="H1062" t="s">
        <v>122</v>
      </c>
      <c r="I1062" s="5" t="s">
        <v>112</v>
      </c>
      <c r="J1062" s="5" t="s">
        <v>140</v>
      </c>
      <c r="K1062" t="str">
        <f t="shared" si="320"/>
        <v>_Piece</v>
      </c>
      <c r="L1062" t="str">
        <f t="shared" si="321"/>
        <v>_inPiece</v>
      </c>
      <c r="M1062" t="str">
        <f t="shared" si="322"/>
        <v>_PieceDg</v>
      </c>
      <c r="N1062" t="str">
        <f t="shared" si="323"/>
        <v>_containedPieces</v>
      </c>
      <c r="O1062" t="str">
        <f t="shared" si="324"/>
        <v>Object</v>
      </c>
      <c r="P1062" t="str">
        <f t="shared" si="325"/>
        <v/>
      </c>
      <c r="Q1062" t="str">
        <f t="shared" si="326"/>
        <v/>
      </c>
      <c r="R1062" t="str">
        <f t="shared" si="327"/>
        <v/>
      </c>
      <c r="S1062" t="str">
        <f t="shared" si="328"/>
        <v/>
      </c>
      <c r="T1062" t="str">
        <f>IF($A1062="Implicit","",COUNTIFS($C$8:C1062,C1062,$A$8:A1062,"Explicit"))</f>
        <v/>
      </c>
      <c r="U1062" t="str">
        <f t="shared" si="329"/>
        <v/>
      </c>
      <c r="V1062" t="str">
        <f t="shared" si="330"/>
        <v/>
      </c>
      <c r="W1062" t="str">
        <f t="shared" si="331"/>
        <v/>
      </c>
      <c r="X1062" t="str">
        <f t="shared" si="332"/>
        <v/>
      </c>
      <c r="Y1062" t="str">
        <f t="shared" si="333"/>
        <v/>
      </c>
      <c r="Z1062" t="str">
        <f t="shared" si="334"/>
        <v>"Core._Piece"</v>
      </c>
      <c r="AA1062" t="str">
        <f t="shared" si="335"/>
        <v>"_inPiece"</v>
      </c>
      <c r="AB1062" t="str">
        <f t="shared" si="336"/>
        <v>"DG._PieceDg"</v>
      </c>
      <c r="AC1062" t="str">
        <f t="shared" si="337"/>
        <v>"_containedPieces"</v>
      </c>
      <c r="AD1062" t="str">
        <f t="shared" si="338"/>
        <v>"hasOne"</v>
      </c>
      <c r="AE1062" t="str">
        <f t="shared" si="339"/>
        <v>"Core._Piece","_inPiece","DG._PieceDg","_containedPieces","hasOne"</v>
      </c>
    </row>
    <row r="1063" spans="1:31" x14ac:dyDescent="0.2">
      <c r="A1063" t="s">
        <v>1353</v>
      </c>
      <c r="B1063" t="s">
        <v>20</v>
      </c>
      <c r="C1063" t="s">
        <v>111</v>
      </c>
      <c r="D1063" t="s">
        <v>38</v>
      </c>
      <c r="E1063" t="s">
        <v>1303</v>
      </c>
      <c r="F1063" t="s">
        <v>23</v>
      </c>
      <c r="H1063" t="s">
        <v>434</v>
      </c>
      <c r="I1063" s="5" t="s">
        <v>112</v>
      </c>
      <c r="J1063" s="5" t="s">
        <v>39</v>
      </c>
      <c r="K1063" t="str">
        <f t="shared" si="320"/>
        <v>_Piece</v>
      </c>
      <c r="L1063" t="str">
        <f t="shared" si="321"/>
        <v>_checks</v>
      </c>
      <c r="M1063" t="str">
        <f t="shared" si="322"/>
        <v>_Check</v>
      </c>
      <c r="N1063" t="str">
        <f t="shared" si="323"/>
        <v>_checkedObject</v>
      </c>
      <c r="O1063" t="str">
        <f t="shared" si="324"/>
        <v>Object</v>
      </c>
      <c r="P1063" t="str">
        <f t="shared" si="325"/>
        <v>"Core"</v>
      </c>
      <c r="Q1063" t="str">
        <f t="shared" si="326"/>
        <v>"_Piece"</v>
      </c>
      <c r="R1063" t="str">
        <f t="shared" si="327"/>
        <v>"_checks"</v>
      </c>
      <c r="S1063" t="str">
        <f t="shared" si="328"/>
        <v>"_Check"</v>
      </c>
      <c r="T1063">
        <f>IF($A1063="Implicit","",COUNTIFS($C$8:C1063,C1063,$A$8:A1063,"Explicit"))</f>
        <v>4</v>
      </c>
      <c r="U1063" t="str">
        <f t="shared" si="329"/>
        <v>"Individual piece or virtual grouping of pieces"</v>
      </c>
      <c r="V1063" t="str">
        <f t="shared" si="330"/>
        <v>"References to the CheckActions performed on the object"</v>
      </c>
      <c r="W1063" t="str">
        <f t="shared" si="331"/>
        <v>"true"</v>
      </c>
      <c r="X1063" t="str">
        <f t="shared" si="332"/>
        <v>"true"</v>
      </c>
      <c r="Y1063" t="str">
        <f t="shared" si="333"/>
        <v>"Core","_Piece","_checks","_Check",4,"Individual piece or virtual grouping of pieces","References to the CheckActions performed on the object","true","true"</v>
      </c>
      <c r="Z1063" t="str">
        <f t="shared" si="334"/>
        <v>"Core._Piece"</v>
      </c>
      <c r="AA1063" t="str">
        <f t="shared" si="335"/>
        <v>"_checks"</v>
      </c>
      <c r="AB1063" t="str">
        <f t="shared" si="336"/>
        <v>"Action._Check"</v>
      </c>
      <c r="AC1063" t="str">
        <f t="shared" si="337"/>
        <v>"_checkedObject"</v>
      </c>
      <c r="AD1063" t="str">
        <f t="shared" si="338"/>
        <v>"hasMany"</v>
      </c>
      <c r="AE1063" t="str">
        <f t="shared" si="339"/>
        <v>"Core._Piece","_checks","Action._Check","_checkedObject","hasMany"</v>
      </c>
    </row>
    <row r="1064" spans="1:31" x14ac:dyDescent="0.2">
      <c r="A1064" t="s">
        <v>1353</v>
      </c>
      <c r="B1064" t="s">
        <v>20</v>
      </c>
      <c r="C1064" t="s">
        <v>111</v>
      </c>
      <c r="D1064" t="s">
        <v>43</v>
      </c>
      <c r="E1064" t="s">
        <v>1292</v>
      </c>
      <c r="F1064" t="s">
        <v>44</v>
      </c>
      <c r="H1064" t="s">
        <v>686</v>
      </c>
      <c r="I1064" s="5" t="s">
        <v>112</v>
      </c>
      <c r="J1064" s="5" t="s">
        <v>45</v>
      </c>
      <c r="K1064" t="str">
        <f t="shared" si="320"/>
        <v>_Piece</v>
      </c>
      <c r="L1064" t="str">
        <f t="shared" si="321"/>
        <v>_externalReferences</v>
      </c>
      <c r="M1064" t="str">
        <f t="shared" si="322"/>
        <v>_ExternalReference</v>
      </c>
      <c r="N1064" t="str">
        <f t="shared" si="323"/>
        <v>_referenceForObjects</v>
      </c>
      <c r="O1064" t="str">
        <f t="shared" si="324"/>
        <v>Object</v>
      </c>
      <c r="P1064" t="str">
        <f t="shared" si="325"/>
        <v>"Core"</v>
      </c>
      <c r="Q1064" t="str">
        <f t="shared" si="326"/>
        <v>"_Piece"</v>
      </c>
      <c r="R1064" t="str">
        <f t="shared" si="327"/>
        <v>"_externalReferences"</v>
      </c>
      <c r="S1064" t="str">
        <f t="shared" si="328"/>
        <v>"_ExternalReference"</v>
      </c>
      <c r="T1064">
        <f>IF($A1064="Implicit","",COUNTIFS($C$8:C1064,C1064,$A$8:A1064,"Explicit"))</f>
        <v>5</v>
      </c>
      <c r="U1064" t="str">
        <f t="shared" si="329"/>
        <v>"Individual piece or virtual grouping of pieces"</v>
      </c>
      <c r="V1064" t="str">
        <f t="shared" si="330"/>
        <v>"References to all associated ExternalReferences"</v>
      </c>
      <c r="W1064" t="str">
        <f t="shared" si="331"/>
        <v>"true"</v>
      </c>
      <c r="X1064" t="str">
        <f t="shared" si="332"/>
        <v>"true"</v>
      </c>
      <c r="Y1064" t="str">
        <f t="shared" si="333"/>
        <v>"Core","_Piece","_externalReferences","_ExternalReference",5,"Individual piece or virtual grouping of pieces","References to all associated ExternalReferences","true","true"</v>
      </c>
      <c r="Z1064" t="str">
        <f t="shared" si="334"/>
        <v>"Core._Piece"</v>
      </c>
      <c r="AA1064" t="str">
        <f t="shared" si="335"/>
        <v>"_externalReferences"</v>
      </c>
      <c r="AB1064" t="str">
        <f t="shared" si="336"/>
        <v>"Common._ExternalReference"</v>
      </c>
      <c r="AC1064" t="str">
        <f t="shared" si="337"/>
        <v>"_referenceForObjects"</v>
      </c>
      <c r="AD1064" t="str">
        <f t="shared" si="338"/>
        <v>"hasMany"</v>
      </c>
      <c r="AE1064" t="str">
        <f t="shared" si="339"/>
        <v>"Core._Piece","_externalReferences","Common._ExternalReference","_referenceForObjects","hasMany"</v>
      </c>
    </row>
    <row r="1065" spans="1:31" x14ac:dyDescent="0.2">
      <c r="A1065" t="s">
        <v>1353</v>
      </c>
      <c r="B1065" t="s">
        <v>20</v>
      </c>
      <c r="C1065" t="s">
        <v>111</v>
      </c>
      <c r="D1065" t="s">
        <v>113</v>
      </c>
      <c r="E1065" t="s">
        <v>1292</v>
      </c>
      <c r="F1065" t="s">
        <v>114</v>
      </c>
      <c r="H1065" t="s">
        <v>230</v>
      </c>
      <c r="I1065" s="5" t="s">
        <v>112</v>
      </c>
      <c r="J1065" s="5" t="s">
        <v>115</v>
      </c>
      <c r="K1065" t="str">
        <f t="shared" si="320"/>
        <v>_Piece</v>
      </c>
      <c r="L1065" t="str">
        <f t="shared" si="321"/>
        <v>_attachedIotDevices</v>
      </c>
      <c r="M1065" t="str">
        <f t="shared" si="322"/>
        <v>_IotDevice</v>
      </c>
      <c r="N1065" t="str">
        <f t="shared" si="323"/>
        <v>_attachedToObject</v>
      </c>
      <c r="O1065" t="str">
        <f t="shared" si="324"/>
        <v>Object</v>
      </c>
      <c r="P1065" t="str">
        <f t="shared" si="325"/>
        <v>"Core"</v>
      </c>
      <c r="Q1065" t="str">
        <f t="shared" si="326"/>
        <v>"_Piece"</v>
      </c>
      <c r="R1065" t="str">
        <f t="shared" si="327"/>
        <v>"_attachedIotDevices"</v>
      </c>
      <c r="S1065" t="str">
        <f t="shared" si="328"/>
        <v>"_IotDevice"</v>
      </c>
      <c r="T1065">
        <f>IF($A1065="Implicit","",COUNTIFS($C$8:C1065,C1065,$A$8:A1065,"Explicit"))</f>
        <v>6</v>
      </c>
      <c r="U1065" t="str">
        <f t="shared" si="329"/>
        <v>"Individual piece or virtual grouping of pieces"</v>
      </c>
      <c r="V1065" t="str">
        <f t="shared" si="330"/>
        <v>"References to all connected IotDevices"</v>
      </c>
      <c r="W1065" t="str">
        <f t="shared" si="331"/>
        <v>"true"</v>
      </c>
      <c r="X1065" t="str">
        <f t="shared" si="332"/>
        <v>"true"</v>
      </c>
      <c r="Y1065" t="str">
        <f t="shared" si="333"/>
        <v>"Core","_Piece","_attachedIotDevices","_IotDevice",6,"Individual piece or virtual grouping of pieces","References to all connected IotDevices","true","true"</v>
      </c>
      <c r="Z1065" t="str">
        <f t="shared" si="334"/>
        <v>"Core._Piece"</v>
      </c>
      <c r="AA1065" t="str">
        <f t="shared" si="335"/>
        <v>"_attachedIotDevices"</v>
      </c>
      <c r="AB1065" t="str">
        <f t="shared" si="336"/>
        <v>"Common._IotDevice"</v>
      </c>
      <c r="AC1065" t="str">
        <f t="shared" si="337"/>
        <v>"_attachedToObject"</v>
      </c>
      <c r="AD1065" t="str">
        <f t="shared" si="338"/>
        <v>"hasMany"</v>
      </c>
      <c r="AE1065" t="str">
        <f t="shared" si="339"/>
        <v>"Core._Piece","_attachedIotDevices","Common._IotDevice","_attachedToObject","hasMany"</v>
      </c>
    </row>
    <row r="1066" spans="1:31" x14ac:dyDescent="0.2">
      <c r="A1066" t="s">
        <v>1353</v>
      </c>
      <c r="B1066" t="s">
        <v>20</v>
      </c>
      <c r="C1066" t="s">
        <v>111</v>
      </c>
      <c r="D1066" t="s">
        <v>119</v>
      </c>
      <c r="E1066" t="s">
        <v>20</v>
      </c>
      <c r="F1066" t="s">
        <v>120</v>
      </c>
      <c r="H1066" t="s">
        <v>139</v>
      </c>
      <c r="I1066" s="5" t="s">
        <v>112</v>
      </c>
      <c r="J1066" s="5" t="s">
        <v>121</v>
      </c>
      <c r="K1066" t="str">
        <f t="shared" si="320"/>
        <v>_Piece</v>
      </c>
      <c r="L1066" t="str">
        <f t="shared" si="321"/>
        <v>_containedItems</v>
      </c>
      <c r="M1066" t="str">
        <f t="shared" si="322"/>
        <v>_Item</v>
      </c>
      <c r="N1066" t="str">
        <f t="shared" si="323"/>
        <v>_inPiece</v>
      </c>
      <c r="O1066" t="str">
        <f t="shared" si="324"/>
        <v>Object</v>
      </c>
      <c r="P1066" t="str">
        <f t="shared" si="325"/>
        <v>"Core"</v>
      </c>
      <c r="Q1066" t="str">
        <f t="shared" si="326"/>
        <v>"_Piece"</v>
      </c>
      <c r="R1066" t="str">
        <f t="shared" si="327"/>
        <v>"_containedItems"</v>
      </c>
      <c r="S1066" t="str">
        <f t="shared" si="328"/>
        <v>"_Item"</v>
      </c>
      <c r="T1066">
        <f>IF($A1066="Implicit","",COUNTIFS($C$8:C1066,C1066,$A$8:A1066,"Explicit"))</f>
        <v>7</v>
      </c>
      <c r="U1066" t="str">
        <f t="shared" si="329"/>
        <v>"Individual piece or virtual grouping of pieces"</v>
      </c>
      <c r="V1066" t="str">
        <f t="shared" si="330"/>
        <v>"Reference to the item(s) contained in the piece"</v>
      </c>
      <c r="W1066" t="str">
        <f t="shared" si="331"/>
        <v>"true"</v>
      </c>
      <c r="X1066" t="str">
        <f t="shared" si="332"/>
        <v>"true"</v>
      </c>
      <c r="Y1066" t="str">
        <f t="shared" si="333"/>
        <v>"Core","_Piece","_containedItems","_Item",7,"Individual piece or virtual grouping of pieces","Reference to the item(s) contained in the piece","true","true"</v>
      </c>
      <c r="Z1066" t="str">
        <f t="shared" si="334"/>
        <v>"Core._Piece"</v>
      </c>
      <c r="AA1066" t="str">
        <f t="shared" si="335"/>
        <v>"_containedItems"</v>
      </c>
      <c r="AB1066" t="str">
        <f t="shared" si="336"/>
        <v>"Core._Item"</v>
      </c>
      <c r="AC1066" t="str">
        <f t="shared" si="337"/>
        <v>"_inPiece"</v>
      </c>
      <c r="AD1066" t="str">
        <f t="shared" si="338"/>
        <v>"hasMany"</v>
      </c>
      <c r="AE1066" t="str">
        <f t="shared" si="339"/>
        <v>"Core._Piece","_containedItems","Core._Item","_inPiece","hasMany"</v>
      </c>
    </row>
    <row r="1067" spans="1:31" x14ac:dyDescent="0.2">
      <c r="A1067" t="s">
        <v>1353</v>
      </c>
      <c r="B1067" t="s">
        <v>20</v>
      </c>
      <c r="C1067" t="s">
        <v>111</v>
      </c>
      <c r="D1067" t="s">
        <v>122</v>
      </c>
      <c r="E1067" t="s">
        <v>20</v>
      </c>
      <c r="F1067" t="s">
        <v>111</v>
      </c>
      <c r="H1067" t="s">
        <v>139</v>
      </c>
      <c r="I1067" s="5" t="s">
        <v>112</v>
      </c>
      <c r="J1067" s="5" t="s">
        <v>123</v>
      </c>
      <c r="K1067" t="str">
        <f t="shared" si="320"/>
        <v>_Piece</v>
      </c>
      <c r="L1067" t="str">
        <f t="shared" si="321"/>
        <v>_containedPieces</v>
      </c>
      <c r="M1067" t="str">
        <f t="shared" si="322"/>
        <v>_Piece</v>
      </c>
      <c r="N1067" t="str">
        <f t="shared" si="323"/>
        <v>_inPiece</v>
      </c>
      <c r="O1067" t="str">
        <f t="shared" si="324"/>
        <v>Object</v>
      </c>
      <c r="P1067" t="str">
        <f t="shared" si="325"/>
        <v>"Core"</v>
      </c>
      <c r="Q1067" t="str">
        <f t="shared" si="326"/>
        <v>"_Piece"</v>
      </c>
      <c r="R1067" t="str">
        <f t="shared" si="327"/>
        <v>"_containedPieces"</v>
      </c>
      <c r="S1067" t="str">
        <f t="shared" si="328"/>
        <v>"_Piece"</v>
      </c>
      <c r="T1067">
        <f>IF($A1067="Implicit","",COUNTIFS($C$8:C1067,C1067,$A$8:A1067,"Explicit"))</f>
        <v>8</v>
      </c>
      <c r="U1067" t="str">
        <f t="shared" si="329"/>
        <v>"Individual piece or virtual grouping of pieces"</v>
      </c>
      <c r="V1067" t="str">
        <f t="shared" si="330"/>
        <v>"Details of contained piece(s)"</v>
      </c>
      <c r="W1067" t="str">
        <f t="shared" si="331"/>
        <v>"true"</v>
      </c>
      <c r="X1067" t="str">
        <f t="shared" si="332"/>
        <v>"true"</v>
      </c>
      <c r="Y1067" t="str">
        <f t="shared" si="333"/>
        <v>"Core","_Piece","_containedPieces","_Piece",8,"Individual piece or virtual grouping of pieces","Details of contained piece(s)","true","true"</v>
      </c>
      <c r="Z1067" t="str">
        <f t="shared" si="334"/>
        <v>"Core._Piece"</v>
      </c>
      <c r="AA1067" t="str">
        <f t="shared" si="335"/>
        <v>"_containedPieces"</v>
      </c>
      <c r="AB1067" t="str">
        <f t="shared" si="336"/>
        <v>"Core._Piece"</v>
      </c>
      <c r="AC1067" t="str">
        <f t="shared" si="337"/>
        <v>"_inPiece"</v>
      </c>
      <c r="AD1067" t="str">
        <f t="shared" si="338"/>
        <v>"hasMany"</v>
      </c>
      <c r="AE1067" t="str">
        <f t="shared" si="339"/>
        <v>"Core._Piece","_containedPieces","Core._Piece","_inPiece","hasMany"</v>
      </c>
    </row>
    <row r="1068" spans="1:31" x14ac:dyDescent="0.2">
      <c r="A1068" t="s">
        <v>1353</v>
      </c>
      <c r="B1068" t="s">
        <v>20</v>
      </c>
      <c r="C1068" t="s">
        <v>111</v>
      </c>
      <c r="D1068" t="s">
        <v>124</v>
      </c>
      <c r="E1068" t="s">
        <v>49</v>
      </c>
      <c r="F1068" t="s">
        <v>58</v>
      </c>
      <c r="G1068">
        <v>1</v>
      </c>
      <c r="I1068" s="5" t="s">
        <v>112</v>
      </c>
      <c r="J1068" s="5" t="s">
        <v>125</v>
      </c>
      <c r="K1068" t="str">
        <f t="shared" si="320"/>
        <v>_Piece</v>
      </c>
      <c r="L1068" t="str">
        <f t="shared" si="321"/>
        <v>_contentProductionCountry</v>
      </c>
      <c r="M1068" t="str">
        <f t="shared" si="322"/>
        <v>_CodeListElement</v>
      </c>
      <c r="N1068" t="str">
        <f t="shared" si="323"/>
        <v/>
      </c>
      <c r="O1068" t="str">
        <f t="shared" si="324"/>
        <v>Object</v>
      </c>
      <c r="P1068" t="str">
        <f t="shared" si="325"/>
        <v>"Core"</v>
      </c>
      <c r="Q1068" t="str">
        <f t="shared" si="326"/>
        <v>"_Piece"</v>
      </c>
      <c r="R1068" t="str">
        <f t="shared" si="327"/>
        <v>"_contentProductionCountry"</v>
      </c>
      <c r="S1068" t="str">
        <f t="shared" si="328"/>
        <v>"_CodeListElement"</v>
      </c>
      <c r="T1068">
        <f>IF($A1068="Implicit","",COUNTIFS($C$8:C1068,C1068,$A$8:A1068,"Explicit"))</f>
        <v>9</v>
      </c>
      <c r="U1068" t="str">
        <f t="shared" si="329"/>
        <v>"Individual piece or virtual grouping of pieces"</v>
      </c>
      <c r="V1068" t="str">
        <f t="shared" si="330"/>
        <v>"Goods production country; mandatory when there are no Items. Refer ISO 3166-2"</v>
      </c>
      <c r="W1068" t="str">
        <f t="shared" si="331"/>
        <v>"false"</v>
      </c>
      <c r="X1068" t="str">
        <f t="shared" si="332"/>
        <v>"true"</v>
      </c>
      <c r="Y1068" t="str">
        <f t="shared" si="333"/>
        <v>"Core","_Piece","_contentProductionCountry","_CodeListElement",9,"Individual piece or virtual grouping of pieces","Goods production country; mandatory when there are no Items. Refer ISO 3166-2","false","true"</v>
      </c>
      <c r="Z1068" t="str">
        <f t="shared" si="334"/>
        <v>"Core._Piece"</v>
      </c>
      <c r="AA1068" t="str">
        <f t="shared" si="335"/>
        <v>"_contentProductionCountry"</v>
      </c>
      <c r="AB1068" t="str">
        <f t="shared" si="336"/>
        <v>"Embedded._CodeListElement"</v>
      </c>
      <c r="AC1068" t="str">
        <f t="shared" si="337"/>
        <v>""</v>
      </c>
      <c r="AD1068" t="str">
        <f t="shared" si="338"/>
        <v>"hasOne"</v>
      </c>
      <c r="AE1068" t="str">
        <f t="shared" si="339"/>
        <v>"Core._Piece","_contentProductionCountry","Embedded._CodeListElement","","hasOne"</v>
      </c>
    </row>
    <row r="1069" spans="1:31" x14ac:dyDescent="0.2">
      <c r="A1069" t="s">
        <v>1353</v>
      </c>
      <c r="B1069" t="s">
        <v>20</v>
      </c>
      <c r="C1069" t="s">
        <v>111</v>
      </c>
      <c r="D1069" t="s">
        <v>126</v>
      </c>
      <c r="E1069" t="s">
        <v>20</v>
      </c>
      <c r="F1069" t="s">
        <v>127</v>
      </c>
      <c r="H1069" t="s">
        <v>562</v>
      </c>
      <c r="I1069" s="5" t="s">
        <v>112</v>
      </c>
      <c r="J1069" s="5" t="s">
        <v>128</v>
      </c>
      <c r="K1069" t="str">
        <f t="shared" si="320"/>
        <v>_Piece</v>
      </c>
      <c r="L1069" t="str">
        <f t="shared" si="321"/>
        <v>_contentProducts</v>
      </c>
      <c r="M1069" t="str">
        <f t="shared" si="322"/>
        <v>_Product</v>
      </c>
      <c r="N1069" t="str">
        <f t="shared" si="323"/>
        <v>_describedObjects</v>
      </c>
      <c r="O1069" t="str">
        <f t="shared" si="324"/>
        <v>Object</v>
      </c>
      <c r="P1069" t="str">
        <f t="shared" si="325"/>
        <v>"Core"</v>
      </c>
      <c r="Q1069" t="str">
        <f t="shared" si="326"/>
        <v>"_Piece"</v>
      </c>
      <c r="R1069" t="str">
        <f t="shared" si="327"/>
        <v>"_contentProducts"</v>
      </c>
      <c r="S1069" t="str">
        <f t="shared" si="328"/>
        <v>"_Product"</v>
      </c>
      <c r="T1069">
        <f>IF($A1069="Implicit","",COUNTIFS($C$8:C1069,C1069,$A$8:A1069,"Explicit"))</f>
        <v>10</v>
      </c>
      <c r="U1069" t="str">
        <f t="shared" si="329"/>
        <v>"Individual piece or virtual grouping of pieces"</v>
      </c>
      <c r="V1069" t="str">
        <f t="shared" si="330"/>
        <v>"Reference to the Products describing the content of the Piece; mandatory if no data on Item level is used"</v>
      </c>
      <c r="W1069" t="str">
        <f t="shared" si="331"/>
        <v>"true"</v>
      </c>
      <c r="X1069" t="str">
        <f t="shared" si="332"/>
        <v>"true"</v>
      </c>
      <c r="Y1069" t="str">
        <f t="shared" si="333"/>
        <v>"Core","_Piece","_contentProducts","_Product",10,"Individual piece or virtual grouping of pieces","Reference to the Products describing the content of the Piece; mandatory if no data on Item level is used","true","true"</v>
      </c>
      <c r="Z1069" t="str">
        <f t="shared" si="334"/>
        <v>"Core._Piece"</v>
      </c>
      <c r="AA1069" t="str">
        <f t="shared" si="335"/>
        <v>"_contentProducts"</v>
      </c>
      <c r="AB1069" t="str">
        <f t="shared" si="336"/>
        <v>"Core._Product"</v>
      </c>
      <c r="AC1069" t="str">
        <f t="shared" si="337"/>
        <v>"_describedObjects"</v>
      </c>
      <c r="AD1069" t="str">
        <f t="shared" si="338"/>
        <v>"hasMany"</v>
      </c>
      <c r="AE1069" t="str">
        <f t="shared" si="339"/>
        <v>"Core._Piece","_contentProducts","Core._Product","_describedObjects","hasMany"</v>
      </c>
    </row>
    <row r="1070" spans="1:31" x14ac:dyDescent="0.2">
      <c r="A1070" t="s">
        <v>1353</v>
      </c>
      <c r="B1070" t="s">
        <v>20</v>
      </c>
      <c r="C1070" t="s">
        <v>111</v>
      </c>
      <c r="D1070" t="s">
        <v>129</v>
      </c>
      <c r="E1070" t="s">
        <v>20</v>
      </c>
      <c r="F1070" t="s">
        <v>130</v>
      </c>
      <c r="H1070" t="s">
        <v>583</v>
      </c>
      <c r="I1070" s="5" t="s">
        <v>112</v>
      </c>
      <c r="J1070" s="5" t="s">
        <v>131</v>
      </c>
      <c r="K1070" t="str">
        <f t="shared" si="320"/>
        <v>_Piece</v>
      </c>
      <c r="L1070" t="str">
        <f t="shared" si="321"/>
        <v>_customsInformation</v>
      </c>
      <c r="M1070" t="str">
        <f t="shared" si="322"/>
        <v>_CustomsInformation</v>
      </c>
      <c r="N1070" t="str">
        <f t="shared" si="323"/>
        <v>_issuedForPiece</v>
      </c>
      <c r="O1070" t="str">
        <f t="shared" si="324"/>
        <v>Object</v>
      </c>
      <c r="P1070" t="str">
        <f t="shared" si="325"/>
        <v>"Core"</v>
      </c>
      <c r="Q1070" t="str">
        <f t="shared" si="326"/>
        <v>"_Piece"</v>
      </c>
      <c r="R1070" t="str">
        <f t="shared" si="327"/>
        <v>"_customsInformation"</v>
      </c>
      <c r="S1070" t="str">
        <f t="shared" si="328"/>
        <v>"_CustomsInformation"</v>
      </c>
      <c r="T1070">
        <f>IF($A1070="Implicit","",COUNTIFS($C$8:C1070,C1070,$A$8:A1070,"Explicit"))</f>
        <v>11</v>
      </c>
      <c r="U1070" t="str">
        <f t="shared" si="329"/>
        <v>"Individual piece or virtual grouping of pieces"</v>
      </c>
      <c r="V1070" t="str">
        <f t="shared" si="330"/>
        <v>"Customs details"</v>
      </c>
      <c r="W1070" t="str">
        <f t="shared" si="331"/>
        <v>"true"</v>
      </c>
      <c r="X1070" t="str">
        <f t="shared" si="332"/>
        <v>"true"</v>
      </c>
      <c r="Y1070" t="str">
        <f t="shared" si="333"/>
        <v>"Core","_Piece","_customsInformation","_CustomsInformation",11,"Individual piece or virtual grouping of pieces","Customs details","true","true"</v>
      </c>
      <c r="Z1070" t="str">
        <f t="shared" si="334"/>
        <v>"Core._Piece"</v>
      </c>
      <c r="AA1070" t="str">
        <f t="shared" si="335"/>
        <v>"_customsInformation"</v>
      </c>
      <c r="AB1070" t="str">
        <f t="shared" si="336"/>
        <v>"Core._CustomsInformation"</v>
      </c>
      <c r="AC1070" t="str">
        <f t="shared" si="337"/>
        <v>"_issuedForPiece"</v>
      </c>
      <c r="AD1070" t="str">
        <f t="shared" si="338"/>
        <v>"hasMany"</v>
      </c>
      <c r="AE1070" t="str">
        <f t="shared" si="339"/>
        <v>"Core._Piece","_customsInformation","Core._CustomsInformation","_issuedForPiece","hasMany"</v>
      </c>
    </row>
    <row r="1071" spans="1:31" x14ac:dyDescent="0.2">
      <c r="A1071" t="s">
        <v>1353</v>
      </c>
      <c r="B1071" t="s">
        <v>20</v>
      </c>
      <c r="C1071" t="s">
        <v>111</v>
      </c>
      <c r="D1071" t="s">
        <v>132</v>
      </c>
      <c r="E1071" t="s">
        <v>49</v>
      </c>
      <c r="F1071" t="s">
        <v>133</v>
      </c>
      <c r="G1071">
        <v>1</v>
      </c>
      <c r="I1071" s="5" t="s">
        <v>112</v>
      </c>
      <c r="J1071" s="5" t="s">
        <v>134</v>
      </c>
      <c r="K1071" t="str">
        <f t="shared" si="320"/>
        <v>_Piece</v>
      </c>
      <c r="L1071" t="str">
        <f t="shared" si="321"/>
        <v>_dimensions</v>
      </c>
      <c r="M1071" t="str">
        <f t="shared" si="322"/>
        <v>_Dimensions</v>
      </c>
      <c r="N1071" t="str">
        <f t="shared" si="323"/>
        <v/>
      </c>
      <c r="O1071" t="str">
        <f t="shared" si="324"/>
        <v>Object</v>
      </c>
      <c r="P1071" t="str">
        <f t="shared" si="325"/>
        <v>"Core"</v>
      </c>
      <c r="Q1071" t="str">
        <f t="shared" si="326"/>
        <v>"_Piece"</v>
      </c>
      <c r="R1071" t="str">
        <f t="shared" si="327"/>
        <v>"_dimensions"</v>
      </c>
      <c r="S1071" t="str">
        <f t="shared" si="328"/>
        <v>"_Dimensions"</v>
      </c>
      <c r="T1071">
        <f>IF($A1071="Implicit","",COUNTIFS($C$8:C1071,C1071,$A$8:A1071,"Explicit"))</f>
        <v>12</v>
      </c>
      <c r="U1071" t="str">
        <f t="shared" si="329"/>
        <v>"Individual piece or virtual grouping of pieces"</v>
      </c>
      <c r="V1071" t="str">
        <f t="shared" si="330"/>
        <v>"Dimensions details"</v>
      </c>
      <c r="W1071" t="str">
        <f t="shared" si="331"/>
        <v>"false"</v>
      </c>
      <c r="X1071" t="str">
        <f t="shared" si="332"/>
        <v>"true"</v>
      </c>
      <c r="Y1071" t="str">
        <f t="shared" si="333"/>
        <v>"Core","_Piece","_dimensions","_Dimensions",12,"Individual piece or virtual grouping of pieces","Dimensions details","false","true"</v>
      </c>
      <c r="Z1071" t="str">
        <f t="shared" si="334"/>
        <v>"Core._Piece"</v>
      </c>
      <c r="AA1071" t="str">
        <f t="shared" si="335"/>
        <v>"_dimensions"</v>
      </c>
      <c r="AB1071" t="str">
        <f t="shared" si="336"/>
        <v>"Embedded._Dimensions"</v>
      </c>
      <c r="AC1071" t="str">
        <f t="shared" si="337"/>
        <v>""</v>
      </c>
      <c r="AD1071" t="str">
        <f t="shared" si="338"/>
        <v>"hasOne"</v>
      </c>
      <c r="AE1071" t="str">
        <f t="shared" si="339"/>
        <v>"Core._Piece","_dimensions","Embedded._Dimensions","","hasOne"</v>
      </c>
    </row>
    <row r="1072" spans="1:31" x14ac:dyDescent="0.2">
      <c r="A1072" t="s">
        <v>1353</v>
      </c>
      <c r="B1072" t="s">
        <v>20</v>
      </c>
      <c r="C1072" t="s">
        <v>111</v>
      </c>
      <c r="D1072" t="s">
        <v>135</v>
      </c>
      <c r="E1072" t="s">
        <v>49</v>
      </c>
      <c r="F1072" t="s">
        <v>58</v>
      </c>
      <c r="G1072">
        <v>1</v>
      </c>
      <c r="I1072" s="5" t="s">
        <v>112</v>
      </c>
      <c r="J1072" s="5" t="s">
        <v>136</v>
      </c>
      <c r="K1072" t="str">
        <f t="shared" si="320"/>
        <v>_Piece</v>
      </c>
      <c r="L1072" t="str">
        <f t="shared" si="321"/>
        <v>_fulfillsUldTypeCode</v>
      </c>
      <c r="M1072" t="str">
        <f t="shared" si="322"/>
        <v>_CodeListElement</v>
      </c>
      <c r="N1072" t="str">
        <f t="shared" si="323"/>
        <v/>
      </c>
      <c r="O1072" t="str">
        <f t="shared" si="324"/>
        <v>Object</v>
      </c>
      <c r="P1072" t="str">
        <f t="shared" si="325"/>
        <v>"Core"</v>
      </c>
      <c r="Q1072" t="str">
        <f t="shared" si="326"/>
        <v>"_Piece"</v>
      </c>
      <c r="R1072" t="str">
        <f t="shared" si="327"/>
        <v>"_fulfillsUldTypeCode"</v>
      </c>
      <c r="S1072" t="str">
        <f t="shared" si="328"/>
        <v>"_CodeListElement"</v>
      </c>
      <c r="T1072">
        <f>IF($A1072="Implicit","",COUNTIFS($C$8:C1072,C1072,$A$8:A1072,"Explicit"))</f>
        <v>13</v>
      </c>
      <c r="U1072" t="str">
        <f t="shared" si="329"/>
        <v>"Individual piece or virtual grouping of pieces"</v>
      </c>
      <c r="V1072" t="str">
        <f t="shared" si="330"/>
        <v>"Text holding an ULD Type Code if the Piece fulfills it before UnitComposition"</v>
      </c>
      <c r="W1072" t="str">
        <f t="shared" si="331"/>
        <v>"false"</v>
      </c>
      <c r="X1072" t="str">
        <f t="shared" si="332"/>
        <v>"true"</v>
      </c>
      <c r="Y1072" t="str">
        <f t="shared" si="333"/>
        <v>"Core","_Piece","_fulfillsUldTypeCode","_CodeListElement",13,"Individual piece or virtual grouping of pieces","Text holding an ULD Type Code if the Piece fulfills it before UnitComposition","false","true"</v>
      </c>
      <c r="Z1072" t="str">
        <f t="shared" si="334"/>
        <v>"Core._Piece"</v>
      </c>
      <c r="AA1072" t="str">
        <f t="shared" si="335"/>
        <v>"_fulfillsUldTypeCode"</v>
      </c>
      <c r="AB1072" t="str">
        <f t="shared" si="336"/>
        <v>"Embedded._CodeListElement"</v>
      </c>
      <c r="AC1072" t="str">
        <f t="shared" si="337"/>
        <v>""</v>
      </c>
      <c r="AD1072" t="str">
        <f t="shared" si="338"/>
        <v>"hasOne"</v>
      </c>
      <c r="AE1072" t="str">
        <f t="shared" si="339"/>
        <v>"Core._Piece","_fulfillsUldTypeCode","Embedded._CodeListElement","","hasOne"</v>
      </c>
    </row>
    <row r="1073" spans="1:31" x14ac:dyDescent="0.2">
      <c r="A1073" t="s">
        <v>1353</v>
      </c>
      <c r="B1073" t="s">
        <v>20</v>
      </c>
      <c r="C1073" t="s">
        <v>111</v>
      </c>
      <c r="D1073" t="s">
        <v>137</v>
      </c>
      <c r="E1073" t="s">
        <v>49</v>
      </c>
      <c r="F1073" t="s">
        <v>87</v>
      </c>
      <c r="G1073">
        <v>1</v>
      </c>
      <c r="I1073" s="5" t="s">
        <v>112</v>
      </c>
      <c r="J1073" s="5" t="s">
        <v>138</v>
      </c>
      <c r="K1073" t="str">
        <f t="shared" si="320"/>
        <v>_Piece</v>
      </c>
      <c r="L1073" t="str">
        <f t="shared" si="321"/>
        <v>_grossWeight</v>
      </c>
      <c r="M1073" t="str">
        <f t="shared" si="322"/>
        <v>_Value</v>
      </c>
      <c r="N1073" t="str">
        <f t="shared" si="323"/>
        <v/>
      </c>
      <c r="O1073" t="str">
        <f t="shared" si="324"/>
        <v>Object</v>
      </c>
      <c r="P1073" t="str">
        <f t="shared" si="325"/>
        <v>"Core"</v>
      </c>
      <c r="Q1073" t="str">
        <f t="shared" si="326"/>
        <v>"_Piece"</v>
      </c>
      <c r="R1073" t="str">
        <f t="shared" si="327"/>
        <v>"_grossWeight"</v>
      </c>
      <c r="S1073" t="str">
        <f t="shared" si="328"/>
        <v>"_Value"</v>
      </c>
      <c r="T1073">
        <f>IF($A1073="Implicit","",COUNTIFS($C$8:C1073,C1073,$A$8:A1073,"Explicit"))</f>
        <v>14</v>
      </c>
      <c r="U1073" t="str">
        <f t="shared" si="329"/>
        <v>"Individual piece or virtual grouping of pieces"</v>
      </c>
      <c r="V1073" t="str">
        <f t="shared" si="330"/>
        <v>"Weight details"</v>
      </c>
      <c r="W1073" t="str">
        <f t="shared" si="331"/>
        <v>"false"</v>
      </c>
      <c r="X1073" t="str">
        <f t="shared" si="332"/>
        <v>"true"</v>
      </c>
      <c r="Y1073" t="str">
        <f t="shared" si="333"/>
        <v>"Core","_Piece","_grossWeight","_Value",14,"Individual piece or virtual grouping of pieces","Weight details","false","true"</v>
      </c>
      <c r="Z1073" t="str">
        <f t="shared" si="334"/>
        <v>"Core._Piece"</v>
      </c>
      <c r="AA1073" t="str">
        <f t="shared" si="335"/>
        <v>"_grossWeight"</v>
      </c>
      <c r="AB1073" t="str">
        <f t="shared" si="336"/>
        <v>"Embedded._Value"</v>
      </c>
      <c r="AC1073" t="str">
        <f t="shared" si="337"/>
        <v>""</v>
      </c>
      <c r="AD1073" t="str">
        <f t="shared" si="338"/>
        <v>"hasOne"</v>
      </c>
      <c r="AE1073" t="str">
        <f t="shared" si="339"/>
        <v>"Core._Piece","_grossWeight","Embedded._Value","","hasOne"</v>
      </c>
    </row>
    <row r="1074" spans="1:31" x14ac:dyDescent="0.2">
      <c r="A1074" t="s">
        <v>1353</v>
      </c>
      <c r="B1074" t="s">
        <v>20</v>
      </c>
      <c r="C1074" t="s">
        <v>111</v>
      </c>
      <c r="D1074" t="s">
        <v>141</v>
      </c>
      <c r="E1074" t="s">
        <v>3</v>
      </c>
      <c r="F1074" t="s">
        <v>142</v>
      </c>
      <c r="G1074">
        <v>1</v>
      </c>
      <c r="I1074" s="5" t="s">
        <v>112</v>
      </c>
      <c r="J1074" s="5" t="s">
        <v>143</v>
      </c>
      <c r="K1074" t="str">
        <f t="shared" si="320"/>
        <v>_Piece</v>
      </c>
      <c r="L1074" t="str">
        <f t="shared" si="321"/>
        <v>_loadType</v>
      </c>
      <c r="M1074" t="str">
        <f t="shared" si="322"/>
        <v>_LoadType</v>
      </c>
      <c r="N1074" t="str">
        <f t="shared" si="323"/>
        <v/>
      </c>
      <c r="O1074" t="str">
        <f t="shared" si="324"/>
        <v>Object</v>
      </c>
      <c r="P1074" t="str">
        <f t="shared" si="325"/>
        <v>"Core"</v>
      </c>
      <c r="Q1074" t="str">
        <f t="shared" si="326"/>
        <v>"_Piece"</v>
      </c>
      <c r="R1074" t="str">
        <f t="shared" si="327"/>
        <v>"_loadType"</v>
      </c>
      <c r="S1074" t="str">
        <f t="shared" si="328"/>
        <v>"_LoadType"</v>
      </c>
      <c r="T1074">
        <f>IF($A1074="Implicit","",COUNTIFS($C$8:C1074,C1074,$A$8:A1074,"Explicit"))</f>
        <v>15</v>
      </c>
      <c r="U1074" t="str">
        <f t="shared" si="329"/>
        <v>"Individual piece or virtual grouping of pieces"</v>
      </c>
      <c r="V1074" t="str">
        <f t="shared" si="330"/>
        <v>"Load type of the shipment or piece (Bulk; ULD; Pallet; Loose)"</v>
      </c>
      <c r="W1074" t="str">
        <f t="shared" si="331"/>
        <v>"false"</v>
      </c>
      <c r="X1074" t="str">
        <f t="shared" si="332"/>
        <v>"true"</v>
      </c>
      <c r="Y1074" t="str">
        <f t="shared" si="333"/>
        <v>"Core","_Piece","_loadType","_LoadType",15,"Individual piece or virtual grouping of pieces","Load type of the shipment or piece (Bulk; ULD; Pallet; Loose)","false","true"</v>
      </c>
      <c r="Z1074" t="str">
        <f t="shared" si="334"/>
        <v>"Core._Piece"</v>
      </c>
      <c r="AA1074" t="str">
        <f t="shared" si="335"/>
        <v>"_loadType"</v>
      </c>
      <c r="AB1074" t="str">
        <f t="shared" si="336"/>
        <v>"Enum._LoadType"</v>
      </c>
      <c r="AC1074" t="str">
        <f t="shared" si="337"/>
        <v>""</v>
      </c>
      <c r="AD1074" t="str">
        <f t="shared" si="338"/>
        <v>"hasOne"</v>
      </c>
      <c r="AE1074" t="str">
        <f t="shared" si="339"/>
        <v>"Core._Piece","_loadType","Enum._LoadType","","hasOne"</v>
      </c>
    </row>
    <row r="1075" spans="1:31" x14ac:dyDescent="0.2">
      <c r="A1075" t="s">
        <v>1353</v>
      </c>
      <c r="B1075" t="s">
        <v>20</v>
      </c>
      <c r="C1075" t="s">
        <v>111</v>
      </c>
      <c r="D1075" t="s">
        <v>150</v>
      </c>
      <c r="E1075" t="s">
        <v>1291</v>
      </c>
      <c r="F1075" t="s">
        <v>151</v>
      </c>
      <c r="G1075">
        <v>1</v>
      </c>
      <c r="I1075" s="5" t="s">
        <v>112</v>
      </c>
      <c r="J1075" s="5" t="s">
        <v>152</v>
      </c>
      <c r="K1075" t="str">
        <f t="shared" si="320"/>
        <v>_Piece</v>
      </c>
      <c r="L1075" t="str">
        <f t="shared" si="321"/>
        <v>_packageMarkCoded</v>
      </c>
      <c r="M1075" t="str">
        <f t="shared" si="322"/>
        <v>ccodes_PackageMarkCode</v>
      </c>
      <c r="N1075" t="str">
        <f t="shared" si="323"/>
        <v/>
      </c>
      <c r="O1075" t="str">
        <f t="shared" si="324"/>
        <v>Object</v>
      </c>
      <c r="P1075" t="str">
        <f t="shared" si="325"/>
        <v>"Core"</v>
      </c>
      <c r="Q1075" t="str">
        <f t="shared" si="326"/>
        <v>"_Piece"</v>
      </c>
      <c r="R1075" t="str">
        <f t="shared" si="327"/>
        <v>"_packageMarkCoded"</v>
      </c>
      <c r="S1075" t="str">
        <f t="shared" si="328"/>
        <v>"ccodes_PackageMarkCode"</v>
      </c>
      <c r="T1075">
        <f>IF($A1075="Implicit","",COUNTIFS($C$8:C1075,C1075,$A$8:A1075,"Explicit"))</f>
        <v>16</v>
      </c>
      <c r="U1075" t="str">
        <f t="shared" si="329"/>
        <v>"Individual piece or virtual grouping of pieces"</v>
      </c>
      <c r="V1075" t="str">
        <f t="shared" si="330"/>
        <v>"Reference identifying how the package is marked. Field is hardcode to "SSCC-18"; "UPC" or "Other""</v>
      </c>
      <c r="W1075" t="str">
        <f t="shared" si="331"/>
        <v>"false"</v>
      </c>
      <c r="X1075" t="str">
        <f t="shared" si="332"/>
        <v>"true"</v>
      </c>
      <c r="Y1075" t="str">
        <f t="shared" si="333"/>
        <v>"Core","_Piece","_packageMarkCoded","ccodes_PackageMarkCode",16,"Individual piece or virtual grouping of pieces","Reference identifying how the package is marked. Field is hardcode to "SSCC-18"; "UPC" or "Other"","false","true"</v>
      </c>
      <c r="Z1075" t="str">
        <f t="shared" si="334"/>
        <v>"Core._Piece"</v>
      </c>
      <c r="AA1075" t="str">
        <f t="shared" si="335"/>
        <v>"_packageMarkCoded"</v>
      </c>
      <c r="AB1075" t="str">
        <f t="shared" si="336"/>
        <v>"CodeList.ccodes_PackageMarkCode"</v>
      </c>
      <c r="AC1075" t="str">
        <f t="shared" si="337"/>
        <v>""</v>
      </c>
      <c r="AD1075" t="str">
        <f t="shared" si="338"/>
        <v>"hasOne"</v>
      </c>
      <c r="AE1075" t="str">
        <f t="shared" si="339"/>
        <v>"Core._Piece","_packageMarkCoded","CodeList.ccodes_PackageMarkCode","","hasOne"</v>
      </c>
    </row>
    <row r="1076" spans="1:31" x14ac:dyDescent="0.2">
      <c r="A1076" t="s">
        <v>1353</v>
      </c>
      <c r="B1076" t="s">
        <v>20</v>
      </c>
      <c r="C1076" t="s">
        <v>111</v>
      </c>
      <c r="D1076" t="s">
        <v>156</v>
      </c>
      <c r="E1076" t="s">
        <v>20</v>
      </c>
      <c r="F1076" t="s">
        <v>157</v>
      </c>
      <c r="H1076" t="s">
        <v>583</v>
      </c>
      <c r="I1076" s="5" t="s">
        <v>112</v>
      </c>
      <c r="J1076" s="5" t="s">
        <v>158</v>
      </c>
      <c r="K1076" t="str">
        <f t="shared" si="320"/>
        <v>_Piece</v>
      </c>
      <c r="L1076" t="str">
        <f t="shared" si="321"/>
        <v>_securityDeclarations</v>
      </c>
      <c r="M1076" t="str">
        <f t="shared" si="322"/>
        <v>_SecurityDeclaration</v>
      </c>
      <c r="N1076" t="str">
        <f t="shared" si="323"/>
        <v>_issuedForPiece</v>
      </c>
      <c r="O1076" t="str">
        <f t="shared" si="324"/>
        <v>Object</v>
      </c>
      <c r="P1076" t="str">
        <f t="shared" si="325"/>
        <v>"Core"</v>
      </c>
      <c r="Q1076" t="str">
        <f t="shared" si="326"/>
        <v>"_Piece"</v>
      </c>
      <c r="R1076" t="str">
        <f t="shared" si="327"/>
        <v>"_securityDeclarations"</v>
      </c>
      <c r="S1076" t="str">
        <f t="shared" si="328"/>
        <v>"_SecurityDeclaration"</v>
      </c>
      <c r="T1076">
        <f>IF($A1076="Implicit","",COUNTIFS($C$8:C1076,C1076,$A$8:A1076,"Explicit"))</f>
        <v>17</v>
      </c>
      <c r="U1076" t="str">
        <f t="shared" si="329"/>
        <v>"Individual piece or virtual grouping of pieces"</v>
      </c>
      <c r="V1076" t="str">
        <f t="shared" si="330"/>
        <v>"Security details of the piece"</v>
      </c>
      <c r="W1076" t="str">
        <f t="shared" si="331"/>
        <v>"true"</v>
      </c>
      <c r="X1076" t="str">
        <f t="shared" si="332"/>
        <v>"true"</v>
      </c>
      <c r="Y1076" t="str">
        <f t="shared" si="333"/>
        <v>"Core","_Piece","_securityDeclarations","_SecurityDeclaration",17,"Individual piece or virtual grouping of pieces","Security details of the piece","true","true"</v>
      </c>
      <c r="Z1076" t="str">
        <f t="shared" si="334"/>
        <v>"Core._Piece"</v>
      </c>
      <c r="AA1076" t="str">
        <f t="shared" si="335"/>
        <v>"_securityDeclarations"</v>
      </c>
      <c r="AB1076" t="str">
        <f t="shared" si="336"/>
        <v>"Core._SecurityDeclaration"</v>
      </c>
      <c r="AC1076" t="str">
        <f t="shared" si="337"/>
        <v>"_issuedForPiece"</v>
      </c>
      <c r="AD1076" t="str">
        <f t="shared" si="338"/>
        <v>"hasMany"</v>
      </c>
      <c r="AE1076" t="str">
        <f t="shared" si="339"/>
        <v>"Core._Piece","_securityDeclarations","Core._SecurityDeclaration","_issuedForPiece","hasMany"</v>
      </c>
    </row>
    <row r="1077" spans="1:31" x14ac:dyDescent="0.2">
      <c r="A1077" t="s">
        <v>1353</v>
      </c>
      <c r="B1077" t="s">
        <v>20</v>
      </c>
      <c r="C1077" t="s">
        <v>111</v>
      </c>
      <c r="D1077" t="s">
        <v>187</v>
      </c>
      <c r="E1077" t="s">
        <v>49</v>
      </c>
      <c r="F1077" t="s">
        <v>188</v>
      </c>
      <c r="G1077">
        <v>1</v>
      </c>
      <c r="I1077" s="5" t="s">
        <v>112</v>
      </c>
      <c r="J1077" s="5" t="s">
        <v>189</v>
      </c>
      <c r="K1077" t="str">
        <f t="shared" si="320"/>
        <v>_Piece</v>
      </c>
      <c r="L1077" t="str">
        <f t="shared" si="321"/>
        <v>_temperatureInstructions</v>
      </c>
      <c r="M1077" t="str">
        <f t="shared" si="322"/>
        <v>_TemperatureInstructions</v>
      </c>
      <c r="N1077" t="str">
        <f t="shared" si="323"/>
        <v/>
      </c>
      <c r="O1077" t="str">
        <f t="shared" si="324"/>
        <v>Object</v>
      </c>
      <c r="P1077" t="str">
        <f t="shared" si="325"/>
        <v>"Core"</v>
      </c>
      <c r="Q1077" t="str">
        <f t="shared" si="326"/>
        <v>"_Piece"</v>
      </c>
      <c r="R1077" t="str">
        <f t="shared" si="327"/>
        <v>"_temperatureInstructions"</v>
      </c>
      <c r="S1077" t="str">
        <f t="shared" si="328"/>
        <v>"_TemperatureInstructions"</v>
      </c>
      <c r="T1077">
        <f>IF($A1077="Implicit","",COUNTIFS($C$8:C1077,C1077,$A$8:A1077,"Explicit"))</f>
        <v>18</v>
      </c>
      <c r="U1077" t="str">
        <f t="shared" si="329"/>
        <v>"Individual piece or virtual grouping of pieces"</v>
      </c>
      <c r="V1077" t="str">
        <f t="shared" si="330"/>
        <v>"Temperature instructions if a specific range"</v>
      </c>
      <c r="W1077" t="str">
        <f t="shared" si="331"/>
        <v>"false"</v>
      </c>
      <c r="X1077" t="str">
        <f t="shared" si="332"/>
        <v>"true"</v>
      </c>
      <c r="Y1077" t="str">
        <f t="shared" si="333"/>
        <v>"Core","_Piece","_temperatureInstructions","_TemperatureInstructions",18,"Individual piece or virtual grouping of pieces","Temperature instructions if a specific range","false","true"</v>
      </c>
      <c r="Z1077" t="str">
        <f t="shared" si="334"/>
        <v>"Core._Piece"</v>
      </c>
      <c r="AA1077" t="str">
        <f t="shared" si="335"/>
        <v>"_temperatureInstructions"</v>
      </c>
      <c r="AB1077" t="str">
        <f t="shared" si="336"/>
        <v>"Embedded._TemperatureInstructions"</v>
      </c>
      <c r="AC1077" t="str">
        <f t="shared" si="337"/>
        <v>""</v>
      </c>
      <c r="AD1077" t="str">
        <f t="shared" si="338"/>
        <v>"hasOne"</v>
      </c>
      <c r="AE1077" t="str">
        <f t="shared" si="339"/>
        <v>"Core._Piece","_temperatureInstructions","Embedded._TemperatureInstructions","","hasOne"</v>
      </c>
    </row>
    <row r="1078" spans="1:31" x14ac:dyDescent="0.2">
      <c r="A1078" t="s">
        <v>1353</v>
      </c>
      <c r="B1078" t="s">
        <v>20</v>
      </c>
      <c r="C1078" t="s">
        <v>111</v>
      </c>
      <c r="D1078" t="s">
        <v>162</v>
      </c>
      <c r="E1078" t="s">
        <v>49</v>
      </c>
      <c r="F1078" t="s">
        <v>163</v>
      </c>
      <c r="G1078">
        <v>1</v>
      </c>
      <c r="I1078" s="5" t="s">
        <v>112</v>
      </c>
      <c r="J1078" s="5" t="s">
        <v>164</v>
      </c>
      <c r="K1078" t="str">
        <f t="shared" si="320"/>
        <v>_Piece</v>
      </c>
      <c r="L1078" t="str">
        <f t="shared" si="321"/>
        <v>_volumetricWeight</v>
      </c>
      <c r="M1078" t="str">
        <f t="shared" si="322"/>
        <v>_VolumetricWeight</v>
      </c>
      <c r="N1078" t="str">
        <f t="shared" si="323"/>
        <v/>
      </c>
      <c r="O1078" t="str">
        <f t="shared" si="324"/>
        <v>Object</v>
      </c>
      <c r="P1078" t="str">
        <f t="shared" si="325"/>
        <v>"Core"</v>
      </c>
      <c r="Q1078" t="str">
        <f t="shared" si="326"/>
        <v>"_Piece"</v>
      </c>
      <c r="R1078" t="str">
        <f t="shared" si="327"/>
        <v>"_volumetricWeight"</v>
      </c>
      <c r="S1078" t="str">
        <f t="shared" si="328"/>
        <v>"_VolumetricWeight"</v>
      </c>
      <c r="T1078">
        <f>IF($A1078="Implicit","",COUNTIFS($C$8:C1078,C1078,$A$8:A1078,"Explicit"))</f>
        <v>19</v>
      </c>
      <c r="U1078" t="str">
        <f t="shared" si="329"/>
        <v>"Individual piece or virtual grouping of pieces"</v>
      </c>
      <c r="V1078" t="str">
        <f t="shared" si="330"/>
        <v>"Volumetric weight details"</v>
      </c>
      <c r="W1078" t="str">
        <f t="shared" si="331"/>
        <v>"false"</v>
      </c>
      <c r="X1078" t="str">
        <f t="shared" si="332"/>
        <v>"true"</v>
      </c>
      <c r="Y1078" t="str">
        <f t="shared" si="333"/>
        <v>"Core","_Piece","_volumetricWeight","_VolumetricWeight",19,"Individual piece or virtual grouping of pieces","Volumetric weight details","false","true"</v>
      </c>
      <c r="Z1078" t="str">
        <f t="shared" si="334"/>
        <v>"Core._Piece"</v>
      </c>
      <c r="AA1078" t="str">
        <f t="shared" si="335"/>
        <v>"_volumetricWeight"</v>
      </c>
      <c r="AB1078" t="str">
        <f t="shared" si="336"/>
        <v>"Embedded._VolumetricWeight"</v>
      </c>
      <c r="AC1078" t="str">
        <f t="shared" si="337"/>
        <v>""</v>
      </c>
      <c r="AD1078" t="str">
        <f t="shared" si="338"/>
        <v>"hasOne"</v>
      </c>
      <c r="AE1078" t="str">
        <f t="shared" si="339"/>
        <v>"Core._Piece","_volumetricWeight","Embedded._VolumetricWeight","","hasOne"</v>
      </c>
    </row>
    <row r="1079" spans="1:31" x14ac:dyDescent="0.2">
      <c r="A1079" t="s">
        <v>1354</v>
      </c>
      <c r="B1079" t="s">
        <v>20</v>
      </c>
      <c r="C1079" t="s">
        <v>111</v>
      </c>
      <c r="D1079" t="s">
        <v>122</v>
      </c>
      <c r="E1079" t="s">
        <v>1293</v>
      </c>
      <c r="F1079" t="s">
        <v>209</v>
      </c>
      <c r="H1079" t="s">
        <v>139</v>
      </c>
      <c r="I1079" s="5" t="s">
        <v>112</v>
      </c>
      <c r="J1079" s="5" t="s">
        <v>123</v>
      </c>
      <c r="K1079" t="str">
        <f t="shared" si="320"/>
        <v>_Piece</v>
      </c>
      <c r="L1079" t="str">
        <f t="shared" si="321"/>
        <v>_containedPieces</v>
      </c>
      <c r="M1079" t="str">
        <f t="shared" si="322"/>
        <v>_PieceLiveAnimals</v>
      </c>
      <c r="N1079" t="str">
        <f t="shared" si="323"/>
        <v>_inPiece</v>
      </c>
      <c r="O1079" t="str">
        <f t="shared" si="324"/>
        <v>Object</v>
      </c>
      <c r="P1079" t="str">
        <f t="shared" si="325"/>
        <v/>
      </c>
      <c r="Q1079" t="str">
        <f t="shared" si="326"/>
        <v/>
      </c>
      <c r="R1079" t="str">
        <f t="shared" si="327"/>
        <v/>
      </c>
      <c r="S1079" t="str">
        <f t="shared" si="328"/>
        <v/>
      </c>
      <c r="T1079" t="str">
        <f>IF($A1079="Implicit","",COUNTIFS($C$8:C1079,C1079,$A$8:A1079,"Explicit"))</f>
        <v/>
      </c>
      <c r="U1079" t="str">
        <f t="shared" si="329"/>
        <v/>
      </c>
      <c r="V1079" t="str">
        <f t="shared" si="330"/>
        <v/>
      </c>
      <c r="W1079" t="str">
        <f t="shared" si="331"/>
        <v/>
      </c>
      <c r="X1079" t="str">
        <f t="shared" si="332"/>
        <v/>
      </c>
      <c r="Y1079" t="str">
        <f t="shared" si="333"/>
        <v/>
      </c>
      <c r="Z1079" t="str">
        <f t="shared" si="334"/>
        <v>"Core._Piece"</v>
      </c>
      <c r="AA1079" t="str">
        <f t="shared" si="335"/>
        <v>"_containedPieces"</v>
      </c>
      <c r="AB1079" t="str">
        <f t="shared" si="336"/>
        <v>"LiveAnimals._PieceLiveAnimals"</v>
      </c>
      <c r="AC1079" t="str">
        <f t="shared" si="337"/>
        <v>"_inPiece"</v>
      </c>
      <c r="AD1079" t="str">
        <f t="shared" si="338"/>
        <v>"hasMany"</v>
      </c>
      <c r="AE1079" t="str">
        <f t="shared" si="339"/>
        <v>"Core._Piece","_containedPieces","LiveAnimals._PieceLiveAnimals","_inPiece","hasMany"</v>
      </c>
    </row>
    <row r="1080" spans="1:31" x14ac:dyDescent="0.2">
      <c r="A1080" t="s">
        <v>1354</v>
      </c>
      <c r="B1080" t="s">
        <v>20</v>
      </c>
      <c r="C1080" t="s">
        <v>111</v>
      </c>
      <c r="D1080" t="s">
        <v>122</v>
      </c>
      <c r="E1080" t="s">
        <v>1301</v>
      </c>
      <c r="F1080" t="s">
        <v>657</v>
      </c>
      <c r="H1080" t="s">
        <v>139</v>
      </c>
      <c r="I1080" s="5" t="s">
        <v>112</v>
      </c>
      <c r="J1080" s="5" t="s">
        <v>123</v>
      </c>
      <c r="K1080" t="str">
        <f t="shared" si="320"/>
        <v>_Piece</v>
      </c>
      <c r="L1080" t="str">
        <f t="shared" si="321"/>
        <v>_containedPieces</v>
      </c>
      <c r="M1080" t="str">
        <f t="shared" si="322"/>
        <v>_PieceDg</v>
      </c>
      <c r="N1080" t="str">
        <f t="shared" si="323"/>
        <v>_inPiece</v>
      </c>
      <c r="O1080" t="str">
        <f t="shared" si="324"/>
        <v>Object</v>
      </c>
      <c r="P1080" t="str">
        <f t="shared" si="325"/>
        <v/>
      </c>
      <c r="Q1080" t="str">
        <f t="shared" si="326"/>
        <v/>
      </c>
      <c r="R1080" t="str">
        <f t="shared" si="327"/>
        <v/>
      </c>
      <c r="S1080" t="str">
        <f t="shared" si="328"/>
        <v/>
      </c>
      <c r="T1080" t="str">
        <f>IF($A1080="Implicit","",COUNTIFS($C$8:C1080,C1080,$A$8:A1080,"Explicit"))</f>
        <v/>
      </c>
      <c r="U1080" t="str">
        <f t="shared" si="329"/>
        <v/>
      </c>
      <c r="V1080" t="str">
        <f t="shared" si="330"/>
        <v/>
      </c>
      <c r="W1080" t="str">
        <f t="shared" si="331"/>
        <v/>
      </c>
      <c r="X1080" t="str">
        <f t="shared" si="332"/>
        <v/>
      </c>
      <c r="Y1080" t="str">
        <f t="shared" si="333"/>
        <v/>
      </c>
      <c r="Z1080" t="str">
        <f t="shared" si="334"/>
        <v>"Core._Piece"</v>
      </c>
      <c r="AA1080" t="str">
        <f t="shared" si="335"/>
        <v>"_containedPieces"</v>
      </c>
      <c r="AB1080" t="str">
        <f t="shared" si="336"/>
        <v>"DG._PieceDg"</v>
      </c>
      <c r="AC1080" t="str">
        <f t="shared" si="337"/>
        <v>"_inPiece"</v>
      </c>
      <c r="AD1080" t="str">
        <f t="shared" si="338"/>
        <v>"hasMany"</v>
      </c>
      <c r="AE1080" t="str">
        <f t="shared" si="339"/>
        <v>"Core._Piece","_containedPieces","DG._PieceDg","_inPiece","hasMany"</v>
      </c>
    </row>
    <row r="1081" spans="1:31" x14ac:dyDescent="0.2">
      <c r="A1081" t="s">
        <v>1354</v>
      </c>
      <c r="B1081" t="s">
        <v>20</v>
      </c>
      <c r="C1081" t="s">
        <v>111</v>
      </c>
      <c r="D1081" t="s">
        <v>119</v>
      </c>
      <c r="E1081" t="s">
        <v>1301</v>
      </c>
      <c r="F1081" t="s">
        <v>1196</v>
      </c>
      <c r="H1081" t="s">
        <v>139</v>
      </c>
      <c r="I1081" s="5" t="s">
        <v>112</v>
      </c>
      <c r="J1081" s="5" t="s">
        <v>121</v>
      </c>
      <c r="K1081" t="str">
        <f t="shared" si="320"/>
        <v>_Piece</v>
      </c>
      <c r="L1081" t="str">
        <f t="shared" si="321"/>
        <v>_containedItems</v>
      </c>
      <c r="M1081" t="str">
        <f t="shared" si="322"/>
        <v>_ItemDg</v>
      </c>
      <c r="N1081" t="str">
        <f t="shared" si="323"/>
        <v>_inPiece</v>
      </c>
      <c r="O1081" t="str">
        <f t="shared" si="324"/>
        <v>Object</v>
      </c>
      <c r="P1081" t="str">
        <f t="shared" si="325"/>
        <v/>
      </c>
      <c r="Q1081" t="str">
        <f t="shared" si="326"/>
        <v/>
      </c>
      <c r="R1081" t="str">
        <f t="shared" si="327"/>
        <v/>
      </c>
      <c r="S1081" t="str">
        <f t="shared" si="328"/>
        <v/>
      </c>
      <c r="T1081" t="str">
        <f>IF($A1081="Implicit","",COUNTIFS($C$8:C1081,C1081,$A$8:A1081,"Explicit"))</f>
        <v/>
      </c>
      <c r="U1081" t="str">
        <f t="shared" si="329"/>
        <v/>
      </c>
      <c r="V1081" t="str">
        <f t="shared" si="330"/>
        <v/>
      </c>
      <c r="W1081" t="str">
        <f t="shared" si="331"/>
        <v/>
      </c>
      <c r="X1081" t="str">
        <f t="shared" si="332"/>
        <v/>
      </c>
      <c r="Y1081" t="str">
        <f t="shared" si="333"/>
        <v/>
      </c>
      <c r="Z1081" t="str">
        <f t="shared" si="334"/>
        <v>"Core._Piece"</v>
      </c>
      <c r="AA1081" t="str">
        <f t="shared" si="335"/>
        <v>"_containedItems"</v>
      </c>
      <c r="AB1081" t="str">
        <f t="shared" si="336"/>
        <v>"DG._ItemDg"</v>
      </c>
      <c r="AC1081" t="str">
        <f t="shared" si="337"/>
        <v>"_inPiece"</v>
      </c>
      <c r="AD1081" t="str">
        <f t="shared" si="338"/>
        <v>"hasMany"</v>
      </c>
      <c r="AE1081" t="str">
        <f t="shared" si="339"/>
        <v>"Core._Piece","_containedItems","DG._ItemDg","_inPiece","hasMany"</v>
      </c>
    </row>
    <row r="1082" spans="1:31" x14ac:dyDescent="0.2">
      <c r="A1082" t="s">
        <v>1354</v>
      </c>
      <c r="B1082" t="s">
        <v>20</v>
      </c>
      <c r="C1082" t="s">
        <v>111</v>
      </c>
      <c r="D1082" t="s">
        <v>126</v>
      </c>
      <c r="E1082" t="s">
        <v>1301</v>
      </c>
      <c r="F1082" t="s">
        <v>550</v>
      </c>
      <c r="H1082" t="s">
        <v>562</v>
      </c>
      <c r="I1082" s="5" t="s">
        <v>112</v>
      </c>
      <c r="J1082" s="5" t="s">
        <v>128</v>
      </c>
      <c r="K1082" t="str">
        <f t="shared" si="320"/>
        <v>_Piece</v>
      </c>
      <c r="L1082" t="str">
        <f t="shared" si="321"/>
        <v>_contentProducts</v>
      </c>
      <c r="M1082" t="str">
        <f t="shared" si="322"/>
        <v>_ProductDg</v>
      </c>
      <c r="N1082" t="str">
        <f t="shared" si="323"/>
        <v>_describedObjects</v>
      </c>
      <c r="O1082" t="str">
        <f t="shared" si="324"/>
        <v>Object</v>
      </c>
      <c r="P1082" t="str">
        <f t="shared" si="325"/>
        <v/>
      </c>
      <c r="Q1082" t="str">
        <f t="shared" si="326"/>
        <v/>
      </c>
      <c r="R1082" t="str">
        <f t="shared" si="327"/>
        <v/>
      </c>
      <c r="S1082" t="str">
        <f t="shared" si="328"/>
        <v/>
      </c>
      <c r="T1082" t="str">
        <f>IF($A1082="Implicit","",COUNTIFS($C$8:C1082,C1082,$A$8:A1082,"Explicit"))</f>
        <v/>
      </c>
      <c r="U1082" t="str">
        <f t="shared" si="329"/>
        <v/>
      </c>
      <c r="V1082" t="str">
        <f t="shared" si="330"/>
        <v/>
      </c>
      <c r="W1082" t="str">
        <f t="shared" si="331"/>
        <v/>
      </c>
      <c r="X1082" t="str">
        <f t="shared" si="332"/>
        <v/>
      </c>
      <c r="Y1082" t="str">
        <f t="shared" si="333"/>
        <v/>
      </c>
      <c r="Z1082" t="str">
        <f t="shared" si="334"/>
        <v>"Core._Piece"</v>
      </c>
      <c r="AA1082" t="str">
        <f t="shared" si="335"/>
        <v>"_contentProducts"</v>
      </c>
      <c r="AB1082" t="str">
        <f t="shared" si="336"/>
        <v>"DG._ProductDg"</v>
      </c>
      <c r="AC1082" t="str">
        <f t="shared" si="337"/>
        <v>"_describedObjects"</v>
      </c>
      <c r="AD1082" t="str">
        <f t="shared" si="338"/>
        <v>"hasMany"</v>
      </c>
      <c r="AE1082" t="str">
        <f t="shared" si="339"/>
        <v>"Core._Piece","_contentProducts","DG._ProductDg","_describedObjects","hasMany"</v>
      </c>
    </row>
    <row r="1083" spans="1:31" x14ac:dyDescent="0.2">
      <c r="A1083" t="s">
        <v>1354</v>
      </c>
      <c r="B1083" t="s">
        <v>20</v>
      </c>
      <c r="C1083" t="s">
        <v>111</v>
      </c>
      <c r="D1083" t="s">
        <v>116</v>
      </c>
      <c r="E1083" t="s">
        <v>1304</v>
      </c>
      <c r="F1083" t="s">
        <v>458</v>
      </c>
      <c r="H1083" t="s">
        <v>462</v>
      </c>
      <c r="I1083" s="5" t="s">
        <v>112</v>
      </c>
      <c r="J1083" s="5" t="s">
        <v>118</v>
      </c>
      <c r="K1083" t="str">
        <f t="shared" si="320"/>
        <v>_Piece</v>
      </c>
      <c r="L1083" t="str">
        <f t="shared" si="321"/>
        <v>_involvedInActions</v>
      </c>
      <c r="M1083" t="str">
        <f t="shared" si="322"/>
        <v>_Composing</v>
      </c>
      <c r="N1083" t="str">
        <f t="shared" si="323"/>
        <v>_composedPieces</v>
      </c>
      <c r="O1083" t="str">
        <f t="shared" si="324"/>
        <v>Object</v>
      </c>
      <c r="P1083" t="str">
        <f t="shared" si="325"/>
        <v/>
      </c>
      <c r="Q1083" t="str">
        <f t="shared" si="326"/>
        <v/>
      </c>
      <c r="R1083" t="str">
        <f t="shared" si="327"/>
        <v/>
      </c>
      <c r="S1083" t="str">
        <f t="shared" si="328"/>
        <v/>
      </c>
      <c r="T1083" t="str">
        <f>IF($A1083="Implicit","",COUNTIFS($C$8:C1083,C1083,$A$8:A1083,"Explicit"))</f>
        <v/>
      </c>
      <c r="U1083" t="str">
        <f t="shared" si="329"/>
        <v/>
      </c>
      <c r="V1083" t="str">
        <f t="shared" si="330"/>
        <v/>
      </c>
      <c r="W1083" t="str">
        <f t="shared" si="331"/>
        <v/>
      </c>
      <c r="X1083" t="str">
        <f t="shared" si="332"/>
        <v/>
      </c>
      <c r="Y1083" t="str">
        <f t="shared" si="333"/>
        <v/>
      </c>
      <c r="Z1083" t="str">
        <f t="shared" si="334"/>
        <v>"Core._Piece"</v>
      </c>
      <c r="AA1083" t="str">
        <f t="shared" si="335"/>
        <v>"_involvedInActions"</v>
      </c>
      <c r="AB1083" t="str">
        <f t="shared" si="336"/>
        <v>"Activity._Composing"</v>
      </c>
      <c r="AC1083" t="str">
        <f t="shared" si="337"/>
        <v>"_composedPieces"</v>
      </c>
      <c r="AD1083" t="str">
        <f t="shared" si="338"/>
        <v>"hasMany"</v>
      </c>
      <c r="AE1083" t="str">
        <f t="shared" si="339"/>
        <v>"Core._Piece","_involvedInActions","Activity._Composing","_composedPieces","hasMany"</v>
      </c>
    </row>
    <row r="1084" spans="1:31" x14ac:dyDescent="0.2">
      <c r="A1084" t="s">
        <v>1354</v>
      </c>
      <c r="B1084" t="s">
        <v>20</v>
      </c>
      <c r="C1084" t="s">
        <v>111</v>
      </c>
      <c r="D1084" t="s">
        <v>116</v>
      </c>
      <c r="E1084" t="s">
        <v>1303</v>
      </c>
      <c r="F1084" t="s">
        <v>871</v>
      </c>
      <c r="H1084" t="s">
        <v>875</v>
      </c>
      <c r="I1084" s="5" t="s">
        <v>112</v>
      </c>
      <c r="J1084" s="5" t="s">
        <v>118</v>
      </c>
      <c r="K1084" t="str">
        <f t="shared" si="320"/>
        <v>_Piece</v>
      </c>
      <c r="L1084" t="str">
        <f t="shared" si="321"/>
        <v>_involvedInActions</v>
      </c>
      <c r="M1084" t="str">
        <f t="shared" si="322"/>
        <v>_Loading</v>
      </c>
      <c r="N1084" t="str">
        <f t="shared" si="323"/>
        <v>_loadedPieces</v>
      </c>
      <c r="O1084" t="str">
        <f t="shared" si="324"/>
        <v>Object</v>
      </c>
      <c r="P1084" t="str">
        <f t="shared" si="325"/>
        <v/>
      </c>
      <c r="Q1084" t="str">
        <f t="shared" si="326"/>
        <v/>
      </c>
      <c r="R1084" t="str">
        <f t="shared" si="327"/>
        <v/>
      </c>
      <c r="S1084" t="str">
        <f t="shared" si="328"/>
        <v/>
      </c>
      <c r="T1084" t="str">
        <f>IF($A1084="Implicit","",COUNTIFS($C$8:C1084,C1084,$A$8:A1084,"Explicit"))</f>
        <v/>
      </c>
      <c r="U1084" t="str">
        <f t="shared" si="329"/>
        <v/>
      </c>
      <c r="V1084" t="str">
        <f t="shared" si="330"/>
        <v/>
      </c>
      <c r="W1084" t="str">
        <f t="shared" si="331"/>
        <v/>
      </c>
      <c r="X1084" t="str">
        <f t="shared" si="332"/>
        <v/>
      </c>
      <c r="Y1084" t="str">
        <f t="shared" si="333"/>
        <v/>
      </c>
      <c r="Z1084" t="str">
        <f t="shared" si="334"/>
        <v>"Core._Piece"</v>
      </c>
      <c r="AA1084" t="str">
        <f t="shared" si="335"/>
        <v>"_involvedInActions"</v>
      </c>
      <c r="AB1084" t="str">
        <f t="shared" si="336"/>
        <v>"Action._Loading"</v>
      </c>
      <c r="AC1084" t="str">
        <f t="shared" si="337"/>
        <v>"_loadedPieces"</v>
      </c>
      <c r="AD1084" t="str">
        <f t="shared" si="338"/>
        <v>"hasMany"</v>
      </c>
      <c r="AE1084" t="str">
        <f t="shared" si="339"/>
        <v>"Core._Piece","_involvedInActions","Action._Loading","_loadedPieces","hasMany"</v>
      </c>
    </row>
    <row r="1085" spans="1:31" x14ac:dyDescent="0.2">
      <c r="A1085" t="s">
        <v>1354</v>
      </c>
      <c r="B1085" t="s">
        <v>20</v>
      </c>
      <c r="C1085" t="s">
        <v>111</v>
      </c>
      <c r="D1085" t="s">
        <v>116</v>
      </c>
      <c r="E1085" t="s">
        <v>1303</v>
      </c>
      <c r="F1085" t="s">
        <v>1100</v>
      </c>
      <c r="H1085" t="s">
        <v>1102</v>
      </c>
      <c r="I1085" s="5" t="s">
        <v>112</v>
      </c>
      <c r="J1085" s="5" t="s">
        <v>118</v>
      </c>
      <c r="K1085" t="str">
        <f t="shared" si="320"/>
        <v>_Piece</v>
      </c>
      <c r="L1085" t="str">
        <f t="shared" si="321"/>
        <v>_involvedInActions</v>
      </c>
      <c r="M1085" t="str">
        <f t="shared" si="322"/>
        <v>_Storing</v>
      </c>
      <c r="N1085" t="str">
        <f t="shared" si="323"/>
        <v>_storedObjects</v>
      </c>
      <c r="O1085" t="str">
        <f t="shared" si="324"/>
        <v>Object</v>
      </c>
      <c r="P1085" t="str">
        <f t="shared" si="325"/>
        <v/>
      </c>
      <c r="Q1085" t="str">
        <f t="shared" si="326"/>
        <v/>
      </c>
      <c r="R1085" t="str">
        <f t="shared" si="327"/>
        <v/>
      </c>
      <c r="S1085" t="str">
        <f t="shared" si="328"/>
        <v/>
      </c>
      <c r="T1085" t="str">
        <f>IF($A1085="Implicit","",COUNTIFS($C$8:C1085,C1085,$A$8:A1085,"Explicit"))</f>
        <v/>
      </c>
      <c r="U1085" t="str">
        <f t="shared" si="329"/>
        <v/>
      </c>
      <c r="V1085" t="str">
        <f t="shared" si="330"/>
        <v/>
      </c>
      <c r="W1085" t="str">
        <f t="shared" si="331"/>
        <v/>
      </c>
      <c r="X1085" t="str">
        <f t="shared" si="332"/>
        <v/>
      </c>
      <c r="Y1085" t="str">
        <f t="shared" si="333"/>
        <v/>
      </c>
      <c r="Z1085" t="str">
        <f t="shared" si="334"/>
        <v>"Core._Piece"</v>
      </c>
      <c r="AA1085" t="str">
        <f t="shared" si="335"/>
        <v>"_involvedInActions"</v>
      </c>
      <c r="AB1085" t="str">
        <f t="shared" si="336"/>
        <v>"Action._Storing"</v>
      </c>
      <c r="AC1085" t="str">
        <f t="shared" si="337"/>
        <v>"_storedObjects"</v>
      </c>
      <c r="AD1085" t="str">
        <f t="shared" si="338"/>
        <v>"hasMany"</v>
      </c>
      <c r="AE1085" t="str">
        <f t="shared" si="339"/>
        <v>"Core._Piece","_involvedInActions","Action._Storing","_storedObjects","hasMany"</v>
      </c>
    </row>
    <row r="1086" spans="1:31" x14ac:dyDescent="0.2">
      <c r="A1086" t="s">
        <v>1354</v>
      </c>
      <c r="B1086" t="s">
        <v>20</v>
      </c>
      <c r="C1086" t="s">
        <v>111</v>
      </c>
      <c r="D1086" t="s">
        <v>141</v>
      </c>
      <c r="E1086" t="s">
        <v>3</v>
      </c>
      <c r="F1086" t="s">
        <v>142</v>
      </c>
      <c r="G1086">
        <v>1</v>
      </c>
      <c r="I1086" s="5" t="s">
        <v>112</v>
      </c>
      <c r="J1086" s="5" t="s">
        <v>143</v>
      </c>
      <c r="K1086" t="str">
        <f t="shared" si="320"/>
        <v>_Piece</v>
      </c>
      <c r="L1086" t="str">
        <f t="shared" si="321"/>
        <v>_loadType</v>
      </c>
      <c r="M1086" t="str">
        <f t="shared" si="322"/>
        <v>_LoadType</v>
      </c>
      <c r="N1086" t="str">
        <f t="shared" si="323"/>
        <v/>
      </c>
      <c r="O1086" t="str">
        <f t="shared" si="324"/>
        <v>Object</v>
      </c>
      <c r="P1086" t="str">
        <f t="shared" si="325"/>
        <v/>
      </c>
      <c r="Q1086" t="str">
        <f t="shared" si="326"/>
        <v/>
      </c>
      <c r="R1086" t="str">
        <f t="shared" si="327"/>
        <v/>
      </c>
      <c r="S1086" t="str">
        <f t="shared" si="328"/>
        <v/>
      </c>
      <c r="T1086" t="str">
        <f>IF($A1086="Implicit","",COUNTIFS($C$8:C1086,C1086,$A$8:A1086,"Explicit"))</f>
        <v/>
      </c>
      <c r="U1086" t="str">
        <f t="shared" si="329"/>
        <v/>
      </c>
      <c r="V1086" t="str">
        <f t="shared" si="330"/>
        <v/>
      </c>
      <c r="W1086" t="str">
        <f t="shared" si="331"/>
        <v/>
      </c>
      <c r="X1086" t="str">
        <f t="shared" si="332"/>
        <v/>
      </c>
      <c r="Y1086" t="str">
        <f t="shared" si="333"/>
        <v/>
      </c>
      <c r="Z1086" t="str">
        <f t="shared" si="334"/>
        <v>"Core._Piece"</v>
      </c>
      <c r="AA1086" t="str">
        <f t="shared" si="335"/>
        <v>"_loadType"</v>
      </c>
      <c r="AB1086" t="str">
        <f t="shared" si="336"/>
        <v>"Enum._LoadType"</v>
      </c>
      <c r="AC1086" t="str">
        <f t="shared" si="337"/>
        <v>""</v>
      </c>
      <c r="AD1086" t="str">
        <f t="shared" si="338"/>
        <v>"hasOne"</v>
      </c>
      <c r="AE1086" t="str">
        <f t="shared" si="339"/>
        <v>"Core._Piece","_loadType","Enum._LoadType","","hasOne"</v>
      </c>
    </row>
    <row r="1087" spans="1:31" x14ac:dyDescent="0.2">
      <c r="A1087" t="s">
        <v>1353</v>
      </c>
      <c r="B1087" t="s">
        <v>20</v>
      </c>
      <c r="C1087" t="s">
        <v>111</v>
      </c>
      <c r="D1087" t="s">
        <v>40</v>
      </c>
      <c r="E1087" t="s">
        <v>1306</v>
      </c>
      <c r="F1087" t="s">
        <v>41</v>
      </c>
      <c r="I1087" s="5" t="s">
        <v>112</v>
      </c>
      <c r="J1087" s="5" t="s">
        <v>42</v>
      </c>
      <c r="K1087" t="str">
        <f t="shared" si="320"/>
        <v>_Piece</v>
      </c>
      <c r="L1087" t="str">
        <f t="shared" si="321"/>
        <v>_events</v>
      </c>
      <c r="M1087" t="str">
        <f t="shared" si="322"/>
        <v>_LogisticsEvent</v>
      </c>
      <c r="N1087" t="str">
        <f t="shared" si="323"/>
        <v/>
      </c>
      <c r="O1087" t="str">
        <f t="shared" si="324"/>
        <v>Object</v>
      </c>
      <c r="P1087" t="str">
        <f t="shared" si="325"/>
        <v>"Core"</v>
      </c>
      <c r="Q1087" t="str">
        <f t="shared" si="326"/>
        <v>"_Piece"</v>
      </c>
      <c r="R1087" t="str">
        <f t="shared" si="327"/>
        <v>"_events"</v>
      </c>
      <c r="S1087" t="str">
        <f t="shared" si="328"/>
        <v>"_LogisticsEvent"</v>
      </c>
      <c r="T1087">
        <f>IF($A1087="Implicit","",COUNTIFS($C$8:C1087,C1087,$A$8:A1087,"Explicit"))</f>
        <v>20</v>
      </c>
      <c r="U1087" t="str">
        <f t="shared" si="329"/>
        <v>"Individual piece or virtual grouping of pieces"</v>
      </c>
      <c r="V1087" t="str">
        <f t="shared" si="330"/>
        <v>"Events object"</v>
      </c>
      <c r="W1087" t="str">
        <f t="shared" si="331"/>
        <v>"true"</v>
      </c>
      <c r="X1087" t="str">
        <f t="shared" si="332"/>
        <v>"true"</v>
      </c>
      <c r="Y1087" t="str">
        <f t="shared" si="333"/>
        <v>"Core","_Piece","_events","_LogisticsEvent",20,"Individual piece or virtual grouping of pieces","Events object","true","true"</v>
      </c>
      <c r="Z1087" t="str">
        <f t="shared" si="334"/>
        <v>"Core._Piece"</v>
      </c>
      <c r="AA1087" t="str">
        <f t="shared" si="335"/>
        <v>"_events"</v>
      </c>
      <c r="AB1087" t="str">
        <f t="shared" si="336"/>
        <v>"Event._LogisticsEvent"</v>
      </c>
      <c r="AC1087" t="str">
        <f t="shared" si="337"/>
        <v>""</v>
      </c>
      <c r="AD1087" t="str">
        <f t="shared" si="338"/>
        <v>"hasMany"</v>
      </c>
      <c r="AE1087" t="str">
        <f t="shared" si="339"/>
        <v>"Core._Piece","_events","Event._LogisticsEvent","","hasMany"</v>
      </c>
    </row>
    <row r="1088" spans="1:31" x14ac:dyDescent="0.2">
      <c r="A1088" t="s">
        <v>1353</v>
      </c>
      <c r="B1088" t="s">
        <v>20</v>
      </c>
      <c r="C1088" t="s">
        <v>111</v>
      </c>
      <c r="D1088" t="s">
        <v>46</v>
      </c>
      <c r="F1088" t="s">
        <v>47</v>
      </c>
      <c r="G1088">
        <v>1</v>
      </c>
      <c r="I1088" s="5" t="s">
        <v>112</v>
      </c>
      <c r="J1088" s="5" t="s">
        <v>48</v>
      </c>
      <c r="K1088" t="str">
        <f t="shared" si="320"/>
        <v>_Piece</v>
      </c>
      <c r="L1088" t="str">
        <f t="shared" si="321"/>
        <v>_skeletonIndicator</v>
      </c>
      <c r="M1088" t="str">
        <f t="shared" si="322"/>
        <v>xsd_boolean</v>
      </c>
      <c r="N1088" t="str">
        <f t="shared" si="323"/>
        <v/>
      </c>
      <c r="O1088" t="str">
        <f t="shared" si="324"/>
        <v>Data</v>
      </c>
      <c r="P1088" t="str">
        <f t="shared" si="325"/>
        <v>"Core"</v>
      </c>
      <c r="Q1088" t="str">
        <f t="shared" si="326"/>
        <v>"_Piece"</v>
      </c>
      <c r="R1088" t="str">
        <f t="shared" si="327"/>
        <v>"_skeletonIndicator"</v>
      </c>
      <c r="S1088" t="str">
        <f t="shared" si="328"/>
        <v>"xsd_boolean"</v>
      </c>
      <c r="T1088">
        <f>IF($A1088="Implicit","",COUNTIFS($C$8:C1088,C1088,$A$8:A1088,"Explicit"))</f>
        <v>21</v>
      </c>
      <c r="U1088" t="str">
        <f t="shared" si="329"/>
        <v>"Individual piece or virtual grouping of pieces"</v>
      </c>
      <c r="V1088" t="str">
        <f t="shared" si="330"/>
        <v>"Indicator whether a logistics object is a skeleton object"</v>
      </c>
      <c r="W1088" t="str">
        <f t="shared" si="331"/>
        <v>"false"</v>
      </c>
      <c r="X1088" t="str">
        <f t="shared" si="332"/>
        <v>"true"</v>
      </c>
      <c r="Y1088" t="str">
        <f t="shared" si="333"/>
        <v>"Core","_Piece","_skeletonIndicator","xsd_boolean",21,"Individual piece or virtual grouping of pieces","Indicator whether a logistics object is a skeleton object","false","true"</v>
      </c>
      <c r="Z1088" t="str">
        <f t="shared" si="334"/>
        <v/>
      </c>
      <c r="AA1088" t="str">
        <f t="shared" si="335"/>
        <v/>
      </c>
      <c r="AB1088" t="str">
        <f t="shared" si="336"/>
        <v/>
      </c>
      <c r="AC1088" t="str">
        <f t="shared" si="337"/>
        <v/>
      </c>
      <c r="AD1088" t="str">
        <f t="shared" si="338"/>
        <v/>
      </c>
      <c r="AE1088" t="str">
        <f t="shared" si="339"/>
        <v/>
      </c>
    </row>
    <row r="1089" spans="1:31" x14ac:dyDescent="0.2">
      <c r="A1089" t="s">
        <v>1353</v>
      </c>
      <c r="B1089" t="s">
        <v>20</v>
      </c>
      <c r="C1089" t="s">
        <v>111</v>
      </c>
      <c r="D1089" t="s">
        <v>116</v>
      </c>
      <c r="E1089" t="s">
        <v>1290</v>
      </c>
      <c r="F1089" t="s">
        <v>117</v>
      </c>
      <c r="I1089" s="5" t="s">
        <v>112</v>
      </c>
      <c r="J1089" s="5" t="s">
        <v>118</v>
      </c>
      <c r="K1089" t="str">
        <f t="shared" si="320"/>
        <v>_Piece</v>
      </c>
      <c r="L1089" t="str">
        <f t="shared" si="321"/>
        <v>_involvedInActions</v>
      </c>
      <c r="M1089" t="str">
        <f t="shared" si="322"/>
        <v>_LogisticsAction</v>
      </c>
      <c r="N1089" t="str">
        <f t="shared" si="323"/>
        <v/>
      </c>
      <c r="O1089" t="str">
        <f t="shared" si="324"/>
        <v>Object</v>
      </c>
      <c r="P1089" t="str">
        <f t="shared" si="325"/>
        <v>"Core"</v>
      </c>
      <c r="Q1089" t="str">
        <f t="shared" si="326"/>
        <v>"_Piece"</v>
      </c>
      <c r="R1089" t="str">
        <f t="shared" si="327"/>
        <v>"_involvedInActions"</v>
      </c>
      <c r="S1089" t="str">
        <f t="shared" si="328"/>
        <v>"_LogisticsAction"</v>
      </c>
      <c r="T1089">
        <f>IF($A1089="Implicit","",COUNTIFS($C$8:C1089,C1089,$A$8:A1089,"Explicit"))</f>
        <v>22</v>
      </c>
      <c r="U1089" t="str">
        <f t="shared" si="329"/>
        <v>"Individual piece or virtual grouping of pieces"</v>
      </c>
      <c r="V1089" t="str">
        <f t="shared" si="330"/>
        <v>"References to the Actions the object is involved in"</v>
      </c>
      <c r="W1089" t="str">
        <f t="shared" si="331"/>
        <v>"true"</v>
      </c>
      <c r="X1089" t="str">
        <f t="shared" si="332"/>
        <v>"true"</v>
      </c>
      <c r="Y1089" t="str">
        <f t="shared" si="333"/>
        <v>"Core","_Piece","_involvedInActions","_LogisticsAction",22,"Individual piece or virtual grouping of pieces","References to the Actions the object is involved in","true","true"</v>
      </c>
      <c r="Z1089" t="str">
        <f t="shared" si="334"/>
        <v>"Core._Piece"</v>
      </c>
      <c r="AA1089" t="str">
        <f t="shared" si="335"/>
        <v>"_involvedInActions"</v>
      </c>
      <c r="AB1089" t="str">
        <f t="shared" si="336"/>
        <v>"Abstract._LogisticsAction"</v>
      </c>
      <c r="AC1089" t="str">
        <f t="shared" si="337"/>
        <v>""</v>
      </c>
      <c r="AD1089" t="str">
        <f t="shared" si="338"/>
        <v>"hasMany"</v>
      </c>
      <c r="AE1089" t="str">
        <f t="shared" si="339"/>
        <v>"Core._Piece","_involvedInActions","Abstract._LogisticsAction","","hasMany"</v>
      </c>
    </row>
    <row r="1090" spans="1:31" x14ac:dyDescent="0.2">
      <c r="A1090" t="s">
        <v>1353</v>
      </c>
      <c r="B1090" t="s">
        <v>20</v>
      </c>
      <c r="C1090" t="s">
        <v>111</v>
      </c>
      <c r="D1090" t="s">
        <v>92</v>
      </c>
      <c r="E1090" t="s">
        <v>49</v>
      </c>
      <c r="F1090" t="s">
        <v>93</v>
      </c>
      <c r="I1090" s="5" t="s">
        <v>112</v>
      </c>
      <c r="J1090" s="5" t="s">
        <v>94</v>
      </c>
      <c r="K1090" t="str">
        <f t="shared" si="320"/>
        <v>_Piece</v>
      </c>
      <c r="L1090" t="str">
        <f t="shared" si="321"/>
        <v>_involvedParties</v>
      </c>
      <c r="M1090" t="str">
        <f t="shared" si="322"/>
        <v>_Party</v>
      </c>
      <c r="N1090" t="str">
        <f t="shared" si="323"/>
        <v/>
      </c>
      <c r="O1090" t="str">
        <f t="shared" si="324"/>
        <v>Object</v>
      </c>
      <c r="P1090" t="str">
        <f t="shared" si="325"/>
        <v>"Core"</v>
      </c>
      <c r="Q1090" t="str">
        <f t="shared" si="326"/>
        <v>"_Piece"</v>
      </c>
      <c r="R1090" t="str">
        <f t="shared" si="327"/>
        <v>"_involvedParties"</v>
      </c>
      <c r="S1090" t="str">
        <f t="shared" si="328"/>
        <v>"_Party"</v>
      </c>
      <c r="T1090">
        <f>IF($A1090="Implicit","",COUNTIFS($C$8:C1090,C1090,$A$8:A1090,"Explicit"))</f>
        <v>23</v>
      </c>
      <c r="U1090" t="str">
        <f t="shared" si="329"/>
        <v>"Individual piece or virtual grouping of pieces"</v>
      </c>
      <c r="V1090" t="str">
        <f t="shared" si="330"/>
        <v>"Information about other Parties involved depending on the context of use"</v>
      </c>
      <c r="W1090" t="str">
        <f t="shared" si="331"/>
        <v>"true"</v>
      </c>
      <c r="X1090" t="str">
        <f t="shared" si="332"/>
        <v>"true"</v>
      </c>
      <c r="Y1090" t="str">
        <f t="shared" si="333"/>
        <v>"Core","_Piece","_involvedParties","_Party",23,"Individual piece or virtual grouping of pieces","Information about other Parties involved depending on the context of use","true","true"</v>
      </c>
      <c r="Z1090" t="str">
        <f t="shared" si="334"/>
        <v>"Core._Piece"</v>
      </c>
      <c r="AA1090" t="str">
        <f t="shared" si="335"/>
        <v>"_involvedParties"</v>
      </c>
      <c r="AB1090" t="str">
        <f t="shared" si="336"/>
        <v>"Embedded._Party"</v>
      </c>
      <c r="AC1090" t="str">
        <f t="shared" si="337"/>
        <v>""</v>
      </c>
      <c r="AD1090" t="str">
        <f t="shared" si="338"/>
        <v>"hasMany"</v>
      </c>
      <c r="AE1090" t="str">
        <f t="shared" si="339"/>
        <v>"Core._Piece","_involvedParties","Embedded._Party","","hasMany"</v>
      </c>
    </row>
    <row r="1091" spans="1:31" x14ac:dyDescent="0.2">
      <c r="A1091" t="s">
        <v>1353</v>
      </c>
      <c r="B1091" t="s">
        <v>20</v>
      </c>
      <c r="C1091" t="s">
        <v>111</v>
      </c>
      <c r="D1091" t="s">
        <v>147</v>
      </c>
      <c r="E1091" t="s">
        <v>49</v>
      </c>
      <c r="F1091" t="s">
        <v>148</v>
      </c>
      <c r="I1091" s="5" t="s">
        <v>112</v>
      </c>
      <c r="J1091" s="5" t="s">
        <v>149</v>
      </c>
      <c r="K1091" t="str">
        <f t="shared" si="320"/>
        <v>_Piece</v>
      </c>
      <c r="L1091" t="str">
        <f t="shared" si="321"/>
        <v>_otherIdentifiers</v>
      </c>
      <c r="M1091" t="str">
        <f t="shared" si="322"/>
        <v>_OtherIdentifier</v>
      </c>
      <c r="N1091" t="str">
        <f t="shared" si="323"/>
        <v/>
      </c>
      <c r="O1091" t="str">
        <f t="shared" si="324"/>
        <v>Object</v>
      </c>
      <c r="P1091" t="str">
        <f t="shared" si="325"/>
        <v>"Core"</v>
      </c>
      <c r="Q1091" t="str">
        <f t="shared" si="326"/>
        <v>"_Piece"</v>
      </c>
      <c r="R1091" t="str">
        <f t="shared" si="327"/>
        <v>"_otherIdentifiers"</v>
      </c>
      <c r="S1091" t="str">
        <f t="shared" si="328"/>
        <v>"_OtherIdentifier"</v>
      </c>
      <c r="T1091">
        <f>IF($A1091="Implicit","",COUNTIFS($C$8:C1091,C1091,$A$8:A1091,"Explicit"))</f>
        <v>24</v>
      </c>
      <c r="U1091" t="str">
        <f t="shared" si="329"/>
        <v>"Individual piece or virtual grouping of pieces"</v>
      </c>
      <c r="V1091" t="str">
        <f t="shared" si="330"/>
        <v>"Details about any other identifier; depending on the context of use"</v>
      </c>
      <c r="W1091" t="str">
        <f t="shared" si="331"/>
        <v>"true"</v>
      </c>
      <c r="X1091" t="str">
        <f t="shared" si="332"/>
        <v>"true"</v>
      </c>
      <c r="Y1091" t="str">
        <f t="shared" si="333"/>
        <v>"Core","_Piece","_otherIdentifiers","_OtherIdentifier",24,"Individual piece or virtual grouping of pieces","Details about any other identifier; depending on the context of use","true","true"</v>
      </c>
      <c r="Z1091" t="str">
        <f t="shared" si="334"/>
        <v>"Core._Piece"</v>
      </c>
      <c r="AA1091" t="str">
        <f t="shared" si="335"/>
        <v>"_otherIdentifiers"</v>
      </c>
      <c r="AB1091" t="str">
        <f t="shared" si="336"/>
        <v>"Embedded._OtherIdentifier"</v>
      </c>
      <c r="AC1091" t="str">
        <f t="shared" si="337"/>
        <v>""</v>
      </c>
      <c r="AD1091" t="str">
        <f t="shared" si="338"/>
        <v>"hasMany"</v>
      </c>
      <c r="AE1091" t="str">
        <f t="shared" si="339"/>
        <v>"Core._Piece","_otherIdentifiers","Embedded._OtherIdentifier","","hasMany"</v>
      </c>
    </row>
    <row r="1092" spans="1:31" x14ac:dyDescent="0.2">
      <c r="A1092" t="s">
        <v>1353</v>
      </c>
      <c r="B1092" t="s">
        <v>20</v>
      </c>
      <c r="C1092" t="s">
        <v>111</v>
      </c>
      <c r="D1092" t="s">
        <v>159</v>
      </c>
      <c r="E1092" t="s">
        <v>1291</v>
      </c>
      <c r="F1092" t="s">
        <v>160</v>
      </c>
      <c r="I1092" s="5" t="s">
        <v>112</v>
      </c>
      <c r="J1092" s="5" t="s">
        <v>161</v>
      </c>
      <c r="K1092" t="str">
        <f t="shared" si="320"/>
        <v>_Piece</v>
      </c>
      <c r="L1092" t="str">
        <f t="shared" si="321"/>
        <v>_specialHandlingCodes</v>
      </c>
      <c r="M1092" t="str">
        <f t="shared" si="322"/>
        <v>ccodes_SpecialHandlingCode</v>
      </c>
      <c r="N1092" t="str">
        <f t="shared" si="323"/>
        <v/>
      </c>
      <c r="O1092" t="str">
        <f t="shared" si="324"/>
        <v>Object</v>
      </c>
      <c r="P1092" t="str">
        <f t="shared" si="325"/>
        <v>"Core"</v>
      </c>
      <c r="Q1092" t="str">
        <f t="shared" si="326"/>
        <v>"_Piece"</v>
      </c>
      <c r="R1092" t="str">
        <f t="shared" si="327"/>
        <v>"_specialHandlingCodes"</v>
      </c>
      <c r="S1092" t="str">
        <f t="shared" si="328"/>
        <v>"ccodes_SpecialHandlingCode"</v>
      </c>
      <c r="T1092">
        <f>IF($A1092="Implicit","",COUNTIFS($C$8:C1092,C1092,$A$8:A1092,"Explicit"))</f>
        <v>25</v>
      </c>
      <c r="U1092" t="str">
        <f t="shared" si="329"/>
        <v>"Individual piece or virtual grouping of pieces"</v>
      </c>
      <c r="V1092" t="str">
        <f t="shared" si="330"/>
        <v>"Three-letter special handling code (SPH)"</v>
      </c>
      <c r="W1092" t="str">
        <f t="shared" si="331"/>
        <v>"true"</v>
      </c>
      <c r="X1092" t="str">
        <f t="shared" si="332"/>
        <v>"true"</v>
      </c>
      <c r="Y1092" t="str">
        <f t="shared" si="333"/>
        <v>"Core","_Piece","_specialHandlingCodes","ccodes_SpecialHandlingCode",25,"Individual piece or virtual grouping of pieces","Three-letter special handling code (SPH)","true","true"</v>
      </c>
      <c r="Z1092" t="str">
        <f t="shared" si="334"/>
        <v>"Core._Piece"</v>
      </c>
      <c r="AA1092" t="str">
        <f t="shared" si="335"/>
        <v>"_specialHandlingCodes"</v>
      </c>
      <c r="AB1092" t="str">
        <f t="shared" si="336"/>
        <v>"CodeList.ccodes_SpecialHandlingCode"</v>
      </c>
      <c r="AC1092" t="str">
        <f t="shared" si="337"/>
        <v>""</v>
      </c>
      <c r="AD1092" t="str">
        <f t="shared" si="338"/>
        <v>"hasMany"</v>
      </c>
      <c r="AE1092" t="str">
        <f t="shared" si="339"/>
        <v>"Core._Piece","_specialHandlingCodes","CodeList.ccodes_SpecialHandlingCode","","hasMany"</v>
      </c>
    </row>
    <row r="1093" spans="1:31" x14ac:dyDescent="0.2">
      <c r="A1093" t="s">
        <v>1353</v>
      </c>
      <c r="B1093" t="s">
        <v>20</v>
      </c>
      <c r="C1093" t="s">
        <v>111</v>
      </c>
      <c r="D1093" t="s">
        <v>165</v>
      </c>
      <c r="F1093" t="s">
        <v>47</v>
      </c>
      <c r="G1093">
        <v>1</v>
      </c>
      <c r="I1093" s="5" t="s">
        <v>112</v>
      </c>
      <c r="J1093" s="5" t="s">
        <v>166</v>
      </c>
      <c r="K1093" t="str">
        <f t="shared" si="320"/>
        <v>_Piece</v>
      </c>
      <c r="L1093" t="str">
        <f t="shared" si="321"/>
        <v>_coload</v>
      </c>
      <c r="M1093" t="str">
        <f t="shared" si="322"/>
        <v>xsd_boolean</v>
      </c>
      <c r="N1093" t="str">
        <f t="shared" si="323"/>
        <v/>
      </c>
      <c r="O1093" t="str">
        <f t="shared" si="324"/>
        <v>Data</v>
      </c>
      <c r="P1093" t="str">
        <f t="shared" si="325"/>
        <v>"Core"</v>
      </c>
      <c r="Q1093" t="str">
        <f t="shared" si="326"/>
        <v>"_Piece"</v>
      </c>
      <c r="R1093" t="str">
        <f t="shared" si="327"/>
        <v>"_coload"</v>
      </c>
      <c r="S1093" t="str">
        <f t="shared" si="328"/>
        <v>"xsd_boolean"</v>
      </c>
      <c r="T1093">
        <f>IF($A1093="Implicit","",COUNTIFS($C$8:C1093,C1093,$A$8:A1093,"Explicit"))</f>
        <v>26</v>
      </c>
      <c r="U1093" t="str">
        <f t="shared" si="329"/>
        <v>"Individual piece or virtual grouping of pieces"</v>
      </c>
      <c r="V1093" t="str">
        <f t="shared" si="330"/>
        <v>"Coload indicator for the pieces (boolean)"</v>
      </c>
      <c r="W1093" t="str">
        <f t="shared" si="331"/>
        <v>"false"</v>
      </c>
      <c r="X1093" t="str">
        <f t="shared" si="332"/>
        <v>"true"</v>
      </c>
      <c r="Y1093" t="str">
        <f t="shared" si="333"/>
        <v>"Core","_Piece","_coload","xsd_boolean",26,"Individual piece or virtual grouping of pieces","Coload indicator for the pieces (boolean)","false","true"</v>
      </c>
      <c r="Z1093" t="str">
        <f t="shared" si="334"/>
        <v/>
      </c>
      <c r="AA1093" t="str">
        <f t="shared" si="335"/>
        <v/>
      </c>
      <c r="AB1093" t="str">
        <f t="shared" si="336"/>
        <v/>
      </c>
      <c r="AC1093" t="str">
        <f t="shared" si="337"/>
        <v/>
      </c>
      <c r="AD1093" t="str">
        <f t="shared" si="338"/>
        <v/>
      </c>
      <c r="AE1093" t="str">
        <f t="shared" si="339"/>
        <v/>
      </c>
    </row>
    <row r="1094" spans="1:31" x14ac:dyDescent="0.2">
      <c r="A1094" t="s">
        <v>1353</v>
      </c>
      <c r="B1094" t="s">
        <v>20</v>
      </c>
      <c r="C1094" t="s">
        <v>111</v>
      </c>
      <c r="D1094" t="s">
        <v>167</v>
      </c>
      <c r="F1094" t="s">
        <v>6</v>
      </c>
      <c r="G1094">
        <v>1</v>
      </c>
      <c r="I1094" s="5" t="s">
        <v>112</v>
      </c>
      <c r="J1094" s="5" t="s">
        <v>168</v>
      </c>
      <c r="K1094" t="str">
        <f t="shared" si="320"/>
        <v>_Piece</v>
      </c>
      <c r="L1094" t="str">
        <f t="shared" si="321"/>
        <v>_goodsDescription</v>
      </c>
      <c r="M1094" t="str">
        <f t="shared" si="322"/>
        <v>xsd_string</v>
      </c>
      <c r="N1094" t="str">
        <f t="shared" si="323"/>
        <v/>
      </c>
      <c r="O1094" t="str">
        <f t="shared" si="324"/>
        <v>Data</v>
      </c>
      <c r="P1094" t="str">
        <f t="shared" si="325"/>
        <v>"Core"</v>
      </c>
      <c r="Q1094" t="str">
        <f t="shared" si="326"/>
        <v>"_Piece"</v>
      </c>
      <c r="R1094" t="str">
        <f t="shared" si="327"/>
        <v>"_goodsDescription"</v>
      </c>
      <c r="S1094" t="str">
        <f t="shared" si="328"/>
        <v>"xsd_string"</v>
      </c>
      <c r="T1094">
        <f>IF($A1094="Implicit","",COUNTIFS($C$8:C1094,C1094,$A$8:A1094,"Explicit"))</f>
        <v>27</v>
      </c>
      <c r="U1094" t="str">
        <f t="shared" si="329"/>
        <v>"Individual piece or virtual grouping of pieces"</v>
      </c>
      <c r="V1094" t="str">
        <f t="shared" si="330"/>
        <v>"Description of goods; for the BookingShipment the commodity list defined by Modernizing Cargo Distribution MCD working group can be used as a referential."</v>
      </c>
      <c r="W1094" t="str">
        <f t="shared" si="331"/>
        <v>"false"</v>
      </c>
      <c r="X1094" t="str">
        <f t="shared" si="332"/>
        <v>"true"</v>
      </c>
      <c r="Y1094" t="str">
        <f t="shared" si="333"/>
        <v>"Core","_Piece","_goodsDescription","xsd_string",27,"Individual piece or virtual grouping of pieces","Description of goods; for the BookingShipment the commodity list defined by Modernizing Cargo Distribution MCD working group can be used as a referential.","false","true"</v>
      </c>
      <c r="Z1094" t="str">
        <f t="shared" si="334"/>
        <v/>
      </c>
      <c r="AA1094" t="str">
        <f t="shared" si="335"/>
        <v/>
      </c>
      <c r="AB1094" t="str">
        <f t="shared" si="336"/>
        <v/>
      </c>
      <c r="AC1094" t="str">
        <f t="shared" si="337"/>
        <v/>
      </c>
      <c r="AD1094" t="str">
        <f t="shared" si="338"/>
        <v/>
      </c>
      <c r="AE1094" t="str">
        <f t="shared" si="339"/>
        <v/>
      </c>
    </row>
    <row r="1095" spans="1:31" x14ac:dyDescent="0.2">
      <c r="A1095" t="s">
        <v>1353</v>
      </c>
      <c r="B1095" t="s">
        <v>20</v>
      </c>
      <c r="C1095" t="s">
        <v>111</v>
      </c>
      <c r="D1095" t="s">
        <v>169</v>
      </c>
      <c r="F1095" t="s">
        <v>47</v>
      </c>
      <c r="G1095">
        <v>1</v>
      </c>
      <c r="I1095" s="5" t="s">
        <v>112</v>
      </c>
      <c r="J1095" s="5" t="s">
        <v>170</v>
      </c>
      <c r="K1095" t="str">
        <f t="shared" si="320"/>
        <v>_Piece</v>
      </c>
      <c r="L1095" t="str">
        <f t="shared" si="321"/>
        <v>_nvdForCarriage</v>
      </c>
      <c r="M1095" t="str">
        <f t="shared" si="322"/>
        <v>xsd_boolean</v>
      </c>
      <c r="N1095" t="str">
        <f t="shared" si="323"/>
        <v/>
      </c>
      <c r="O1095" t="str">
        <f t="shared" si="324"/>
        <v>Data</v>
      </c>
      <c r="P1095" t="str">
        <f t="shared" si="325"/>
        <v>"Core"</v>
      </c>
      <c r="Q1095" t="str">
        <f t="shared" si="326"/>
        <v>"_Piece"</v>
      </c>
      <c r="R1095" t="str">
        <f t="shared" si="327"/>
        <v>"_nvdForCarriage"</v>
      </c>
      <c r="S1095" t="str">
        <f t="shared" si="328"/>
        <v>"xsd_boolean"</v>
      </c>
      <c r="T1095">
        <f>IF($A1095="Implicit","",COUNTIFS($C$8:C1095,C1095,$A$8:A1095,"Explicit"))</f>
        <v>28</v>
      </c>
      <c r="U1095" t="str">
        <f t="shared" si="329"/>
        <v>"Individual piece or virtual grouping of pieces"</v>
      </c>
      <c r="V1095" t="str">
        <f t="shared" si="330"/>
        <v>"When no value is declared for Carriage; this field may be completed with the value TRUE otherwise FALSE"</v>
      </c>
      <c r="W1095" t="str">
        <f t="shared" si="331"/>
        <v>"false"</v>
      </c>
      <c r="X1095" t="str">
        <f t="shared" si="332"/>
        <v>"true"</v>
      </c>
      <c r="Y1095" t="str">
        <f t="shared" si="333"/>
        <v>"Core","_Piece","_nvdForCarriage","xsd_boolean",28,"Individual piece or virtual grouping of pieces","When no value is declared for Carriage; this field may be completed with the value TRUE otherwise FALSE","false","true"</v>
      </c>
      <c r="Z1095" t="str">
        <f t="shared" si="334"/>
        <v/>
      </c>
      <c r="AA1095" t="str">
        <f t="shared" si="335"/>
        <v/>
      </c>
      <c r="AB1095" t="str">
        <f t="shared" si="336"/>
        <v/>
      </c>
      <c r="AC1095" t="str">
        <f t="shared" si="337"/>
        <v/>
      </c>
      <c r="AD1095" t="str">
        <f t="shared" si="338"/>
        <v/>
      </c>
      <c r="AE1095" t="str">
        <f t="shared" si="339"/>
        <v/>
      </c>
    </row>
    <row r="1096" spans="1:31" x14ac:dyDescent="0.2">
      <c r="A1096" t="s">
        <v>1353</v>
      </c>
      <c r="B1096" t="s">
        <v>20</v>
      </c>
      <c r="C1096" t="s">
        <v>111</v>
      </c>
      <c r="D1096" t="s">
        <v>171</v>
      </c>
      <c r="F1096" t="s">
        <v>47</v>
      </c>
      <c r="G1096">
        <v>1</v>
      </c>
      <c r="I1096" s="5" t="s">
        <v>112</v>
      </c>
      <c r="J1096" s="5" t="s">
        <v>172</v>
      </c>
      <c r="K1096" t="str">
        <f t="shared" si="320"/>
        <v>_Piece</v>
      </c>
      <c r="L1096" t="str">
        <f t="shared" si="321"/>
        <v>_nvdForCustoms</v>
      </c>
      <c r="M1096" t="str">
        <f t="shared" si="322"/>
        <v>xsd_boolean</v>
      </c>
      <c r="N1096" t="str">
        <f t="shared" si="323"/>
        <v/>
      </c>
      <c r="O1096" t="str">
        <f t="shared" si="324"/>
        <v>Data</v>
      </c>
      <c r="P1096" t="str">
        <f t="shared" si="325"/>
        <v>"Core"</v>
      </c>
      <c r="Q1096" t="str">
        <f t="shared" si="326"/>
        <v>"_Piece"</v>
      </c>
      <c r="R1096" t="str">
        <f t="shared" si="327"/>
        <v>"_nvdForCustoms"</v>
      </c>
      <c r="S1096" t="str">
        <f t="shared" si="328"/>
        <v>"xsd_boolean"</v>
      </c>
      <c r="T1096">
        <f>IF($A1096="Implicit","",COUNTIFS($C$8:C1096,C1096,$A$8:A1096,"Explicit"))</f>
        <v>29</v>
      </c>
      <c r="U1096" t="str">
        <f t="shared" si="329"/>
        <v>"Individual piece or virtual grouping of pieces"</v>
      </c>
      <c r="V1096" t="str">
        <f t="shared" si="330"/>
        <v>"When no value is declared for Customs; this field may be completed with the value TRUE otherwise FALSE"</v>
      </c>
      <c r="W1096" t="str">
        <f t="shared" si="331"/>
        <v>"false"</v>
      </c>
      <c r="X1096" t="str">
        <f t="shared" si="332"/>
        <v>"true"</v>
      </c>
      <c r="Y1096" t="str">
        <f t="shared" si="333"/>
        <v>"Core","_Piece","_nvdForCustoms","xsd_boolean",29,"Individual piece or virtual grouping of pieces","When no value is declared for Customs; this field may be completed with the value TRUE otherwise FALSE","false","true"</v>
      </c>
      <c r="Z1096" t="str">
        <f t="shared" si="334"/>
        <v/>
      </c>
      <c r="AA1096" t="str">
        <f t="shared" si="335"/>
        <v/>
      </c>
      <c r="AB1096" t="str">
        <f t="shared" si="336"/>
        <v/>
      </c>
      <c r="AC1096" t="str">
        <f t="shared" si="337"/>
        <v/>
      </c>
      <c r="AD1096" t="str">
        <f t="shared" si="338"/>
        <v/>
      </c>
      <c r="AE1096" t="str">
        <f t="shared" si="339"/>
        <v/>
      </c>
    </row>
    <row r="1097" spans="1:31" x14ac:dyDescent="0.2">
      <c r="A1097" t="s">
        <v>1353</v>
      </c>
      <c r="B1097" t="s">
        <v>20</v>
      </c>
      <c r="C1097" t="s">
        <v>111</v>
      </c>
      <c r="D1097" t="s">
        <v>173</v>
      </c>
      <c r="F1097" t="s">
        <v>6</v>
      </c>
      <c r="G1097">
        <v>1</v>
      </c>
      <c r="I1097" s="5" t="s">
        <v>112</v>
      </c>
      <c r="J1097" s="5" t="s">
        <v>174</v>
      </c>
      <c r="K1097" t="str">
        <f t="shared" ref="K1097:K1160" si="340">SUBSTITUTE(SUBSTITUTE(SUBSTITUTE(C1097,$B$2,$A$2),$B$3,$A$3),$B$4,$A$4)</f>
        <v>_Piece</v>
      </c>
      <c r="L1097" t="str">
        <f t="shared" ref="L1097:L1160" si="341">SUBSTITUTE(SUBSTITUTE(SUBSTITUTE(D1097,$B$2,$A$2),$B$3,$A$3),$A$4,$B$4)</f>
        <v>_packagedeIdentifier</v>
      </c>
      <c r="M1097" t="str">
        <f t="shared" ref="M1097:M1160" si="342">SUBSTITUTE(SUBSTITUTE(SUBSTITUTE(F1097,$B$2,$A$2),$B$3,$A$3),$B$4,$A$4)</f>
        <v>xsd_string</v>
      </c>
      <c r="N1097" t="str">
        <f t="shared" ref="N1097:N1160" si="343">SUBSTITUTE(SUBSTITUTE(SUBSTITUTE(H1097,$B$2,$A$2),$B$3,$A$3),$B$4,$A$4)</f>
        <v/>
      </c>
      <c r="O1097" t="str">
        <f t="shared" ref="O1097:O1160" si="344">IF(LEFT(M1097,3)="xsd","Data","Object")</f>
        <v>Data</v>
      </c>
      <c r="P1097" t="str">
        <f t="shared" ref="P1097:P1160" si="345">IF($A1097="Implicit","",$F$1&amp;B1097&amp;$F$1)</f>
        <v>"Core"</v>
      </c>
      <c r="Q1097" t="str">
        <f t="shared" ref="Q1097:Q1160" si="346">IF($A1097="Implicit","",$F$1&amp;K1097&amp;$F$1)</f>
        <v>"_Piece"</v>
      </c>
      <c r="R1097" t="str">
        <f t="shared" ref="R1097:R1160" si="347">IF($A1097="Implicit","",$F$1&amp;L1097&amp;$F$1)</f>
        <v>"_packagedeIdentifier"</v>
      </c>
      <c r="S1097" t="str">
        <f t="shared" ref="S1097:S1160" si="348">IF($A1097="Implicit","",$F$1&amp;M1097&amp;$F$1)</f>
        <v>"xsd_string"</v>
      </c>
      <c r="T1097">
        <f>IF($A1097="Implicit","",COUNTIFS($C$8:C1097,C1097,$A$8:A1097,"Explicit"))</f>
        <v>30</v>
      </c>
      <c r="U1097" t="str">
        <f t="shared" ref="U1097:U1160" si="349">IF($A1097="Implicit","",$F$1&amp;SUBSTITUTE(IF(I1097=0,"",I1097),",",";")&amp;$F$1)</f>
        <v>"Individual piece or virtual grouping of pieces"</v>
      </c>
      <c r="V1097" t="str">
        <f t="shared" ref="V1097:V1160" si="350">IF($A1097="Implicit","",$F$1&amp;SUBSTITUTE(IF(J1097=0,"",J1097),",",";")&amp;$F$1)</f>
        <v>"SSCC-18 code for the value of the package mark; company or bar code; free text; pallet code; etc."</v>
      </c>
      <c r="W1097" t="str">
        <f t="shared" ref="W1097:W1160" si="351">IF($A1097="Implicit","",$F$1&amp;IF(G1097=1,"false","true")&amp;$F$1)</f>
        <v>"false"</v>
      </c>
      <c r="X1097" t="str">
        <f t="shared" ref="X1097:X1160" si="352">IF($A1097="Implicit","",$F$1&amp;IF(OR(B1097="Enum",B1097="CodeList"),"false","true")&amp;$F$1)</f>
        <v>"true"</v>
      </c>
      <c r="Y1097" t="str">
        <f t="shared" ref="Y1097:Y1160" si="353">IF(A1097="Implicit","",P1097&amp;","&amp;Q1097&amp;","&amp;R1097&amp;","&amp;S1097&amp;","&amp;T1097&amp;","&amp;U1097&amp;","&amp;V1097&amp;","&amp;W1097&amp;","&amp;X1097)</f>
        <v>"Core","_Piece","_packagedeIdentifier","xsd_string",30,"Individual piece or virtual grouping of pieces","SSCC-18 code for the value of the package mark; company or bar code; free text; pallet code; etc.","false","true"</v>
      </c>
      <c r="Z1097" t="str">
        <f t="shared" ref="Z1097:Z1160" si="354">IF(O1097="Data","",$F$1&amp;B1097&amp;"."&amp;K1097&amp;$F$1)</f>
        <v/>
      </c>
      <c r="AA1097" t="str">
        <f t="shared" ref="AA1097:AA1160" si="355">IF(O1097="Data","",$F$1&amp;L1097&amp;$F$1)</f>
        <v/>
      </c>
      <c r="AB1097" t="str">
        <f t="shared" ref="AB1097:AB1160" si="356">IF(O1097="Data","",$F$1&amp;E1097&amp;"."&amp;M1097&amp;$F$1)</f>
        <v/>
      </c>
      <c r="AC1097" t="str">
        <f t="shared" ref="AC1097:AC1160" si="357">IF(O1097="Data","",$F$1&amp;N1097&amp;$F$1)</f>
        <v/>
      </c>
      <c r="AD1097" t="str">
        <f t="shared" ref="AD1097:AD1160" si="358">IF(O1097="Data","",$F$1&amp;IF(G1097=1,"hasOne","hasMany")&amp;$F$1)</f>
        <v/>
      </c>
      <c r="AE1097" t="str">
        <f t="shared" ref="AE1097:AE1160" si="359">IF(O1097="Data","",Z1097&amp;","&amp;AA1097&amp;","&amp;AB1097&amp;","&amp;AC1097&amp;","&amp;AD1097)</f>
        <v/>
      </c>
    </row>
    <row r="1098" spans="1:31" x14ac:dyDescent="0.2">
      <c r="A1098" t="s">
        <v>1353</v>
      </c>
      <c r="B1098" t="s">
        <v>20</v>
      </c>
      <c r="C1098" t="s">
        <v>111</v>
      </c>
      <c r="D1098" t="s">
        <v>177</v>
      </c>
      <c r="F1098" t="s">
        <v>12</v>
      </c>
      <c r="G1098">
        <v>1</v>
      </c>
      <c r="I1098" s="5" t="s">
        <v>112</v>
      </c>
      <c r="J1098" s="5" t="s">
        <v>178</v>
      </c>
      <c r="K1098" t="str">
        <f t="shared" si="340"/>
        <v>_Piece</v>
      </c>
      <c r="L1098" t="str">
        <f t="shared" si="341"/>
        <v>_slac</v>
      </c>
      <c r="M1098" t="str">
        <f t="shared" si="342"/>
        <v>xsd_integer</v>
      </c>
      <c r="N1098" t="str">
        <f t="shared" si="343"/>
        <v/>
      </c>
      <c r="O1098" t="str">
        <f t="shared" si="344"/>
        <v>Data</v>
      </c>
      <c r="P1098" t="str">
        <f t="shared" si="345"/>
        <v>"Core"</v>
      </c>
      <c r="Q1098" t="str">
        <f t="shared" si="346"/>
        <v>"_Piece"</v>
      </c>
      <c r="R1098" t="str">
        <f t="shared" si="347"/>
        <v>"_slac"</v>
      </c>
      <c r="S1098" t="str">
        <f t="shared" si="348"/>
        <v>"xsd_integer"</v>
      </c>
      <c r="T1098">
        <f>IF($A1098="Implicit","",COUNTIFS($C$8:C1098,C1098,$A$8:A1098,"Explicit"))</f>
        <v>31</v>
      </c>
      <c r="U1098" t="str">
        <f t="shared" si="349"/>
        <v>"Individual piece or virtual grouping of pieces"</v>
      </c>
      <c r="V1098" t="str">
        <f t="shared" si="350"/>
        <v>"Shipper's Load And Count  ( total contained piece count as provided by shipper)"</v>
      </c>
      <c r="W1098" t="str">
        <f t="shared" si="351"/>
        <v>"false"</v>
      </c>
      <c r="X1098" t="str">
        <f t="shared" si="352"/>
        <v>"true"</v>
      </c>
      <c r="Y1098" t="str">
        <f t="shared" si="353"/>
        <v>"Core","_Piece","_slac","xsd_integer",31,"Individual piece or virtual grouping of pieces","Shipper's Load And Count  ( total contained piece count as provided by shipper)","false","true"</v>
      </c>
      <c r="Z1098" t="str">
        <f t="shared" si="354"/>
        <v/>
      </c>
      <c r="AA1098" t="str">
        <f t="shared" si="355"/>
        <v/>
      </c>
      <c r="AB1098" t="str">
        <f t="shared" si="356"/>
        <v/>
      </c>
      <c r="AC1098" t="str">
        <f t="shared" si="357"/>
        <v/>
      </c>
      <c r="AD1098" t="str">
        <f t="shared" si="358"/>
        <v/>
      </c>
      <c r="AE1098" t="str">
        <f t="shared" si="359"/>
        <v/>
      </c>
    </row>
    <row r="1099" spans="1:31" x14ac:dyDescent="0.2">
      <c r="A1099" t="s">
        <v>1353</v>
      </c>
      <c r="B1099" t="s">
        <v>20</v>
      </c>
      <c r="C1099" t="s">
        <v>111</v>
      </c>
      <c r="D1099" t="s">
        <v>179</v>
      </c>
      <c r="F1099" t="s">
        <v>47</v>
      </c>
      <c r="G1099">
        <v>1</v>
      </c>
      <c r="I1099" s="5" t="s">
        <v>112</v>
      </c>
      <c r="J1099" s="5" t="s">
        <v>180</v>
      </c>
      <c r="K1099" t="str">
        <f t="shared" si="340"/>
        <v>_Piece</v>
      </c>
      <c r="L1099" t="str">
        <f t="shared" si="341"/>
        <v>_stackable</v>
      </c>
      <c r="M1099" t="str">
        <f t="shared" si="342"/>
        <v>xsd_boolean</v>
      </c>
      <c r="N1099" t="str">
        <f t="shared" si="343"/>
        <v/>
      </c>
      <c r="O1099" t="str">
        <f t="shared" si="344"/>
        <v>Data</v>
      </c>
      <c r="P1099" t="str">
        <f t="shared" si="345"/>
        <v>"Core"</v>
      </c>
      <c r="Q1099" t="str">
        <f t="shared" si="346"/>
        <v>"_Piece"</v>
      </c>
      <c r="R1099" t="str">
        <f t="shared" si="347"/>
        <v>"_stackable"</v>
      </c>
      <c r="S1099" t="str">
        <f t="shared" si="348"/>
        <v>"xsd_boolean"</v>
      </c>
      <c r="T1099">
        <f>IF($A1099="Implicit","",COUNTIFS($C$8:C1099,C1099,$A$8:A1099,"Explicit"))</f>
        <v>32</v>
      </c>
      <c r="U1099" t="str">
        <f t="shared" si="349"/>
        <v>"Individual piece or virtual grouping of pieces"</v>
      </c>
      <c r="V1099" t="str">
        <f t="shared" si="350"/>
        <v>"Stackable indicator for the pieces (boolean)"</v>
      </c>
      <c r="W1099" t="str">
        <f t="shared" si="351"/>
        <v>"false"</v>
      </c>
      <c r="X1099" t="str">
        <f t="shared" si="352"/>
        <v>"true"</v>
      </c>
      <c r="Y1099" t="str">
        <f t="shared" si="353"/>
        <v>"Core","_Piece","_stackable","xsd_boolean",32,"Individual piece or virtual grouping of pieces","Stackable indicator for the pieces (boolean)","false","true"</v>
      </c>
      <c r="Z1099" t="str">
        <f t="shared" si="354"/>
        <v/>
      </c>
      <c r="AA1099" t="str">
        <f t="shared" si="355"/>
        <v/>
      </c>
      <c r="AB1099" t="str">
        <f t="shared" si="356"/>
        <v/>
      </c>
      <c r="AC1099" t="str">
        <f t="shared" si="357"/>
        <v/>
      </c>
      <c r="AD1099" t="str">
        <f t="shared" si="358"/>
        <v/>
      </c>
      <c r="AE1099" t="str">
        <f t="shared" si="359"/>
        <v/>
      </c>
    </row>
    <row r="1100" spans="1:31" x14ac:dyDescent="0.2">
      <c r="A1100" t="s">
        <v>1353</v>
      </c>
      <c r="B1100" t="s">
        <v>20</v>
      </c>
      <c r="C1100" t="s">
        <v>111</v>
      </c>
      <c r="D1100" t="s">
        <v>183</v>
      </c>
      <c r="F1100" t="s">
        <v>47</v>
      </c>
      <c r="G1100">
        <v>1</v>
      </c>
      <c r="I1100" s="5" t="s">
        <v>112</v>
      </c>
      <c r="J1100" s="5" t="s">
        <v>184</v>
      </c>
      <c r="K1100" t="str">
        <f t="shared" si="340"/>
        <v>_Piece</v>
      </c>
      <c r="L1100" t="str">
        <f t="shared" si="341"/>
        <v>_turnable</v>
      </c>
      <c r="M1100" t="str">
        <f t="shared" si="342"/>
        <v>xsd_boolean</v>
      </c>
      <c r="N1100" t="str">
        <f t="shared" si="343"/>
        <v/>
      </c>
      <c r="O1100" t="str">
        <f t="shared" si="344"/>
        <v>Data</v>
      </c>
      <c r="P1100" t="str">
        <f t="shared" si="345"/>
        <v>"Core"</v>
      </c>
      <c r="Q1100" t="str">
        <f t="shared" si="346"/>
        <v>"_Piece"</v>
      </c>
      <c r="R1100" t="str">
        <f t="shared" si="347"/>
        <v>"_turnable"</v>
      </c>
      <c r="S1100" t="str">
        <f t="shared" si="348"/>
        <v>"xsd_boolean"</v>
      </c>
      <c r="T1100">
        <f>IF($A1100="Implicit","",COUNTIFS($C$8:C1100,C1100,$A$8:A1100,"Explicit"))</f>
        <v>33</v>
      </c>
      <c r="U1100" t="str">
        <f t="shared" si="349"/>
        <v>"Individual piece or virtual grouping of pieces"</v>
      </c>
      <c r="V1100" t="str">
        <f t="shared" si="350"/>
        <v>"Turnable indicator for the pieces (boolean)"</v>
      </c>
      <c r="W1100" t="str">
        <f t="shared" si="351"/>
        <v>"false"</v>
      </c>
      <c r="X1100" t="str">
        <f t="shared" si="352"/>
        <v>"true"</v>
      </c>
      <c r="Y1100" t="str">
        <f t="shared" si="353"/>
        <v>"Core","_Piece","_turnable","xsd_boolean",33,"Individual piece or virtual grouping of pieces","Turnable indicator for the pieces (boolean)","false","true"</v>
      </c>
      <c r="Z1100" t="str">
        <f t="shared" si="354"/>
        <v/>
      </c>
      <c r="AA1100" t="str">
        <f t="shared" si="355"/>
        <v/>
      </c>
      <c r="AB1100" t="str">
        <f t="shared" si="356"/>
        <v/>
      </c>
      <c r="AC1100" t="str">
        <f t="shared" si="357"/>
        <v/>
      </c>
      <c r="AD1100" t="str">
        <f t="shared" si="358"/>
        <v/>
      </c>
      <c r="AE1100" t="str">
        <f t="shared" si="359"/>
        <v/>
      </c>
    </row>
    <row r="1101" spans="1:31" x14ac:dyDescent="0.2">
      <c r="A1101" t="s">
        <v>1353</v>
      </c>
      <c r="B1101" t="s">
        <v>20</v>
      </c>
      <c r="C1101" t="s">
        <v>111</v>
      </c>
      <c r="D1101" t="s">
        <v>185</v>
      </c>
      <c r="F1101" t="s">
        <v>6</v>
      </c>
      <c r="G1101">
        <v>1</v>
      </c>
      <c r="I1101" s="5" t="s">
        <v>112</v>
      </c>
      <c r="J1101" s="5" t="s">
        <v>186</v>
      </c>
      <c r="K1101" t="str">
        <f t="shared" si="340"/>
        <v>_Piece</v>
      </c>
      <c r="L1101" t="str">
        <f t="shared" si="341"/>
        <v>_upid</v>
      </c>
      <c r="M1101" t="str">
        <f t="shared" si="342"/>
        <v>xsd_string</v>
      </c>
      <c r="N1101" t="str">
        <f t="shared" si="343"/>
        <v/>
      </c>
      <c r="O1101" t="str">
        <f t="shared" si="344"/>
        <v>Data</v>
      </c>
      <c r="P1101" t="str">
        <f t="shared" si="345"/>
        <v>"Core"</v>
      </c>
      <c r="Q1101" t="str">
        <f t="shared" si="346"/>
        <v>"_Piece"</v>
      </c>
      <c r="R1101" t="str">
        <f t="shared" si="347"/>
        <v>"_upid"</v>
      </c>
      <c r="S1101" t="str">
        <f t="shared" si="348"/>
        <v>"xsd_string"</v>
      </c>
      <c r="T1101">
        <f>IF($A1101="Implicit","",COUNTIFS($C$8:C1101,C1101,$A$8:A1101,"Explicit"))</f>
        <v>34</v>
      </c>
      <c r="U1101" t="str">
        <f t="shared" si="349"/>
        <v>"Individual piece or virtual grouping of pieces"</v>
      </c>
      <c r="V1101" t="str">
        <f t="shared" si="350"/>
        <v>"Unique Piece Identifier (UPID) of the piece. Refer IATA Recommended Practice 1689"</v>
      </c>
      <c r="W1101" t="str">
        <f t="shared" si="351"/>
        <v>"false"</v>
      </c>
      <c r="X1101" t="str">
        <f t="shared" si="352"/>
        <v>"true"</v>
      </c>
      <c r="Y1101" t="str">
        <f t="shared" si="353"/>
        <v>"Core","_Piece","_upid","xsd_string",34,"Individual piece or virtual grouping of pieces","Unique Piece Identifier (UPID) of the piece. Refer IATA Recommended Practice 1689","false","true"</v>
      </c>
      <c r="Z1101" t="str">
        <f t="shared" si="354"/>
        <v/>
      </c>
      <c r="AA1101" t="str">
        <f t="shared" si="355"/>
        <v/>
      </c>
      <c r="AB1101" t="str">
        <f t="shared" si="356"/>
        <v/>
      </c>
      <c r="AC1101" t="str">
        <f t="shared" si="357"/>
        <v/>
      </c>
      <c r="AD1101" t="str">
        <f t="shared" si="358"/>
        <v/>
      </c>
      <c r="AE1101" t="str">
        <f t="shared" si="359"/>
        <v/>
      </c>
    </row>
    <row r="1102" spans="1:31" x14ac:dyDescent="0.2">
      <c r="A1102" t="s">
        <v>1354</v>
      </c>
      <c r="B1102" t="s">
        <v>20</v>
      </c>
      <c r="C1102" t="s">
        <v>111</v>
      </c>
      <c r="D1102" t="s">
        <v>116</v>
      </c>
      <c r="E1102" t="s">
        <v>1303</v>
      </c>
      <c r="F1102" t="s">
        <v>23</v>
      </c>
      <c r="I1102" s="5" t="s">
        <v>112</v>
      </c>
      <c r="J1102" s="5" t="s">
        <v>118</v>
      </c>
      <c r="K1102" t="str">
        <f t="shared" si="340"/>
        <v>_Piece</v>
      </c>
      <c r="L1102" t="str">
        <f t="shared" si="341"/>
        <v>_involvedInActions</v>
      </c>
      <c r="M1102" t="str">
        <f t="shared" si="342"/>
        <v>_Check</v>
      </c>
      <c r="N1102" t="str">
        <f t="shared" si="343"/>
        <v/>
      </c>
      <c r="O1102" t="str">
        <f t="shared" si="344"/>
        <v>Object</v>
      </c>
      <c r="P1102" t="str">
        <f t="shared" si="345"/>
        <v/>
      </c>
      <c r="Q1102" t="str">
        <f t="shared" si="346"/>
        <v/>
      </c>
      <c r="R1102" t="str">
        <f t="shared" si="347"/>
        <v/>
      </c>
      <c r="S1102" t="str">
        <f t="shared" si="348"/>
        <v/>
      </c>
      <c r="T1102" t="str">
        <f>IF($A1102="Implicit","",COUNTIFS($C$8:C1102,C1102,$A$8:A1102,"Explicit"))</f>
        <v/>
      </c>
      <c r="U1102" t="str">
        <f t="shared" si="349"/>
        <v/>
      </c>
      <c r="V1102" t="str">
        <f t="shared" si="350"/>
        <v/>
      </c>
      <c r="W1102" t="str">
        <f t="shared" si="351"/>
        <v/>
      </c>
      <c r="X1102" t="str">
        <f t="shared" si="352"/>
        <v/>
      </c>
      <c r="Y1102" t="str">
        <f t="shared" si="353"/>
        <v/>
      </c>
      <c r="Z1102" t="str">
        <f t="shared" si="354"/>
        <v>"Core._Piece"</v>
      </c>
      <c r="AA1102" t="str">
        <f t="shared" si="355"/>
        <v>"_involvedInActions"</v>
      </c>
      <c r="AB1102" t="str">
        <f t="shared" si="356"/>
        <v>"Action._Check"</v>
      </c>
      <c r="AC1102" t="str">
        <f t="shared" si="357"/>
        <v>""</v>
      </c>
      <c r="AD1102" t="str">
        <f t="shared" si="358"/>
        <v>"hasMany"</v>
      </c>
      <c r="AE1102" t="str">
        <f t="shared" si="359"/>
        <v>"Core._Piece","_involvedInActions","Action._Check","","hasMany"</v>
      </c>
    </row>
    <row r="1103" spans="1:31" x14ac:dyDescent="0.2">
      <c r="A1103" t="s">
        <v>1353</v>
      </c>
      <c r="B1103" t="s">
        <v>20</v>
      </c>
      <c r="C1103" t="s">
        <v>111</v>
      </c>
      <c r="D1103" t="s">
        <v>175</v>
      </c>
      <c r="F1103" t="s">
        <v>6</v>
      </c>
      <c r="I1103" s="5" t="s">
        <v>112</v>
      </c>
      <c r="J1103" s="5" t="s">
        <v>176</v>
      </c>
      <c r="K1103" t="str">
        <f t="shared" si="340"/>
        <v>_Piece</v>
      </c>
      <c r="L1103" t="str">
        <f t="shared" si="341"/>
        <v>_shippingMarks</v>
      </c>
      <c r="M1103" t="str">
        <f t="shared" si="342"/>
        <v>xsd_string</v>
      </c>
      <c r="N1103" t="str">
        <f t="shared" si="343"/>
        <v/>
      </c>
      <c r="O1103" t="str">
        <f t="shared" si="344"/>
        <v>Data</v>
      </c>
      <c r="P1103" t="str">
        <f t="shared" si="345"/>
        <v>"Core"</v>
      </c>
      <c r="Q1103" t="str">
        <f t="shared" si="346"/>
        <v>"_Piece"</v>
      </c>
      <c r="R1103" t="str">
        <f t="shared" si="347"/>
        <v>"_shippingMarks"</v>
      </c>
      <c r="S1103" t="str">
        <f t="shared" si="348"/>
        <v>"xsd_string"</v>
      </c>
      <c r="T1103">
        <f>IF($A1103="Implicit","",COUNTIFS($C$8:C1103,C1103,$A$8:A1103,"Explicit"))</f>
        <v>35</v>
      </c>
      <c r="U1103" t="str">
        <f t="shared" si="349"/>
        <v>"Individual piece or virtual grouping of pieces"</v>
      </c>
      <c r="V1103" t="str">
        <f t="shared" si="350"/>
        <v>"Shipping marks"</v>
      </c>
      <c r="W1103" t="str">
        <f t="shared" si="351"/>
        <v>"true"</v>
      </c>
      <c r="X1103" t="str">
        <f t="shared" si="352"/>
        <v>"true"</v>
      </c>
      <c r="Y1103" t="str">
        <f t="shared" si="353"/>
        <v>"Core","_Piece","_shippingMarks","xsd_string",35,"Individual piece or virtual grouping of pieces","Shipping marks","true","true"</v>
      </c>
      <c r="Z1103" t="str">
        <f t="shared" si="354"/>
        <v/>
      </c>
      <c r="AA1103" t="str">
        <f t="shared" si="355"/>
        <v/>
      </c>
      <c r="AB1103" t="str">
        <f t="shared" si="356"/>
        <v/>
      </c>
      <c r="AC1103" t="str">
        <f t="shared" si="357"/>
        <v/>
      </c>
      <c r="AD1103" t="str">
        <f t="shared" si="358"/>
        <v/>
      </c>
      <c r="AE1103" t="str">
        <f t="shared" si="359"/>
        <v/>
      </c>
    </row>
    <row r="1104" spans="1:31" x14ac:dyDescent="0.2">
      <c r="A1104" t="s">
        <v>1353</v>
      </c>
      <c r="B1104" t="s">
        <v>20</v>
      </c>
      <c r="C1104" t="s">
        <v>111</v>
      </c>
      <c r="D1104" t="s">
        <v>181</v>
      </c>
      <c r="F1104" t="s">
        <v>6</v>
      </c>
      <c r="I1104" s="5" t="s">
        <v>112</v>
      </c>
      <c r="J1104" s="5" t="s">
        <v>182</v>
      </c>
      <c r="K1104" t="str">
        <f t="shared" si="340"/>
        <v>_Piece</v>
      </c>
      <c r="L1104" t="str">
        <f t="shared" si="341"/>
        <v>_textualHandlingInstructions</v>
      </c>
      <c r="M1104" t="str">
        <f t="shared" si="342"/>
        <v>xsd_string</v>
      </c>
      <c r="N1104" t="str">
        <f t="shared" si="343"/>
        <v/>
      </c>
      <c r="O1104" t="str">
        <f t="shared" si="344"/>
        <v>Data</v>
      </c>
      <c r="P1104" t="str">
        <f t="shared" si="345"/>
        <v>"Core"</v>
      </c>
      <c r="Q1104" t="str">
        <f t="shared" si="346"/>
        <v>"_Piece"</v>
      </c>
      <c r="R1104" t="str">
        <f t="shared" si="347"/>
        <v>"_textualHandlingInstructions"</v>
      </c>
      <c r="S1104" t="str">
        <f t="shared" si="348"/>
        <v>"xsd_string"</v>
      </c>
      <c r="T1104">
        <f>IF($A1104="Implicit","",COUNTIFS($C$8:C1104,C1104,$A$8:A1104,"Explicit"))</f>
        <v>36</v>
      </c>
      <c r="U1104" t="str">
        <f t="shared" si="349"/>
        <v>"Individual piece or virtual grouping of pieces"</v>
      </c>
      <c r="V1104" t="str">
        <f t="shared" si="350"/>
        <v>"Strings to provide free text handling instructions such as SSR and OSI"</v>
      </c>
      <c r="W1104" t="str">
        <f t="shared" si="351"/>
        <v>"true"</v>
      </c>
      <c r="X1104" t="str">
        <f t="shared" si="352"/>
        <v>"true"</v>
      </c>
      <c r="Y1104" t="str">
        <f t="shared" si="353"/>
        <v>"Core","_Piece","_textualHandlingInstructions","xsd_string",36,"Individual piece or virtual grouping of pieces","Strings to provide free text handling instructions such as SSR and OSI","true","true"</v>
      </c>
      <c r="Z1104" t="str">
        <f t="shared" si="354"/>
        <v/>
      </c>
      <c r="AA1104" t="str">
        <f t="shared" si="355"/>
        <v/>
      </c>
      <c r="AB1104" t="str">
        <f t="shared" si="356"/>
        <v/>
      </c>
      <c r="AC1104" t="str">
        <f t="shared" si="357"/>
        <v/>
      </c>
      <c r="AD1104" t="str">
        <f t="shared" si="358"/>
        <v/>
      </c>
      <c r="AE1104" t="str">
        <f t="shared" si="359"/>
        <v/>
      </c>
    </row>
    <row r="1105" spans="1:31" x14ac:dyDescent="0.2">
      <c r="A1105" t="s">
        <v>1353</v>
      </c>
      <c r="B1105" t="s">
        <v>1301</v>
      </c>
      <c r="C1105" t="s">
        <v>657</v>
      </c>
      <c r="D1105" t="s">
        <v>139</v>
      </c>
      <c r="E1105" t="s">
        <v>20</v>
      </c>
      <c r="F1105" t="s">
        <v>111</v>
      </c>
      <c r="G1105">
        <v>1</v>
      </c>
      <c r="H1105" t="s">
        <v>122</v>
      </c>
      <c r="I1105" s="5" t="s">
        <v>1181</v>
      </c>
      <c r="J1105" s="5" t="s">
        <v>140</v>
      </c>
      <c r="K1105" t="str">
        <f t="shared" si="340"/>
        <v>_PieceDg</v>
      </c>
      <c r="L1105" t="str">
        <f t="shared" si="341"/>
        <v>_inPiece</v>
      </c>
      <c r="M1105" t="str">
        <f t="shared" si="342"/>
        <v>_Piece</v>
      </c>
      <c r="N1105" t="str">
        <f t="shared" si="343"/>
        <v>_containedPieces</v>
      </c>
      <c r="O1105" t="str">
        <f t="shared" si="344"/>
        <v>Object</v>
      </c>
      <c r="P1105" t="str">
        <f t="shared" si="345"/>
        <v>"DG"</v>
      </c>
      <c r="Q1105" t="str">
        <f t="shared" si="346"/>
        <v>"_PieceDg"</v>
      </c>
      <c r="R1105" t="str">
        <f t="shared" si="347"/>
        <v>"_inPiece"</v>
      </c>
      <c r="S1105" t="str">
        <f t="shared" si="348"/>
        <v>"_Piece"</v>
      </c>
      <c r="T1105">
        <f>IF($A1105="Implicit","",COUNTIFS($C$8:C1105,C1105,$A$8:A1105,"Explicit"))</f>
        <v>1</v>
      </c>
      <c r="U1105" t="str">
        <f t="shared" si="349"/>
        <v>"Dangerous Goods subtype of Piece"</v>
      </c>
      <c r="V1105" t="str">
        <f t="shared" si="350"/>
        <v>"Reference to the Piece this Item or Piece is contained in"</v>
      </c>
      <c r="W1105" t="str">
        <f t="shared" si="351"/>
        <v>"false"</v>
      </c>
      <c r="X1105" t="str">
        <f t="shared" si="352"/>
        <v>"true"</v>
      </c>
      <c r="Y1105" t="str">
        <f t="shared" si="353"/>
        <v>"DG","_PieceDg","_inPiece","_Piece",1,"Dangerous Goods subtype of Piece","Reference to the Piece this Item or Piece is contained in","false","true"</v>
      </c>
      <c r="Z1105" t="str">
        <f t="shared" si="354"/>
        <v>"DG._PieceDg"</v>
      </c>
      <c r="AA1105" t="str">
        <f t="shared" si="355"/>
        <v>"_inPiece"</v>
      </c>
      <c r="AB1105" t="str">
        <f t="shared" si="356"/>
        <v>"Core._Piece"</v>
      </c>
      <c r="AC1105" t="str">
        <f t="shared" si="357"/>
        <v>"_containedPieces"</v>
      </c>
      <c r="AD1105" t="str">
        <f t="shared" si="358"/>
        <v>"hasOne"</v>
      </c>
      <c r="AE1105" t="str">
        <f t="shared" si="359"/>
        <v>"DG._PieceDg","_inPiece","Core._Piece","_containedPieces","hasOne"</v>
      </c>
    </row>
    <row r="1106" spans="1:31" x14ac:dyDescent="0.2">
      <c r="A1106" t="s">
        <v>1353</v>
      </c>
      <c r="B1106" t="s">
        <v>1301</v>
      </c>
      <c r="C1106" t="s">
        <v>657</v>
      </c>
      <c r="D1106" t="s">
        <v>144</v>
      </c>
      <c r="E1106" t="s">
        <v>20</v>
      </c>
      <c r="F1106" t="s">
        <v>145</v>
      </c>
      <c r="G1106">
        <v>1</v>
      </c>
      <c r="H1106" t="s">
        <v>828</v>
      </c>
      <c r="I1106" s="5" t="s">
        <v>1181</v>
      </c>
      <c r="J1106" s="5" t="s">
        <v>146</v>
      </c>
      <c r="K1106" t="str">
        <f t="shared" si="340"/>
        <v>_PieceDg</v>
      </c>
      <c r="L1106" t="str">
        <f t="shared" si="341"/>
        <v>_ofShipment</v>
      </c>
      <c r="M1106" t="str">
        <f t="shared" si="342"/>
        <v>_Shipment</v>
      </c>
      <c r="N1106" t="str">
        <f t="shared" si="343"/>
        <v>_pieces</v>
      </c>
      <c r="O1106" t="str">
        <f t="shared" si="344"/>
        <v>Object</v>
      </c>
      <c r="P1106" t="str">
        <f t="shared" si="345"/>
        <v>"DG"</v>
      </c>
      <c r="Q1106" t="str">
        <f t="shared" si="346"/>
        <v>"_PieceDg"</v>
      </c>
      <c r="R1106" t="str">
        <f t="shared" si="347"/>
        <v>"_ofShipment"</v>
      </c>
      <c r="S1106" t="str">
        <f t="shared" si="348"/>
        <v>"_Shipment"</v>
      </c>
      <c r="T1106">
        <f>IF($A1106="Implicit","",COUNTIFS($C$8:C1106,C1106,$A$8:A1106,"Explicit"))</f>
        <v>2</v>
      </c>
      <c r="U1106" t="str">
        <f t="shared" si="349"/>
        <v>"Dangerous Goods subtype of Piece"</v>
      </c>
      <c r="V1106" t="str">
        <f t="shared" si="350"/>
        <v>"Reference to the Shipment the Piece is assigned to"</v>
      </c>
      <c r="W1106" t="str">
        <f t="shared" si="351"/>
        <v>"false"</v>
      </c>
      <c r="X1106" t="str">
        <f t="shared" si="352"/>
        <v>"true"</v>
      </c>
      <c r="Y1106" t="str">
        <f t="shared" si="353"/>
        <v>"DG","_PieceDg","_ofShipment","_Shipment",2,"Dangerous Goods subtype of Piece","Reference to the Shipment the Piece is assigned to","false","true"</v>
      </c>
      <c r="Z1106" t="str">
        <f t="shared" si="354"/>
        <v>"DG._PieceDg"</v>
      </c>
      <c r="AA1106" t="str">
        <f t="shared" si="355"/>
        <v>"_ofShipment"</v>
      </c>
      <c r="AB1106" t="str">
        <f t="shared" si="356"/>
        <v>"Core._Shipment"</v>
      </c>
      <c r="AC1106" t="str">
        <f t="shared" si="357"/>
        <v>"_pieces"</v>
      </c>
      <c r="AD1106" t="str">
        <f t="shared" si="358"/>
        <v>"hasOne"</v>
      </c>
      <c r="AE1106" t="str">
        <f t="shared" si="359"/>
        <v>"DG._PieceDg","_ofShipment","Core._Shipment","_pieces","hasOne"</v>
      </c>
    </row>
    <row r="1107" spans="1:31" x14ac:dyDescent="0.2">
      <c r="A1107" t="s">
        <v>1353</v>
      </c>
      <c r="B1107" t="s">
        <v>1301</v>
      </c>
      <c r="C1107" t="s">
        <v>657</v>
      </c>
      <c r="D1107" t="s">
        <v>153</v>
      </c>
      <c r="E1107" t="s">
        <v>20</v>
      </c>
      <c r="F1107" t="s">
        <v>154</v>
      </c>
      <c r="G1107">
        <v>1</v>
      </c>
      <c r="H1107" t="s">
        <v>986</v>
      </c>
      <c r="I1107" s="5" t="s">
        <v>1181</v>
      </c>
      <c r="J1107" s="5" t="s">
        <v>155</v>
      </c>
      <c r="K1107" t="str">
        <f t="shared" si="340"/>
        <v>_PieceDg</v>
      </c>
      <c r="L1107" t="str">
        <f t="shared" si="341"/>
        <v>_packagingType</v>
      </c>
      <c r="M1107" t="str">
        <f t="shared" si="342"/>
        <v>_PackagingType</v>
      </c>
      <c r="N1107" t="str">
        <f t="shared" si="343"/>
        <v>_appliedOnPieces</v>
      </c>
      <c r="O1107" t="str">
        <f t="shared" si="344"/>
        <v>Object</v>
      </c>
      <c r="P1107" t="str">
        <f t="shared" si="345"/>
        <v>"DG"</v>
      </c>
      <c r="Q1107" t="str">
        <f t="shared" si="346"/>
        <v>"_PieceDg"</v>
      </c>
      <c r="R1107" t="str">
        <f t="shared" si="347"/>
        <v>"_packagingType"</v>
      </c>
      <c r="S1107" t="str">
        <f t="shared" si="348"/>
        <v>"_PackagingType"</v>
      </c>
      <c r="T1107">
        <f>IF($A1107="Implicit","",COUNTIFS($C$8:C1107,C1107,$A$8:A1107,"Explicit"))</f>
        <v>3</v>
      </c>
      <c r="U1107" t="str">
        <f t="shared" si="349"/>
        <v>"Dangerous Goods subtype of Piece"</v>
      </c>
      <c r="V1107" t="str">
        <f t="shared" si="350"/>
        <v>"Packaging details "</v>
      </c>
      <c r="W1107" t="str">
        <f t="shared" si="351"/>
        <v>"false"</v>
      </c>
      <c r="X1107" t="str">
        <f t="shared" si="352"/>
        <v>"true"</v>
      </c>
      <c r="Y1107" t="str">
        <f t="shared" si="353"/>
        <v>"DG","_PieceDg","_packagingType","_PackagingType",3,"Dangerous Goods subtype of Piece","Packaging details ","false","true"</v>
      </c>
      <c r="Z1107" t="str">
        <f t="shared" si="354"/>
        <v>"DG._PieceDg"</v>
      </c>
      <c r="AA1107" t="str">
        <f t="shared" si="355"/>
        <v>"_packagingType"</v>
      </c>
      <c r="AB1107" t="str">
        <f t="shared" si="356"/>
        <v>"Core._PackagingType"</v>
      </c>
      <c r="AC1107" t="str">
        <f t="shared" si="357"/>
        <v>"_appliedOnPieces"</v>
      </c>
      <c r="AD1107" t="str">
        <f t="shared" si="358"/>
        <v>"hasOne"</v>
      </c>
      <c r="AE1107" t="str">
        <f t="shared" si="359"/>
        <v>"DG._PieceDg","_packagingType","Core._PackagingType","_appliedOnPieces","hasOne"</v>
      </c>
    </row>
    <row r="1108" spans="1:31" x14ac:dyDescent="0.2">
      <c r="A1108" t="s">
        <v>1353</v>
      </c>
      <c r="B1108" t="s">
        <v>1301</v>
      </c>
      <c r="C1108" t="s">
        <v>657</v>
      </c>
      <c r="D1108" t="s">
        <v>1182</v>
      </c>
      <c r="E1108" t="s">
        <v>1301</v>
      </c>
      <c r="F1108" t="s">
        <v>656</v>
      </c>
      <c r="G1108">
        <v>1</v>
      </c>
      <c r="H1108" t="s">
        <v>583</v>
      </c>
      <c r="I1108" s="5" t="s">
        <v>1181</v>
      </c>
      <c r="J1108" s="5" t="s">
        <v>1183</v>
      </c>
      <c r="K1108" t="str">
        <f t="shared" si="340"/>
        <v>_PieceDg</v>
      </c>
      <c r="L1108" t="str">
        <f t="shared" si="341"/>
        <v>_dgDeclaration</v>
      </c>
      <c r="M1108" t="str">
        <f t="shared" si="342"/>
        <v>_DgDeclaration</v>
      </c>
      <c r="N1108" t="str">
        <f t="shared" si="343"/>
        <v>_issuedForPiece</v>
      </c>
      <c r="O1108" t="str">
        <f t="shared" si="344"/>
        <v>Object</v>
      </c>
      <c r="P1108" t="str">
        <f t="shared" si="345"/>
        <v>"DG"</v>
      </c>
      <c r="Q1108" t="str">
        <f t="shared" si="346"/>
        <v>"_PieceDg"</v>
      </c>
      <c r="R1108" t="str">
        <f t="shared" si="347"/>
        <v>"_dgDeclaration"</v>
      </c>
      <c r="S1108" t="str">
        <f t="shared" si="348"/>
        <v>"_DgDeclaration"</v>
      </c>
      <c r="T1108">
        <f>IF($A1108="Implicit","",COUNTIFS($C$8:C1108,C1108,$A$8:A1108,"Explicit"))</f>
        <v>4</v>
      </c>
      <c r="U1108" t="str">
        <f t="shared" si="349"/>
        <v>"Dangerous Goods subtype of Piece"</v>
      </c>
      <c r="V1108" t="str">
        <f t="shared" si="350"/>
        <v>"Reference to the Dangerous Goods declaration"</v>
      </c>
      <c r="W1108" t="str">
        <f t="shared" si="351"/>
        <v>"false"</v>
      </c>
      <c r="X1108" t="str">
        <f t="shared" si="352"/>
        <v>"true"</v>
      </c>
      <c r="Y1108" t="str">
        <f t="shared" si="353"/>
        <v>"DG","_PieceDg","_dgDeclaration","_DgDeclaration",4,"Dangerous Goods subtype of Piece","Reference to the Dangerous Goods declaration","false","true"</v>
      </c>
      <c r="Z1108" t="str">
        <f t="shared" si="354"/>
        <v>"DG._PieceDg"</v>
      </c>
      <c r="AA1108" t="str">
        <f t="shared" si="355"/>
        <v>"_dgDeclaration"</v>
      </c>
      <c r="AB1108" t="str">
        <f t="shared" si="356"/>
        <v>"DG._DgDeclaration"</v>
      </c>
      <c r="AC1108" t="str">
        <f t="shared" si="357"/>
        <v>"_issuedForPiece"</v>
      </c>
      <c r="AD1108" t="str">
        <f t="shared" si="358"/>
        <v>"hasOne"</v>
      </c>
      <c r="AE1108" t="str">
        <f t="shared" si="359"/>
        <v>"DG._PieceDg","_dgDeclaration","DG._DgDeclaration","_issuedForPiece","hasOne"</v>
      </c>
    </row>
    <row r="1109" spans="1:31" x14ac:dyDescent="0.2">
      <c r="A1109" t="s">
        <v>1354</v>
      </c>
      <c r="B1109" t="s">
        <v>1301</v>
      </c>
      <c r="C1109" t="s">
        <v>657</v>
      </c>
      <c r="D1109" t="s">
        <v>139</v>
      </c>
      <c r="E1109" t="s">
        <v>1293</v>
      </c>
      <c r="F1109" t="s">
        <v>209</v>
      </c>
      <c r="G1109">
        <v>1</v>
      </c>
      <c r="H1109" t="s">
        <v>122</v>
      </c>
      <c r="I1109" s="5" t="s">
        <v>1181</v>
      </c>
      <c r="J1109" s="5" t="s">
        <v>140</v>
      </c>
      <c r="K1109" t="str">
        <f t="shared" si="340"/>
        <v>_PieceDg</v>
      </c>
      <c r="L1109" t="str">
        <f t="shared" si="341"/>
        <v>_inPiece</v>
      </c>
      <c r="M1109" t="str">
        <f t="shared" si="342"/>
        <v>_PieceLiveAnimals</v>
      </c>
      <c r="N1109" t="str">
        <f t="shared" si="343"/>
        <v>_containedPieces</v>
      </c>
      <c r="O1109" t="str">
        <f t="shared" si="344"/>
        <v>Object</v>
      </c>
      <c r="P1109" t="str">
        <f t="shared" si="345"/>
        <v/>
      </c>
      <c r="Q1109" t="str">
        <f t="shared" si="346"/>
        <v/>
      </c>
      <c r="R1109" t="str">
        <f t="shared" si="347"/>
        <v/>
      </c>
      <c r="S1109" t="str">
        <f t="shared" si="348"/>
        <v/>
      </c>
      <c r="T1109" t="str">
        <f>IF($A1109="Implicit","",COUNTIFS($C$8:C1109,C1109,$A$8:A1109,"Explicit"))</f>
        <v/>
      </c>
      <c r="U1109" t="str">
        <f t="shared" si="349"/>
        <v/>
      </c>
      <c r="V1109" t="str">
        <f t="shared" si="350"/>
        <v/>
      </c>
      <c r="W1109" t="str">
        <f t="shared" si="351"/>
        <v/>
      </c>
      <c r="X1109" t="str">
        <f t="shared" si="352"/>
        <v/>
      </c>
      <c r="Y1109" t="str">
        <f t="shared" si="353"/>
        <v/>
      </c>
      <c r="Z1109" t="str">
        <f t="shared" si="354"/>
        <v>"DG._PieceDg"</v>
      </c>
      <c r="AA1109" t="str">
        <f t="shared" si="355"/>
        <v>"_inPiece"</v>
      </c>
      <c r="AB1109" t="str">
        <f t="shared" si="356"/>
        <v>"LiveAnimals._PieceLiveAnimals"</v>
      </c>
      <c r="AC1109" t="str">
        <f t="shared" si="357"/>
        <v>"_containedPieces"</v>
      </c>
      <c r="AD1109" t="str">
        <f t="shared" si="358"/>
        <v>"hasOne"</v>
      </c>
      <c r="AE1109" t="str">
        <f t="shared" si="359"/>
        <v>"DG._PieceDg","_inPiece","LiveAnimals._PieceLiveAnimals","_containedPieces","hasOne"</v>
      </c>
    </row>
    <row r="1110" spans="1:31" x14ac:dyDescent="0.2">
      <c r="A1110" t="s">
        <v>1354</v>
      </c>
      <c r="B1110" t="s">
        <v>1301</v>
      </c>
      <c r="C1110" t="s">
        <v>657</v>
      </c>
      <c r="D1110" t="s">
        <v>139</v>
      </c>
      <c r="E1110" t="s">
        <v>1301</v>
      </c>
      <c r="F1110" t="s">
        <v>657</v>
      </c>
      <c r="G1110">
        <v>1</v>
      </c>
      <c r="H1110" t="s">
        <v>122</v>
      </c>
      <c r="I1110" s="5" t="s">
        <v>1181</v>
      </c>
      <c r="J1110" s="5" t="s">
        <v>140</v>
      </c>
      <c r="K1110" t="str">
        <f t="shared" si="340"/>
        <v>_PieceDg</v>
      </c>
      <c r="L1110" t="str">
        <f t="shared" si="341"/>
        <v>_inPiece</v>
      </c>
      <c r="M1110" t="str">
        <f t="shared" si="342"/>
        <v>_PieceDg</v>
      </c>
      <c r="N1110" t="str">
        <f t="shared" si="343"/>
        <v>_containedPieces</v>
      </c>
      <c r="O1110" t="str">
        <f t="shared" si="344"/>
        <v>Object</v>
      </c>
      <c r="P1110" t="str">
        <f t="shared" si="345"/>
        <v/>
      </c>
      <c r="Q1110" t="str">
        <f t="shared" si="346"/>
        <v/>
      </c>
      <c r="R1110" t="str">
        <f t="shared" si="347"/>
        <v/>
      </c>
      <c r="S1110" t="str">
        <f t="shared" si="348"/>
        <v/>
      </c>
      <c r="T1110" t="str">
        <f>IF($A1110="Implicit","",COUNTIFS($C$8:C1110,C1110,$A$8:A1110,"Explicit"))</f>
        <v/>
      </c>
      <c r="U1110" t="str">
        <f t="shared" si="349"/>
        <v/>
      </c>
      <c r="V1110" t="str">
        <f t="shared" si="350"/>
        <v/>
      </c>
      <c r="W1110" t="str">
        <f t="shared" si="351"/>
        <v/>
      </c>
      <c r="X1110" t="str">
        <f t="shared" si="352"/>
        <v/>
      </c>
      <c r="Y1110" t="str">
        <f t="shared" si="353"/>
        <v/>
      </c>
      <c r="Z1110" t="str">
        <f t="shared" si="354"/>
        <v>"DG._PieceDg"</v>
      </c>
      <c r="AA1110" t="str">
        <f t="shared" si="355"/>
        <v>"_inPiece"</v>
      </c>
      <c r="AB1110" t="str">
        <f t="shared" si="356"/>
        <v>"DG._PieceDg"</v>
      </c>
      <c r="AC1110" t="str">
        <f t="shared" si="357"/>
        <v>"_containedPieces"</v>
      </c>
      <c r="AD1110" t="str">
        <f t="shared" si="358"/>
        <v>"hasOne"</v>
      </c>
      <c r="AE1110" t="str">
        <f t="shared" si="359"/>
        <v>"DG._PieceDg","_inPiece","DG._PieceDg","_containedPieces","hasOne"</v>
      </c>
    </row>
    <row r="1111" spans="1:31" x14ac:dyDescent="0.2">
      <c r="A1111" t="s">
        <v>1353</v>
      </c>
      <c r="B1111" t="s">
        <v>1301</v>
      </c>
      <c r="C1111" t="s">
        <v>657</v>
      </c>
      <c r="D1111" t="s">
        <v>38</v>
      </c>
      <c r="E1111" t="s">
        <v>1303</v>
      </c>
      <c r="F1111" t="s">
        <v>23</v>
      </c>
      <c r="H1111" t="s">
        <v>434</v>
      </c>
      <c r="I1111" s="5" t="s">
        <v>1181</v>
      </c>
      <c r="J1111" s="5" t="s">
        <v>39</v>
      </c>
      <c r="K1111" t="str">
        <f t="shared" si="340"/>
        <v>_PieceDg</v>
      </c>
      <c r="L1111" t="str">
        <f t="shared" si="341"/>
        <v>_checks</v>
      </c>
      <c r="M1111" t="str">
        <f t="shared" si="342"/>
        <v>_Check</v>
      </c>
      <c r="N1111" t="str">
        <f t="shared" si="343"/>
        <v>_checkedObject</v>
      </c>
      <c r="O1111" t="str">
        <f t="shared" si="344"/>
        <v>Object</v>
      </c>
      <c r="P1111" t="str">
        <f t="shared" si="345"/>
        <v>"DG"</v>
      </c>
      <c r="Q1111" t="str">
        <f t="shared" si="346"/>
        <v>"_PieceDg"</v>
      </c>
      <c r="R1111" t="str">
        <f t="shared" si="347"/>
        <v>"_checks"</v>
      </c>
      <c r="S1111" t="str">
        <f t="shared" si="348"/>
        <v>"_Check"</v>
      </c>
      <c r="T1111">
        <f>IF($A1111="Implicit","",COUNTIFS($C$8:C1111,C1111,$A$8:A1111,"Explicit"))</f>
        <v>5</v>
      </c>
      <c r="U1111" t="str">
        <f t="shared" si="349"/>
        <v>"Dangerous Goods subtype of Piece"</v>
      </c>
      <c r="V1111" t="str">
        <f t="shared" si="350"/>
        <v>"References to the CheckActions performed on the object"</v>
      </c>
      <c r="W1111" t="str">
        <f t="shared" si="351"/>
        <v>"true"</v>
      </c>
      <c r="X1111" t="str">
        <f t="shared" si="352"/>
        <v>"true"</v>
      </c>
      <c r="Y1111" t="str">
        <f t="shared" si="353"/>
        <v>"DG","_PieceDg","_checks","_Check",5,"Dangerous Goods subtype of Piece","References to the CheckActions performed on the object","true","true"</v>
      </c>
      <c r="Z1111" t="str">
        <f t="shared" si="354"/>
        <v>"DG._PieceDg"</v>
      </c>
      <c r="AA1111" t="str">
        <f t="shared" si="355"/>
        <v>"_checks"</v>
      </c>
      <c r="AB1111" t="str">
        <f t="shared" si="356"/>
        <v>"Action._Check"</v>
      </c>
      <c r="AC1111" t="str">
        <f t="shared" si="357"/>
        <v>"_checkedObject"</v>
      </c>
      <c r="AD1111" t="str">
        <f t="shared" si="358"/>
        <v>"hasMany"</v>
      </c>
      <c r="AE1111" t="str">
        <f t="shared" si="359"/>
        <v>"DG._PieceDg","_checks","Action._Check","_checkedObject","hasMany"</v>
      </c>
    </row>
    <row r="1112" spans="1:31" x14ac:dyDescent="0.2">
      <c r="A1112" t="s">
        <v>1353</v>
      </c>
      <c r="B1112" t="s">
        <v>1301</v>
      </c>
      <c r="C1112" t="s">
        <v>657</v>
      </c>
      <c r="D1112" t="s">
        <v>43</v>
      </c>
      <c r="E1112" t="s">
        <v>1292</v>
      </c>
      <c r="F1112" t="s">
        <v>44</v>
      </c>
      <c r="H1112" t="s">
        <v>686</v>
      </c>
      <c r="I1112" s="5" t="s">
        <v>1181</v>
      </c>
      <c r="J1112" s="5" t="s">
        <v>45</v>
      </c>
      <c r="K1112" t="str">
        <f t="shared" si="340"/>
        <v>_PieceDg</v>
      </c>
      <c r="L1112" t="str">
        <f t="shared" si="341"/>
        <v>_externalReferences</v>
      </c>
      <c r="M1112" t="str">
        <f t="shared" si="342"/>
        <v>_ExternalReference</v>
      </c>
      <c r="N1112" t="str">
        <f t="shared" si="343"/>
        <v>_referenceForObjects</v>
      </c>
      <c r="O1112" t="str">
        <f t="shared" si="344"/>
        <v>Object</v>
      </c>
      <c r="P1112" t="str">
        <f t="shared" si="345"/>
        <v>"DG"</v>
      </c>
      <c r="Q1112" t="str">
        <f t="shared" si="346"/>
        <v>"_PieceDg"</v>
      </c>
      <c r="R1112" t="str">
        <f t="shared" si="347"/>
        <v>"_externalReferences"</v>
      </c>
      <c r="S1112" t="str">
        <f t="shared" si="348"/>
        <v>"_ExternalReference"</v>
      </c>
      <c r="T1112">
        <f>IF($A1112="Implicit","",COUNTIFS($C$8:C1112,C1112,$A$8:A1112,"Explicit"))</f>
        <v>6</v>
      </c>
      <c r="U1112" t="str">
        <f t="shared" si="349"/>
        <v>"Dangerous Goods subtype of Piece"</v>
      </c>
      <c r="V1112" t="str">
        <f t="shared" si="350"/>
        <v>"References to all associated ExternalReferences"</v>
      </c>
      <c r="W1112" t="str">
        <f t="shared" si="351"/>
        <v>"true"</v>
      </c>
      <c r="X1112" t="str">
        <f t="shared" si="352"/>
        <v>"true"</v>
      </c>
      <c r="Y1112" t="str">
        <f t="shared" si="353"/>
        <v>"DG","_PieceDg","_externalReferences","_ExternalReference",6,"Dangerous Goods subtype of Piece","References to all associated ExternalReferences","true","true"</v>
      </c>
      <c r="Z1112" t="str">
        <f t="shared" si="354"/>
        <v>"DG._PieceDg"</v>
      </c>
      <c r="AA1112" t="str">
        <f t="shared" si="355"/>
        <v>"_externalReferences"</v>
      </c>
      <c r="AB1112" t="str">
        <f t="shared" si="356"/>
        <v>"Common._ExternalReference"</v>
      </c>
      <c r="AC1112" t="str">
        <f t="shared" si="357"/>
        <v>"_referenceForObjects"</v>
      </c>
      <c r="AD1112" t="str">
        <f t="shared" si="358"/>
        <v>"hasMany"</v>
      </c>
      <c r="AE1112" t="str">
        <f t="shared" si="359"/>
        <v>"DG._PieceDg","_externalReferences","Common._ExternalReference","_referenceForObjects","hasMany"</v>
      </c>
    </row>
    <row r="1113" spans="1:31" x14ac:dyDescent="0.2">
      <c r="A1113" t="s">
        <v>1353</v>
      </c>
      <c r="B1113" t="s">
        <v>1301</v>
      </c>
      <c r="C1113" t="s">
        <v>657</v>
      </c>
      <c r="D1113" t="s">
        <v>113</v>
      </c>
      <c r="E1113" t="s">
        <v>1292</v>
      </c>
      <c r="F1113" t="s">
        <v>114</v>
      </c>
      <c r="H1113" t="s">
        <v>230</v>
      </c>
      <c r="I1113" s="5" t="s">
        <v>1181</v>
      </c>
      <c r="J1113" s="5" t="s">
        <v>115</v>
      </c>
      <c r="K1113" t="str">
        <f t="shared" si="340"/>
        <v>_PieceDg</v>
      </c>
      <c r="L1113" t="str">
        <f t="shared" si="341"/>
        <v>_attachedIotDevices</v>
      </c>
      <c r="M1113" t="str">
        <f t="shared" si="342"/>
        <v>_IotDevice</v>
      </c>
      <c r="N1113" t="str">
        <f t="shared" si="343"/>
        <v>_attachedToObject</v>
      </c>
      <c r="O1113" t="str">
        <f t="shared" si="344"/>
        <v>Object</v>
      </c>
      <c r="P1113" t="str">
        <f t="shared" si="345"/>
        <v>"DG"</v>
      </c>
      <c r="Q1113" t="str">
        <f t="shared" si="346"/>
        <v>"_PieceDg"</v>
      </c>
      <c r="R1113" t="str">
        <f t="shared" si="347"/>
        <v>"_attachedIotDevices"</v>
      </c>
      <c r="S1113" t="str">
        <f t="shared" si="348"/>
        <v>"_IotDevice"</v>
      </c>
      <c r="T1113">
        <f>IF($A1113="Implicit","",COUNTIFS($C$8:C1113,C1113,$A$8:A1113,"Explicit"))</f>
        <v>7</v>
      </c>
      <c r="U1113" t="str">
        <f t="shared" si="349"/>
        <v>"Dangerous Goods subtype of Piece"</v>
      </c>
      <c r="V1113" t="str">
        <f t="shared" si="350"/>
        <v>"References to all connected IotDevices"</v>
      </c>
      <c r="W1113" t="str">
        <f t="shared" si="351"/>
        <v>"true"</v>
      </c>
      <c r="X1113" t="str">
        <f t="shared" si="352"/>
        <v>"true"</v>
      </c>
      <c r="Y1113" t="str">
        <f t="shared" si="353"/>
        <v>"DG","_PieceDg","_attachedIotDevices","_IotDevice",7,"Dangerous Goods subtype of Piece","References to all connected IotDevices","true","true"</v>
      </c>
      <c r="Z1113" t="str">
        <f t="shared" si="354"/>
        <v>"DG._PieceDg"</v>
      </c>
      <c r="AA1113" t="str">
        <f t="shared" si="355"/>
        <v>"_attachedIotDevices"</v>
      </c>
      <c r="AB1113" t="str">
        <f t="shared" si="356"/>
        <v>"Common._IotDevice"</v>
      </c>
      <c r="AC1113" t="str">
        <f t="shared" si="357"/>
        <v>"_attachedToObject"</v>
      </c>
      <c r="AD1113" t="str">
        <f t="shared" si="358"/>
        <v>"hasMany"</v>
      </c>
      <c r="AE1113" t="str">
        <f t="shared" si="359"/>
        <v>"DG._PieceDg","_attachedIotDevices","Common._IotDevice","_attachedToObject","hasMany"</v>
      </c>
    </row>
    <row r="1114" spans="1:31" x14ac:dyDescent="0.2">
      <c r="A1114" t="s">
        <v>1353</v>
      </c>
      <c r="B1114" t="s">
        <v>1301</v>
      </c>
      <c r="C1114" t="s">
        <v>657</v>
      </c>
      <c r="D1114" t="s">
        <v>119</v>
      </c>
      <c r="E1114" t="s">
        <v>20</v>
      </c>
      <c r="F1114" t="s">
        <v>120</v>
      </c>
      <c r="H1114" t="s">
        <v>139</v>
      </c>
      <c r="I1114" s="5" t="s">
        <v>1181</v>
      </c>
      <c r="J1114" s="5" t="s">
        <v>121</v>
      </c>
      <c r="K1114" t="str">
        <f t="shared" si="340"/>
        <v>_PieceDg</v>
      </c>
      <c r="L1114" t="str">
        <f t="shared" si="341"/>
        <v>_containedItems</v>
      </c>
      <c r="M1114" t="str">
        <f t="shared" si="342"/>
        <v>_Item</v>
      </c>
      <c r="N1114" t="str">
        <f t="shared" si="343"/>
        <v>_inPiece</v>
      </c>
      <c r="O1114" t="str">
        <f t="shared" si="344"/>
        <v>Object</v>
      </c>
      <c r="P1114" t="str">
        <f t="shared" si="345"/>
        <v>"DG"</v>
      </c>
      <c r="Q1114" t="str">
        <f t="shared" si="346"/>
        <v>"_PieceDg"</v>
      </c>
      <c r="R1114" t="str">
        <f t="shared" si="347"/>
        <v>"_containedItems"</v>
      </c>
      <c r="S1114" t="str">
        <f t="shared" si="348"/>
        <v>"_Item"</v>
      </c>
      <c r="T1114">
        <f>IF($A1114="Implicit","",COUNTIFS($C$8:C1114,C1114,$A$8:A1114,"Explicit"))</f>
        <v>8</v>
      </c>
      <c r="U1114" t="str">
        <f t="shared" si="349"/>
        <v>"Dangerous Goods subtype of Piece"</v>
      </c>
      <c r="V1114" t="str">
        <f t="shared" si="350"/>
        <v>"Reference to the item(s) contained in the piece"</v>
      </c>
      <c r="W1114" t="str">
        <f t="shared" si="351"/>
        <v>"true"</v>
      </c>
      <c r="X1114" t="str">
        <f t="shared" si="352"/>
        <v>"true"</v>
      </c>
      <c r="Y1114" t="str">
        <f t="shared" si="353"/>
        <v>"DG","_PieceDg","_containedItems","_Item",8,"Dangerous Goods subtype of Piece","Reference to the item(s) contained in the piece","true","true"</v>
      </c>
      <c r="Z1114" t="str">
        <f t="shared" si="354"/>
        <v>"DG._PieceDg"</v>
      </c>
      <c r="AA1114" t="str">
        <f t="shared" si="355"/>
        <v>"_containedItems"</v>
      </c>
      <c r="AB1114" t="str">
        <f t="shared" si="356"/>
        <v>"Core._Item"</v>
      </c>
      <c r="AC1114" t="str">
        <f t="shared" si="357"/>
        <v>"_inPiece"</v>
      </c>
      <c r="AD1114" t="str">
        <f t="shared" si="358"/>
        <v>"hasMany"</v>
      </c>
      <c r="AE1114" t="str">
        <f t="shared" si="359"/>
        <v>"DG._PieceDg","_containedItems","Core._Item","_inPiece","hasMany"</v>
      </c>
    </row>
    <row r="1115" spans="1:31" x14ac:dyDescent="0.2">
      <c r="A1115" t="s">
        <v>1353</v>
      </c>
      <c r="B1115" t="s">
        <v>1301</v>
      </c>
      <c r="C1115" t="s">
        <v>657</v>
      </c>
      <c r="D1115" t="s">
        <v>122</v>
      </c>
      <c r="E1115" t="s">
        <v>20</v>
      </c>
      <c r="F1115" t="s">
        <v>111</v>
      </c>
      <c r="H1115" t="s">
        <v>139</v>
      </c>
      <c r="I1115" s="5" t="s">
        <v>1181</v>
      </c>
      <c r="J1115" s="5" t="s">
        <v>123</v>
      </c>
      <c r="K1115" t="str">
        <f t="shared" si="340"/>
        <v>_PieceDg</v>
      </c>
      <c r="L1115" t="str">
        <f t="shared" si="341"/>
        <v>_containedPieces</v>
      </c>
      <c r="M1115" t="str">
        <f t="shared" si="342"/>
        <v>_Piece</v>
      </c>
      <c r="N1115" t="str">
        <f t="shared" si="343"/>
        <v>_inPiece</v>
      </c>
      <c r="O1115" t="str">
        <f t="shared" si="344"/>
        <v>Object</v>
      </c>
      <c r="P1115" t="str">
        <f t="shared" si="345"/>
        <v>"DG"</v>
      </c>
      <c r="Q1115" t="str">
        <f t="shared" si="346"/>
        <v>"_PieceDg"</v>
      </c>
      <c r="R1115" t="str">
        <f t="shared" si="347"/>
        <v>"_containedPieces"</v>
      </c>
      <c r="S1115" t="str">
        <f t="shared" si="348"/>
        <v>"_Piece"</v>
      </c>
      <c r="T1115">
        <f>IF($A1115="Implicit","",COUNTIFS($C$8:C1115,C1115,$A$8:A1115,"Explicit"))</f>
        <v>9</v>
      </c>
      <c r="U1115" t="str">
        <f t="shared" si="349"/>
        <v>"Dangerous Goods subtype of Piece"</v>
      </c>
      <c r="V1115" t="str">
        <f t="shared" si="350"/>
        <v>"Details of contained piece(s)"</v>
      </c>
      <c r="W1115" t="str">
        <f t="shared" si="351"/>
        <v>"true"</v>
      </c>
      <c r="X1115" t="str">
        <f t="shared" si="352"/>
        <v>"true"</v>
      </c>
      <c r="Y1115" t="str">
        <f t="shared" si="353"/>
        <v>"DG","_PieceDg","_containedPieces","_Piece",9,"Dangerous Goods subtype of Piece","Details of contained piece(s)","true","true"</v>
      </c>
      <c r="Z1115" t="str">
        <f t="shared" si="354"/>
        <v>"DG._PieceDg"</v>
      </c>
      <c r="AA1115" t="str">
        <f t="shared" si="355"/>
        <v>"_containedPieces"</v>
      </c>
      <c r="AB1115" t="str">
        <f t="shared" si="356"/>
        <v>"Core._Piece"</v>
      </c>
      <c r="AC1115" t="str">
        <f t="shared" si="357"/>
        <v>"_inPiece"</v>
      </c>
      <c r="AD1115" t="str">
        <f t="shared" si="358"/>
        <v>"hasMany"</v>
      </c>
      <c r="AE1115" t="str">
        <f t="shared" si="359"/>
        <v>"DG._PieceDg","_containedPieces","Core._Piece","_inPiece","hasMany"</v>
      </c>
    </row>
    <row r="1116" spans="1:31" x14ac:dyDescent="0.2">
      <c r="A1116" t="s">
        <v>1353</v>
      </c>
      <c r="B1116" t="s">
        <v>1301</v>
      </c>
      <c r="C1116" t="s">
        <v>657</v>
      </c>
      <c r="D1116" t="s">
        <v>124</v>
      </c>
      <c r="E1116" t="s">
        <v>49</v>
      </c>
      <c r="F1116" t="s">
        <v>58</v>
      </c>
      <c r="G1116">
        <v>1</v>
      </c>
      <c r="I1116" s="5" t="s">
        <v>1181</v>
      </c>
      <c r="J1116" s="5" t="s">
        <v>125</v>
      </c>
      <c r="K1116" t="str">
        <f t="shared" si="340"/>
        <v>_PieceDg</v>
      </c>
      <c r="L1116" t="str">
        <f t="shared" si="341"/>
        <v>_contentProductionCountry</v>
      </c>
      <c r="M1116" t="str">
        <f t="shared" si="342"/>
        <v>_CodeListElement</v>
      </c>
      <c r="N1116" t="str">
        <f t="shared" si="343"/>
        <v/>
      </c>
      <c r="O1116" t="str">
        <f t="shared" si="344"/>
        <v>Object</v>
      </c>
      <c r="P1116" t="str">
        <f t="shared" si="345"/>
        <v>"DG"</v>
      </c>
      <c r="Q1116" t="str">
        <f t="shared" si="346"/>
        <v>"_PieceDg"</v>
      </c>
      <c r="R1116" t="str">
        <f t="shared" si="347"/>
        <v>"_contentProductionCountry"</v>
      </c>
      <c r="S1116" t="str">
        <f t="shared" si="348"/>
        <v>"_CodeListElement"</v>
      </c>
      <c r="T1116">
        <f>IF($A1116="Implicit","",COUNTIFS($C$8:C1116,C1116,$A$8:A1116,"Explicit"))</f>
        <v>10</v>
      </c>
      <c r="U1116" t="str">
        <f t="shared" si="349"/>
        <v>"Dangerous Goods subtype of Piece"</v>
      </c>
      <c r="V1116" t="str">
        <f t="shared" si="350"/>
        <v>"Goods production country; mandatory when there are no Items. Refer ISO 3166-2"</v>
      </c>
      <c r="W1116" t="str">
        <f t="shared" si="351"/>
        <v>"false"</v>
      </c>
      <c r="X1116" t="str">
        <f t="shared" si="352"/>
        <v>"true"</v>
      </c>
      <c r="Y1116" t="str">
        <f t="shared" si="353"/>
        <v>"DG","_PieceDg","_contentProductionCountry","_CodeListElement",10,"Dangerous Goods subtype of Piece","Goods production country; mandatory when there are no Items. Refer ISO 3166-2","false","true"</v>
      </c>
      <c r="Z1116" t="str">
        <f t="shared" si="354"/>
        <v>"DG._PieceDg"</v>
      </c>
      <c r="AA1116" t="str">
        <f t="shared" si="355"/>
        <v>"_contentProductionCountry"</v>
      </c>
      <c r="AB1116" t="str">
        <f t="shared" si="356"/>
        <v>"Embedded._CodeListElement"</v>
      </c>
      <c r="AC1116" t="str">
        <f t="shared" si="357"/>
        <v>""</v>
      </c>
      <c r="AD1116" t="str">
        <f t="shared" si="358"/>
        <v>"hasOne"</v>
      </c>
      <c r="AE1116" t="str">
        <f t="shared" si="359"/>
        <v>"DG._PieceDg","_contentProductionCountry","Embedded._CodeListElement","","hasOne"</v>
      </c>
    </row>
    <row r="1117" spans="1:31" x14ac:dyDescent="0.2">
      <c r="A1117" t="s">
        <v>1353</v>
      </c>
      <c r="B1117" t="s">
        <v>1301</v>
      </c>
      <c r="C1117" t="s">
        <v>657</v>
      </c>
      <c r="D1117" t="s">
        <v>126</v>
      </c>
      <c r="E1117" t="s">
        <v>20</v>
      </c>
      <c r="F1117" t="s">
        <v>127</v>
      </c>
      <c r="H1117" t="s">
        <v>562</v>
      </c>
      <c r="I1117" s="5" t="s">
        <v>1181</v>
      </c>
      <c r="J1117" s="5" t="s">
        <v>128</v>
      </c>
      <c r="K1117" t="str">
        <f t="shared" si="340"/>
        <v>_PieceDg</v>
      </c>
      <c r="L1117" t="str">
        <f t="shared" si="341"/>
        <v>_contentProducts</v>
      </c>
      <c r="M1117" t="str">
        <f t="shared" si="342"/>
        <v>_Product</v>
      </c>
      <c r="N1117" t="str">
        <f t="shared" si="343"/>
        <v>_describedObjects</v>
      </c>
      <c r="O1117" t="str">
        <f t="shared" si="344"/>
        <v>Object</v>
      </c>
      <c r="P1117" t="str">
        <f t="shared" si="345"/>
        <v>"DG"</v>
      </c>
      <c r="Q1117" t="str">
        <f t="shared" si="346"/>
        <v>"_PieceDg"</v>
      </c>
      <c r="R1117" t="str">
        <f t="shared" si="347"/>
        <v>"_contentProducts"</v>
      </c>
      <c r="S1117" t="str">
        <f t="shared" si="348"/>
        <v>"_Product"</v>
      </c>
      <c r="T1117">
        <f>IF($A1117="Implicit","",COUNTIFS($C$8:C1117,C1117,$A$8:A1117,"Explicit"))</f>
        <v>11</v>
      </c>
      <c r="U1117" t="str">
        <f t="shared" si="349"/>
        <v>"Dangerous Goods subtype of Piece"</v>
      </c>
      <c r="V1117" t="str">
        <f t="shared" si="350"/>
        <v>"Reference to the Products describing the content of the Piece; mandatory if no data on Item level is used"</v>
      </c>
      <c r="W1117" t="str">
        <f t="shared" si="351"/>
        <v>"true"</v>
      </c>
      <c r="X1117" t="str">
        <f t="shared" si="352"/>
        <v>"true"</v>
      </c>
      <c r="Y1117" t="str">
        <f t="shared" si="353"/>
        <v>"DG","_PieceDg","_contentProducts","_Product",11,"Dangerous Goods subtype of Piece","Reference to the Products describing the content of the Piece; mandatory if no data on Item level is used","true","true"</v>
      </c>
      <c r="Z1117" t="str">
        <f t="shared" si="354"/>
        <v>"DG._PieceDg"</v>
      </c>
      <c r="AA1117" t="str">
        <f t="shared" si="355"/>
        <v>"_contentProducts"</v>
      </c>
      <c r="AB1117" t="str">
        <f t="shared" si="356"/>
        <v>"Core._Product"</v>
      </c>
      <c r="AC1117" t="str">
        <f t="shared" si="357"/>
        <v>"_describedObjects"</v>
      </c>
      <c r="AD1117" t="str">
        <f t="shared" si="358"/>
        <v>"hasMany"</v>
      </c>
      <c r="AE1117" t="str">
        <f t="shared" si="359"/>
        <v>"DG._PieceDg","_contentProducts","Core._Product","_describedObjects","hasMany"</v>
      </c>
    </row>
    <row r="1118" spans="1:31" x14ac:dyDescent="0.2">
      <c r="A1118" t="s">
        <v>1353</v>
      </c>
      <c r="B1118" t="s">
        <v>1301</v>
      </c>
      <c r="C1118" t="s">
        <v>657</v>
      </c>
      <c r="D1118" t="s">
        <v>129</v>
      </c>
      <c r="E1118" t="s">
        <v>20</v>
      </c>
      <c r="F1118" t="s">
        <v>130</v>
      </c>
      <c r="H1118" t="s">
        <v>583</v>
      </c>
      <c r="I1118" s="5" t="s">
        <v>1181</v>
      </c>
      <c r="J1118" s="5" t="s">
        <v>131</v>
      </c>
      <c r="K1118" t="str">
        <f t="shared" si="340"/>
        <v>_PieceDg</v>
      </c>
      <c r="L1118" t="str">
        <f t="shared" si="341"/>
        <v>_customsInformation</v>
      </c>
      <c r="M1118" t="str">
        <f t="shared" si="342"/>
        <v>_CustomsInformation</v>
      </c>
      <c r="N1118" t="str">
        <f t="shared" si="343"/>
        <v>_issuedForPiece</v>
      </c>
      <c r="O1118" t="str">
        <f t="shared" si="344"/>
        <v>Object</v>
      </c>
      <c r="P1118" t="str">
        <f t="shared" si="345"/>
        <v>"DG"</v>
      </c>
      <c r="Q1118" t="str">
        <f t="shared" si="346"/>
        <v>"_PieceDg"</v>
      </c>
      <c r="R1118" t="str">
        <f t="shared" si="347"/>
        <v>"_customsInformation"</v>
      </c>
      <c r="S1118" t="str">
        <f t="shared" si="348"/>
        <v>"_CustomsInformation"</v>
      </c>
      <c r="T1118">
        <f>IF($A1118="Implicit","",COUNTIFS($C$8:C1118,C1118,$A$8:A1118,"Explicit"))</f>
        <v>12</v>
      </c>
      <c r="U1118" t="str">
        <f t="shared" si="349"/>
        <v>"Dangerous Goods subtype of Piece"</v>
      </c>
      <c r="V1118" t="str">
        <f t="shared" si="350"/>
        <v>"Customs details"</v>
      </c>
      <c r="W1118" t="str">
        <f t="shared" si="351"/>
        <v>"true"</v>
      </c>
      <c r="X1118" t="str">
        <f t="shared" si="352"/>
        <v>"true"</v>
      </c>
      <c r="Y1118" t="str">
        <f t="shared" si="353"/>
        <v>"DG","_PieceDg","_customsInformation","_CustomsInformation",12,"Dangerous Goods subtype of Piece","Customs details","true","true"</v>
      </c>
      <c r="Z1118" t="str">
        <f t="shared" si="354"/>
        <v>"DG._PieceDg"</v>
      </c>
      <c r="AA1118" t="str">
        <f t="shared" si="355"/>
        <v>"_customsInformation"</v>
      </c>
      <c r="AB1118" t="str">
        <f t="shared" si="356"/>
        <v>"Core._CustomsInformation"</v>
      </c>
      <c r="AC1118" t="str">
        <f t="shared" si="357"/>
        <v>"_issuedForPiece"</v>
      </c>
      <c r="AD1118" t="str">
        <f t="shared" si="358"/>
        <v>"hasMany"</v>
      </c>
      <c r="AE1118" t="str">
        <f t="shared" si="359"/>
        <v>"DG._PieceDg","_customsInformation","Core._CustomsInformation","_issuedForPiece","hasMany"</v>
      </c>
    </row>
    <row r="1119" spans="1:31" x14ac:dyDescent="0.2">
      <c r="A1119" t="s">
        <v>1353</v>
      </c>
      <c r="B1119" t="s">
        <v>1301</v>
      </c>
      <c r="C1119" t="s">
        <v>657</v>
      </c>
      <c r="D1119" t="s">
        <v>132</v>
      </c>
      <c r="E1119" t="s">
        <v>49</v>
      </c>
      <c r="F1119" t="s">
        <v>133</v>
      </c>
      <c r="G1119">
        <v>1</v>
      </c>
      <c r="I1119" s="5" t="s">
        <v>1181</v>
      </c>
      <c r="J1119" s="5" t="s">
        <v>134</v>
      </c>
      <c r="K1119" t="str">
        <f t="shared" si="340"/>
        <v>_PieceDg</v>
      </c>
      <c r="L1119" t="str">
        <f t="shared" si="341"/>
        <v>_dimensions</v>
      </c>
      <c r="M1119" t="str">
        <f t="shared" si="342"/>
        <v>_Dimensions</v>
      </c>
      <c r="N1119" t="str">
        <f t="shared" si="343"/>
        <v/>
      </c>
      <c r="O1119" t="str">
        <f t="shared" si="344"/>
        <v>Object</v>
      </c>
      <c r="P1119" t="str">
        <f t="shared" si="345"/>
        <v>"DG"</v>
      </c>
      <c r="Q1119" t="str">
        <f t="shared" si="346"/>
        <v>"_PieceDg"</v>
      </c>
      <c r="R1119" t="str">
        <f t="shared" si="347"/>
        <v>"_dimensions"</v>
      </c>
      <c r="S1119" t="str">
        <f t="shared" si="348"/>
        <v>"_Dimensions"</v>
      </c>
      <c r="T1119">
        <f>IF($A1119="Implicit","",COUNTIFS($C$8:C1119,C1119,$A$8:A1119,"Explicit"))</f>
        <v>13</v>
      </c>
      <c r="U1119" t="str">
        <f t="shared" si="349"/>
        <v>"Dangerous Goods subtype of Piece"</v>
      </c>
      <c r="V1119" t="str">
        <f t="shared" si="350"/>
        <v>"Dimensions details"</v>
      </c>
      <c r="W1119" t="str">
        <f t="shared" si="351"/>
        <v>"false"</v>
      </c>
      <c r="X1119" t="str">
        <f t="shared" si="352"/>
        <v>"true"</v>
      </c>
      <c r="Y1119" t="str">
        <f t="shared" si="353"/>
        <v>"DG","_PieceDg","_dimensions","_Dimensions",13,"Dangerous Goods subtype of Piece","Dimensions details","false","true"</v>
      </c>
      <c r="Z1119" t="str">
        <f t="shared" si="354"/>
        <v>"DG._PieceDg"</v>
      </c>
      <c r="AA1119" t="str">
        <f t="shared" si="355"/>
        <v>"_dimensions"</v>
      </c>
      <c r="AB1119" t="str">
        <f t="shared" si="356"/>
        <v>"Embedded._Dimensions"</v>
      </c>
      <c r="AC1119" t="str">
        <f t="shared" si="357"/>
        <v>""</v>
      </c>
      <c r="AD1119" t="str">
        <f t="shared" si="358"/>
        <v>"hasOne"</v>
      </c>
      <c r="AE1119" t="str">
        <f t="shared" si="359"/>
        <v>"DG._PieceDg","_dimensions","Embedded._Dimensions","","hasOne"</v>
      </c>
    </row>
    <row r="1120" spans="1:31" x14ac:dyDescent="0.2">
      <c r="A1120" t="s">
        <v>1353</v>
      </c>
      <c r="B1120" t="s">
        <v>1301</v>
      </c>
      <c r="C1120" t="s">
        <v>657</v>
      </c>
      <c r="D1120" t="s">
        <v>135</v>
      </c>
      <c r="E1120" t="s">
        <v>49</v>
      </c>
      <c r="F1120" t="s">
        <v>58</v>
      </c>
      <c r="G1120">
        <v>1</v>
      </c>
      <c r="I1120" s="5" t="s">
        <v>1181</v>
      </c>
      <c r="J1120" s="5" t="s">
        <v>136</v>
      </c>
      <c r="K1120" t="str">
        <f t="shared" si="340"/>
        <v>_PieceDg</v>
      </c>
      <c r="L1120" t="str">
        <f t="shared" si="341"/>
        <v>_fulfillsUldTypeCode</v>
      </c>
      <c r="M1120" t="str">
        <f t="shared" si="342"/>
        <v>_CodeListElement</v>
      </c>
      <c r="N1120" t="str">
        <f t="shared" si="343"/>
        <v/>
      </c>
      <c r="O1120" t="str">
        <f t="shared" si="344"/>
        <v>Object</v>
      </c>
      <c r="P1120" t="str">
        <f t="shared" si="345"/>
        <v>"DG"</v>
      </c>
      <c r="Q1120" t="str">
        <f t="shared" si="346"/>
        <v>"_PieceDg"</v>
      </c>
      <c r="R1120" t="str">
        <f t="shared" si="347"/>
        <v>"_fulfillsUldTypeCode"</v>
      </c>
      <c r="S1120" t="str">
        <f t="shared" si="348"/>
        <v>"_CodeListElement"</v>
      </c>
      <c r="T1120">
        <f>IF($A1120="Implicit","",COUNTIFS($C$8:C1120,C1120,$A$8:A1120,"Explicit"))</f>
        <v>14</v>
      </c>
      <c r="U1120" t="str">
        <f t="shared" si="349"/>
        <v>"Dangerous Goods subtype of Piece"</v>
      </c>
      <c r="V1120" t="str">
        <f t="shared" si="350"/>
        <v>"Text holding an ULD Type Code if the Piece fulfills it before UnitComposition"</v>
      </c>
      <c r="W1120" t="str">
        <f t="shared" si="351"/>
        <v>"false"</v>
      </c>
      <c r="X1120" t="str">
        <f t="shared" si="352"/>
        <v>"true"</v>
      </c>
      <c r="Y1120" t="str">
        <f t="shared" si="353"/>
        <v>"DG","_PieceDg","_fulfillsUldTypeCode","_CodeListElement",14,"Dangerous Goods subtype of Piece","Text holding an ULD Type Code if the Piece fulfills it before UnitComposition","false","true"</v>
      </c>
      <c r="Z1120" t="str">
        <f t="shared" si="354"/>
        <v>"DG._PieceDg"</v>
      </c>
      <c r="AA1120" t="str">
        <f t="shared" si="355"/>
        <v>"_fulfillsUldTypeCode"</v>
      </c>
      <c r="AB1120" t="str">
        <f t="shared" si="356"/>
        <v>"Embedded._CodeListElement"</v>
      </c>
      <c r="AC1120" t="str">
        <f t="shared" si="357"/>
        <v>""</v>
      </c>
      <c r="AD1120" t="str">
        <f t="shared" si="358"/>
        <v>"hasOne"</v>
      </c>
      <c r="AE1120" t="str">
        <f t="shared" si="359"/>
        <v>"DG._PieceDg","_fulfillsUldTypeCode","Embedded._CodeListElement","","hasOne"</v>
      </c>
    </row>
    <row r="1121" spans="1:31" x14ac:dyDescent="0.2">
      <c r="A1121" t="s">
        <v>1353</v>
      </c>
      <c r="B1121" t="s">
        <v>1301</v>
      </c>
      <c r="C1121" t="s">
        <v>657</v>
      </c>
      <c r="D1121" t="s">
        <v>137</v>
      </c>
      <c r="E1121" t="s">
        <v>49</v>
      </c>
      <c r="F1121" t="s">
        <v>87</v>
      </c>
      <c r="G1121">
        <v>1</v>
      </c>
      <c r="I1121" s="5" t="s">
        <v>1181</v>
      </c>
      <c r="J1121" s="5" t="s">
        <v>138</v>
      </c>
      <c r="K1121" t="str">
        <f t="shared" si="340"/>
        <v>_PieceDg</v>
      </c>
      <c r="L1121" t="str">
        <f t="shared" si="341"/>
        <v>_grossWeight</v>
      </c>
      <c r="M1121" t="str">
        <f t="shared" si="342"/>
        <v>_Value</v>
      </c>
      <c r="N1121" t="str">
        <f t="shared" si="343"/>
        <v/>
      </c>
      <c r="O1121" t="str">
        <f t="shared" si="344"/>
        <v>Object</v>
      </c>
      <c r="P1121" t="str">
        <f t="shared" si="345"/>
        <v>"DG"</v>
      </c>
      <c r="Q1121" t="str">
        <f t="shared" si="346"/>
        <v>"_PieceDg"</v>
      </c>
      <c r="R1121" t="str">
        <f t="shared" si="347"/>
        <v>"_grossWeight"</v>
      </c>
      <c r="S1121" t="str">
        <f t="shared" si="348"/>
        <v>"_Value"</v>
      </c>
      <c r="T1121">
        <f>IF($A1121="Implicit","",COUNTIFS($C$8:C1121,C1121,$A$8:A1121,"Explicit"))</f>
        <v>15</v>
      </c>
      <c r="U1121" t="str">
        <f t="shared" si="349"/>
        <v>"Dangerous Goods subtype of Piece"</v>
      </c>
      <c r="V1121" t="str">
        <f t="shared" si="350"/>
        <v>"Weight details"</v>
      </c>
      <c r="W1121" t="str">
        <f t="shared" si="351"/>
        <v>"false"</v>
      </c>
      <c r="X1121" t="str">
        <f t="shared" si="352"/>
        <v>"true"</v>
      </c>
      <c r="Y1121" t="str">
        <f t="shared" si="353"/>
        <v>"DG","_PieceDg","_grossWeight","_Value",15,"Dangerous Goods subtype of Piece","Weight details","false","true"</v>
      </c>
      <c r="Z1121" t="str">
        <f t="shared" si="354"/>
        <v>"DG._PieceDg"</v>
      </c>
      <c r="AA1121" t="str">
        <f t="shared" si="355"/>
        <v>"_grossWeight"</v>
      </c>
      <c r="AB1121" t="str">
        <f t="shared" si="356"/>
        <v>"Embedded._Value"</v>
      </c>
      <c r="AC1121" t="str">
        <f t="shared" si="357"/>
        <v>""</v>
      </c>
      <c r="AD1121" t="str">
        <f t="shared" si="358"/>
        <v>"hasOne"</v>
      </c>
      <c r="AE1121" t="str">
        <f t="shared" si="359"/>
        <v>"DG._PieceDg","_grossWeight","Embedded._Value","","hasOne"</v>
      </c>
    </row>
    <row r="1122" spans="1:31" x14ac:dyDescent="0.2">
      <c r="A1122" t="s">
        <v>1353</v>
      </c>
      <c r="B1122" t="s">
        <v>1301</v>
      </c>
      <c r="C1122" t="s">
        <v>657</v>
      </c>
      <c r="D1122" t="s">
        <v>141</v>
      </c>
      <c r="E1122" t="s">
        <v>3</v>
      </c>
      <c r="F1122" t="s">
        <v>142</v>
      </c>
      <c r="G1122">
        <v>1</v>
      </c>
      <c r="I1122" s="5" t="s">
        <v>1181</v>
      </c>
      <c r="J1122" s="5" t="s">
        <v>143</v>
      </c>
      <c r="K1122" t="str">
        <f t="shared" si="340"/>
        <v>_PieceDg</v>
      </c>
      <c r="L1122" t="str">
        <f t="shared" si="341"/>
        <v>_loadType</v>
      </c>
      <c r="M1122" t="str">
        <f t="shared" si="342"/>
        <v>_LoadType</v>
      </c>
      <c r="N1122" t="str">
        <f t="shared" si="343"/>
        <v/>
      </c>
      <c r="O1122" t="str">
        <f t="shared" si="344"/>
        <v>Object</v>
      </c>
      <c r="P1122" t="str">
        <f t="shared" si="345"/>
        <v>"DG"</v>
      </c>
      <c r="Q1122" t="str">
        <f t="shared" si="346"/>
        <v>"_PieceDg"</v>
      </c>
      <c r="R1122" t="str">
        <f t="shared" si="347"/>
        <v>"_loadType"</v>
      </c>
      <c r="S1122" t="str">
        <f t="shared" si="348"/>
        <v>"_LoadType"</v>
      </c>
      <c r="T1122">
        <f>IF($A1122="Implicit","",COUNTIFS($C$8:C1122,C1122,$A$8:A1122,"Explicit"))</f>
        <v>16</v>
      </c>
      <c r="U1122" t="str">
        <f t="shared" si="349"/>
        <v>"Dangerous Goods subtype of Piece"</v>
      </c>
      <c r="V1122" t="str">
        <f t="shared" si="350"/>
        <v>"Load type of the shipment or piece (Bulk; ULD; Pallet; Loose)"</v>
      </c>
      <c r="W1122" t="str">
        <f t="shared" si="351"/>
        <v>"false"</v>
      </c>
      <c r="X1122" t="str">
        <f t="shared" si="352"/>
        <v>"true"</v>
      </c>
      <c r="Y1122" t="str">
        <f t="shared" si="353"/>
        <v>"DG","_PieceDg","_loadType","_LoadType",16,"Dangerous Goods subtype of Piece","Load type of the shipment or piece (Bulk; ULD; Pallet; Loose)","false","true"</v>
      </c>
      <c r="Z1122" t="str">
        <f t="shared" si="354"/>
        <v>"DG._PieceDg"</v>
      </c>
      <c r="AA1122" t="str">
        <f t="shared" si="355"/>
        <v>"_loadType"</v>
      </c>
      <c r="AB1122" t="str">
        <f t="shared" si="356"/>
        <v>"Enum._LoadType"</v>
      </c>
      <c r="AC1122" t="str">
        <f t="shared" si="357"/>
        <v>""</v>
      </c>
      <c r="AD1122" t="str">
        <f t="shared" si="358"/>
        <v>"hasOne"</v>
      </c>
      <c r="AE1122" t="str">
        <f t="shared" si="359"/>
        <v>"DG._PieceDg","_loadType","Enum._LoadType","","hasOne"</v>
      </c>
    </row>
    <row r="1123" spans="1:31" x14ac:dyDescent="0.2">
      <c r="A1123" t="s">
        <v>1353</v>
      </c>
      <c r="B1123" t="s">
        <v>1301</v>
      </c>
      <c r="C1123" t="s">
        <v>657</v>
      </c>
      <c r="D1123" t="s">
        <v>150</v>
      </c>
      <c r="E1123" t="s">
        <v>1291</v>
      </c>
      <c r="F1123" t="s">
        <v>151</v>
      </c>
      <c r="G1123">
        <v>1</v>
      </c>
      <c r="I1123" s="5" t="s">
        <v>1181</v>
      </c>
      <c r="J1123" s="5" t="s">
        <v>152</v>
      </c>
      <c r="K1123" t="str">
        <f t="shared" si="340"/>
        <v>_PieceDg</v>
      </c>
      <c r="L1123" t="str">
        <f t="shared" si="341"/>
        <v>_packageMarkCoded</v>
      </c>
      <c r="M1123" t="str">
        <f t="shared" si="342"/>
        <v>ccodes_PackageMarkCode</v>
      </c>
      <c r="N1123" t="str">
        <f t="shared" si="343"/>
        <v/>
      </c>
      <c r="O1123" t="str">
        <f t="shared" si="344"/>
        <v>Object</v>
      </c>
      <c r="P1123" t="str">
        <f t="shared" si="345"/>
        <v>"DG"</v>
      </c>
      <c r="Q1123" t="str">
        <f t="shared" si="346"/>
        <v>"_PieceDg"</v>
      </c>
      <c r="R1123" t="str">
        <f t="shared" si="347"/>
        <v>"_packageMarkCoded"</v>
      </c>
      <c r="S1123" t="str">
        <f t="shared" si="348"/>
        <v>"ccodes_PackageMarkCode"</v>
      </c>
      <c r="T1123">
        <f>IF($A1123="Implicit","",COUNTIFS($C$8:C1123,C1123,$A$8:A1123,"Explicit"))</f>
        <v>17</v>
      </c>
      <c r="U1123" t="str">
        <f t="shared" si="349"/>
        <v>"Dangerous Goods subtype of Piece"</v>
      </c>
      <c r="V1123" t="str">
        <f t="shared" si="350"/>
        <v>"Reference identifying how the package is marked. Field is hardcode to "SSCC-18"; "UPC" or "Other""</v>
      </c>
      <c r="W1123" t="str">
        <f t="shared" si="351"/>
        <v>"false"</v>
      </c>
      <c r="X1123" t="str">
        <f t="shared" si="352"/>
        <v>"true"</v>
      </c>
      <c r="Y1123" t="str">
        <f t="shared" si="353"/>
        <v>"DG","_PieceDg","_packageMarkCoded","ccodes_PackageMarkCode",17,"Dangerous Goods subtype of Piece","Reference identifying how the package is marked. Field is hardcode to "SSCC-18"; "UPC" or "Other"","false","true"</v>
      </c>
      <c r="Z1123" t="str">
        <f t="shared" si="354"/>
        <v>"DG._PieceDg"</v>
      </c>
      <c r="AA1123" t="str">
        <f t="shared" si="355"/>
        <v>"_packageMarkCoded"</v>
      </c>
      <c r="AB1123" t="str">
        <f t="shared" si="356"/>
        <v>"CodeList.ccodes_PackageMarkCode"</v>
      </c>
      <c r="AC1123" t="str">
        <f t="shared" si="357"/>
        <v>""</v>
      </c>
      <c r="AD1123" t="str">
        <f t="shared" si="358"/>
        <v>"hasOne"</v>
      </c>
      <c r="AE1123" t="str">
        <f t="shared" si="359"/>
        <v>"DG._PieceDg","_packageMarkCoded","CodeList.ccodes_PackageMarkCode","","hasOne"</v>
      </c>
    </row>
    <row r="1124" spans="1:31" x14ac:dyDescent="0.2">
      <c r="A1124" t="s">
        <v>1353</v>
      </c>
      <c r="B1124" t="s">
        <v>1301</v>
      </c>
      <c r="C1124" t="s">
        <v>657</v>
      </c>
      <c r="D1124" t="s">
        <v>156</v>
      </c>
      <c r="E1124" t="s">
        <v>20</v>
      </c>
      <c r="F1124" t="s">
        <v>157</v>
      </c>
      <c r="H1124" t="s">
        <v>583</v>
      </c>
      <c r="I1124" s="5" t="s">
        <v>1181</v>
      </c>
      <c r="J1124" s="5" t="s">
        <v>158</v>
      </c>
      <c r="K1124" t="str">
        <f t="shared" si="340"/>
        <v>_PieceDg</v>
      </c>
      <c r="L1124" t="str">
        <f t="shared" si="341"/>
        <v>_securityDeclarations</v>
      </c>
      <c r="M1124" t="str">
        <f t="shared" si="342"/>
        <v>_SecurityDeclaration</v>
      </c>
      <c r="N1124" t="str">
        <f t="shared" si="343"/>
        <v>_issuedForPiece</v>
      </c>
      <c r="O1124" t="str">
        <f t="shared" si="344"/>
        <v>Object</v>
      </c>
      <c r="P1124" t="str">
        <f t="shared" si="345"/>
        <v>"DG"</v>
      </c>
      <c r="Q1124" t="str">
        <f t="shared" si="346"/>
        <v>"_PieceDg"</v>
      </c>
      <c r="R1124" t="str">
        <f t="shared" si="347"/>
        <v>"_securityDeclarations"</v>
      </c>
      <c r="S1124" t="str">
        <f t="shared" si="348"/>
        <v>"_SecurityDeclaration"</v>
      </c>
      <c r="T1124">
        <f>IF($A1124="Implicit","",COUNTIFS($C$8:C1124,C1124,$A$8:A1124,"Explicit"))</f>
        <v>18</v>
      </c>
      <c r="U1124" t="str">
        <f t="shared" si="349"/>
        <v>"Dangerous Goods subtype of Piece"</v>
      </c>
      <c r="V1124" t="str">
        <f t="shared" si="350"/>
        <v>"Security details of the piece"</v>
      </c>
      <c r="W1124" t="str">
        <f t="shared" si="351"/>
        <v>"true"</v>
      </c>
      <c r="X1124" t="str">
        <f t="shared" si="352"/>
        <v>"true"</v>
      </c>
      <c r="Y1124" t="str">
        <f t="shared" si="353"/>
        <v>"DG","_PieceDg","_securityDeclarations","_SecurityDeclaration",18,"Dangerous Goods subtype of Piece","Security details of the piece","true","true"</v>
      </c>
      <c r="Z1124" t="str">
        <f t="shared" si="354"/>
        <v>"DG._PieceDg"</v>
      </c>
      <c r="AA1124" t="str">
        <f t="shared" si="355"/>
        <v>"_securityDeclarations"</v>
      </c>
      <c r="AB1124" t="str">
        <f t="shared" si="356"/>
        <v>"Core._SecurityDeclaration"</v>
      </c>
      <c r="AC1124" t="str">
        <f t="shared" si="357"/>
        <v>"_issuedForPiece"</v>
      </c>
      <c r="AD1124" t="str">
        <f t="shared" si="358"/>
        <v>"hasMany"</v>
      </c>
      <c r="AE1124" t="str">
        <f t="shared" si="359"/>
        <v>"DG._PieceDg","_securityDeclarations","Core._SecurityDeclaration","_issuedForPiece","hasMany"</v>
      </c>
    </row>
    <row r="1125" spans="1:31" x14ac:dyDescent="0.2">
      <c r="A1125" t="s">
        <v>1353</v>
      </c>
      <c r="B1125" t="s">
        <v>1301</v>
      </c>
      <c r="C1125" t="s">
        <v>657</v>
      </c>
      <c r="D1125" t="s">
        <v>187</v>
      </c>
      <c r="E1125" t="s">
        <v>49</v>
      </c>
      <c r="F1125" t="s">
        <v>188</v>
      </c>
      <c r="G1125">
        <v>1</v>
      </c>
      <c r="I1125" s="5" t="s">
        <v>1181</v>
      </c>
      <c r="J1125" s="5" t="s">
        <v>189</v>
      </c>
      <c r="K1125" t="str">
        <f t="shared" si="340"/>
        <v>_PieceDg</v>
      </c>
      <c r="L1125" t="str">
        <f t="shared" si="341"/>
        <v>_temperatureInstructions</v>
      </c>
      <c r="M1125" t="str">
        <f t="shared" si="342"/>
        <v>_TemperatureInstructions</v>
      </c>
      <c r="N1125" t="str">
        <f t="shared" si="343"/>
        <v/>
      </c>
      <c r="O1125" t="str">
        <f t="shared" si="344"/>
        <v>Object</v>
      </c>
      <c r="P1125" t="str">
        <f t="shared" si="345"/>
        <v>"DG"</v>
      </c>
      <c r="Q1125" t="str">
        <f t="shared" si="346"/>
        <v>"_PieceDg"</v>
      </c>
      <c r="R1125" t="str">
        <f t="shared" si="347"/>
        <v>"_temperatureInstructions"</v>
      </c>
      <c r="S1125" t="str">
        <f t="shared" si="348"/>
        <v>"_TemperatureInstructions"</v>
      </c>
      <c r="T1125">
        <f>IF($A1125="Implicit","",COUNTIFS($C$8:C1125,C1125,$A$8:A1125,"Explicit"))</f>
        <v>19</v>
      </c>
      <c r="U1125" t="str">
        <f t="shared" si="349"/>
        <v>"Dangerous Goods subtype of Piece"</v>
      </c>
      <c r="V1125" t="str">
        <f t="shared" si="350"/>
        <v>"Temperature instructions if a specific range"</v>
      </c>
      <c r="W1125" t="str">
        <f t="shared" si="351"/>
        <v>"false"</v>
      </c>
      <c r="X1125" t="str">
        <f t="shared" si="352"/>
        <v>"true"</v>
      </c>
      <c r="Y1125" t="str">
        <f t="shared" si="353"/>
        <v>"DG","_PieceDg","_temperatureInstructions","_TemperatureInstructions",19,"Dangerous Goods subtype of Piece","Temperature instructions if a specific range","false","true"</v>
      </c>
      <c r="Z1125" t="str">
        <f t="shared" si="354"/>
        <v>"DG._PieceDg"</v>
      </c>
      <c r="AA1125" t="str">
        <f t="shared" si="355"/>
        <v>"_temperatureInstructions"</v>
      </c>
      <c r="AB1125" t="str">
        <f t="shared" si="356"/>
        <v>"Embedded._TemperatureInstructions"</v>
      </c>
      <c r="AC1125" t="str">
        <f t="shared" si="357"/>
        <v>""</v>
      </c>
      <c r="AD1125" t="str">
        <f t="shared" si="358"/>
        <v>"hasOne"</v>
      </c>
      <c r="AE1125" t="str">
        <f t="shared" si="359"/>
        <v>"DG._PieceDg","_temperatureInstructions","Embedded._TemperatureInstructions","","hasOne"</v>
      </c>
    </row>
    <row r="1126" spans="1:31" x14ac:dyDescent="0.2">
      <c r="A1126" t="s">
        <v>1353</v>
      </c>
      <c r="B1126" t="s">
        <v>1301</v>
      </c>
      <c r="C1126" t="s">
        <v>657</v>
      </c>
      <c r="D1126" t="s">
        <v>162</v>
      </c>
      <c r="E1126" t="s">
        <v>49</v>
      </c>
      <c r="F1126" t="s">
        <v>163</v>
      </c>
      <c r="G1126">
        <v>1</v>
      </c>
      <c r="I1126" s="5" t="s">
        <v>1181</v>
      </c>
      <c r="J1126" s="5" t="s">
        <v>164</v>
      </c>
      <c r="K1126" t="str">
        <f t="shared" si="340"/>
        <v>_PieceDg</v>
      </c>
      <c r="L1126" t="str">
        <f t="shared" si="341"/>
        <v>_volumetricWeight</v>
      </c>
      <c r="M1126" t="str">
        <f t="shared" si="342"/>
        <v>_VolumetricWeight</v>
      </c>
      <c r="N1126" t="str">
        <f t="shared" si="343"/>
        <v/>
      </c>
      <c r="O1126" t="str">
        <f t="shared" si="344"/>
        <v>Object</v>
      </c>
      <c r="P1126" t="str">
        <f t="shared" si="345"/>
        <v>"DG"</v>
      </c>
      <c r="Q1126" t="str">
        <f t="shared" si="346"/>
        <v>"_PieceDg"</v>
      </c>
      <c r="R1126" t="str">
        <f t="shared" si="347"/>
        <v>"_volumetricWeight"</v>
      </c>
      <c r="S1126" t="str">
        <f t="shared" si="348"/>
        <v>"_VolumetricWeight"</v>
      </c>
      <c r="T1126">
        <f>IF($A1126="Implicit","",COUNTIFS($C$8:C1126,C1126,$A$8:A1126,"Explicit"))</f>
        <v>20</v>
      </c>
      <c r="U1126" t="str">
        <f t="shared" si="349"/>
        <v>"Dangerous Goods subtype of Piece"</v>
      </c>
      <c r="V1126" t="str">
        <f t="shared" si="350"/>
        <v>"Volumetric weight details"</v>
      </c>
      <c r="W1126" t="str">
        <f t="shared" si="351"/>
        <v>"false"</v>
      </c>
      <c r="X1126" t="str">
        <f t="shared" si="352"/>
        <v>"true"</v>
      </c>
      <c r="Y1126" t="str">
        <f t="shared" si="353"/>
        <v>"DG","_PieceDg","_volumetricWeight","_VolumetricWeight",20,"Dangerous Goods subtype of Piece","Volumetric weight details","false","true"</v>
      </c>
      <c r="Z1126" t="str">
        <f t="shared" si="354"/>
        <v>"DG._PieceDg"</v>
      </c>
      <c r="AA1126" t="str">
        <f t="shared" si="355"/>
        <v>"_volumetricWeight"</v>
      </c>
      <c r="AB1126" t="str">
        <f t="shared" si="356"/>
        <v>"Embedded._VolumetricWeight"</v>
      </c>
      <c r="AC1126" t="str">
        <f t="shared" si="357"/>
        <v>""</v>
      </c>
      <c r="AD1126" t="str">
        <f t="shared" si="358"/>
        <v>"hasOne"</v>
      </c>
      <c r="AE1126" t="str">
        <f t="shared" si="359"/>
        <v>"DG._PieceDg","_volumetricWeight","Embedded._VolumetricWeight","","hasOne"</v>
      </c>
    </row>
    <row r="1127" spans="1:31" x14ac:dyDescent="0.2">
      <c r="A1127" t="s">
        <v>1353</v>
      </c>
      <c r="B1127" t="s">
        <v>1301</v>
      </c>
      <c r="C1127" t="s">
        <v>657</v>
      </c>
      <c r="D1127" t="s">
        <v>1184</v>
      </c>
      <c r="E1127" t="s">
        <v>49</v>
      </c>
      <c r="F1127" t="s">
        <v>58</v>
      </c>
      <c r="G1127">
        <v>1</v>
      </c>
      <c r="I1127" s="5" t="s">
        <v>1181</v>
      </c>
      <c r="J1127" s="5" t="s">
        <v>1185</v>
      </c>
      <c r="K1127" t="str">
        <f t="shared" si="340"/>
        <v>_PieceDg</v>
      </c>
      <c r="L1127" t="str">
        <f t="shared" si="341"/>
        <v>_overpackTypeCode</v>
      </c>
      <c r="M1127" t="str">
        <f t="shared" si="342"/>
        <v>_CodeListElement</v>
      </c>
      <c r="N1127" t="str">
        <f t="shared" si="343"/>
        <v/>
      </c>
      <c r="O1127" t="str">
        <f t="shared" si="344"/>
        <v>Object</v>
      </c>
      <c r="P1127" t="str">
        <f t="shared" si="345"/>
        <v>"DG"</v>
      </c>
      <c r="Q1127" t="str">
        <f t="shared" si="346"/>
        <v>"_PieceDg"</v>
      </c>
      <c r="R1127" t="str">
        <f t="shared" si="347"/>
        <v>"_overpackTypeCode"</v>
      </c>
      <c r="S1127" t="str">
        <f t="shared" si="348"/>
        <v>"_CodeListElement"</v>
      </c>
      <c r="T1127">
        <f>IF($A1127="Implicit","",COUNTIFS($C$8:C1127,C1127,$A$8:A1127,"Explicit"))</f>
        <v>21</v>
      </c>
      <c r="U1127" t="str">
        <f t="shared" si="349"/>
        <v>"Dangerous Goods subtype of Piece"</v>
      </c>
      <c r="V1127" t="str">
        <f t="shared" si="350"/>
        <v>"Identifies the Logistic Unit package type. UN Recommendation on Transport of Dangerous Goods; Model Regulations "</v>
      </c>
      <c r="W1127" t="str">
        <f t="shared" si="351"/>
        <v>"false"</v>
      </c>
      <c r="X1127" t="str">
        <f t="shared" si="352"/>
        <v>"true"</v>
      </c>
      <c r="Y1127" t="str">
        <f t="shared" si="353"/>
        <v>"DG","_PieceDg","_overpackTypeCode","_CodeListElement",21,"Dangerous Goods subtype of Piece","Identifies the Logistic Unit package type. UN Recommendation on Transport of Dangerous Goods; Model Regulations ","false","true"</v>
      </c>
      <c r="Z1127" t="str">
        <f t="shared" si="354"/>
        <v>"DG._PieceDg"</v>
      </c>
      <c r="AA1127" t="str">
        <f t="shared" si="355"/>
        <v>"_overpackTypeCode"</v>
      </c>
      <c r="AB1127" t="str">
        <f t="shared" si="356"/>
        <v>"Embedded._CodeListElement"</v>
      </c>
      <c r="AC1127" t="str">
        <f t="shared" si="357"/>
        <v>""</v>
      </c>
      <c r="AD1127" t="str">
        <f t="shared" si="358"/>
        <v>"hasOne"</v>
      </c>
      <c r="AE1127" t="str">
        <f t="shared" si="359"/>
        <v>"DG._PieceDg","_overpackTypeCode","Embedded._CodeListElement","","hasOne"</v>
      </c>
    </row>
    <row r="1128" spans="1:31" x14ac:dyDescent="0.2">
      <c r="A1128" t="s">
        <v>1354</v>
      </c>
      <c r="B1128" t="s">
        <v>1301</v>
      </c>
      <c r="C1128" t="s">
        <v>657</v>
      </c>
      <c r="D1128" t="s">
        <v>122</v>
      </c>
      <c r="E1128" t="s">
        <v>1293</v>
      </c>
      <c r="F1128" t="s">
        <v>209</v>
      </c>
      <c r="H1128" t="s">
        <v>139</v>
      </c>
      <c r="I1128" s="5" t="s">
        <v>1181</v>
      </c>
      <c r="J1128" s="5" t="s">
        <v>123</v>
      </c>
      <c r="K1128" t="str">
        <f t="shared" si="340"/>
        <v>_PieceDg</v>
      </c>
      <c r="L1128" t="str">
        <f t="shared" si="341"/>
        <v>_containedPieces</v>
      </c>
      <c r="M1128" t="str">
        <f t="shared" si="342"/>
        <v>_PieceLiveAnimals</v>
      </c>
      <c r="N1128" t="str">
        <f t="shared" si="343"/>
        <v>_inPiece</v>
      </c>
      <c r="O1128" t="str">
        <f t="shared" si="344"/>
        <v>Object</v>
      </c>
      <c r="P1128" t="str">
        <f t="shared" si="345"/>
        <v/>
      </c>
      <c r="Q1128" t="str">
        <f t="shared" si="346"/>
        <v/>
      </c>
      <c r="R1128" t="str">
        <f t="shared" si="347"/>
        <v/>
      </c>
      <c r="S1128" t="str">
        <f t="shared" si="348"/>
        <v/>
      </c>
      <c r="T1128" t="str">
        <f>IF($A1128="Implicit","",COUNTIFS($C$8:C1128,C1128,$A$8:A1128,"Explicit"))</f>
        <v/>
      </c>
      <c r="U1128" t="str">
        <f t="shared" si="349"/>
        <v/>
      </c>
      <c r="V1128" t="str">
        <f t="shared" si="350"/>
        <v/>
      </c>
      <c r="W1128" t="str">
        <f t="shared" si="351"/>
        <v/>
      </c>
      <c r="X1128" t="str">
        <f t="shared" si="352"/>
        <v/>
      </c>
      <c r="Y1128" t="str">
        <f t="shared" si="353"/>
        <v/>
      </c>
      <c r="Z1128" t="str">
        <f t="shared" si="354"/>
        <v>"DG._PieceDg"</v>
      </c>
      <c r="AA1128" t="str">
        <f t="shared" si="355"/>
        <v>"_containedPieces"</v>
      </c>
      <c r="AB1128" t="str">
        <f t="shared" si="356"/>
        <v>"LiveAnimals._PieceLiveAnimals"</v>
      </c>
      <c r="AC1128" t="str">
        <f t="shared" si="357"/>
        <v>"_inPiece"</v>
      </c>
      <c r="AD1128" t="str">
        <f t="shared" si="358"/>
        <v>"hasMany"</v>
      </c>
      <c r="AE1128" t="str">
        <f t="shared" si="359"/>
        <v>"DG._PieceDg","_containedPieces","LiveAnimals._PieceLiveAnimals","_inPiece","hasMany"</v>
      </c>
    </row>
    <row r="1129" spans="1:31" x14ac:dyDescent="0.2">
      <c r="A1129" t="s">
        <v>1354</v>
      </c>
      <c r="B1129" t="s">
        <v>1301</v>
      </c>
      <c r="C1129" t="s">
        <v>657</v>
      </c>
      <c r="D1129" t="s">
        <v>122</v>
      </c>
      <c r="E1129" t="s">
        <v>1301</v>
      </c>
      <c r="F1129" t="s">
        <v>657</v>
      </c>
      <c r="H1129" t="s">
        <v>139</v>
      </c>
      <c r="I1129" s="5" t="s">
        <v>1181</v>
      </c>
      <c r="J1129" s="5" t="s">
        <v>123</v>
      </c>
      <c r="K1129" t="str">
        <f t="shared" si="340"/>
        <v>_PieceDg</v>
      </c>
      <c r="L1129" t="str">
        <f t="shared" si="341"/>
        <v>_containedPieces</v>
      </c>
      <c r="M1129" t="str">
        <f t="shared" si="342"/>
        <v>_PieceDg</v>
      </c>
      <c r="N1129" t="str">
        <f t="shared" si="343"/>
        <v>_inPiece</v>
      </c>
      <c r="O1129" t="str">
        <f t="shared" si="344"/>
        <v>Object</v>
      </c>
      <c r="P1129" t="str">
        <f t="shared" si="345"/>
        <v/>
      </c>
      <c r="Q1129" t="str">
        <f t="shared" si="346"/>
        <v/>
      </c>
      <c r="R1129" t="str">
        <f t="shared" si="347"/>
        <v/>
      </c>
      <c r="S1129" t="str">
        <f t="shared" si="348"/>
        <v/>
      </c>
      <c r="T1129" t="str">
        <f>IF($A1129="Implicit","",COUNTIFS($C$8:C1129,C1129,$A$8:A1129,"Explicit"))</f>
        <v/>
      </c>
      <c r="U1129" t="str">
        <f t="shared" si="349"/>
        <v/>
      </c>
      <c r="V1129" t="str">
        <f t="shared" si="350"/>
        <v/>
      </c>
      <c r="W1129" t="str">
        <f t="shared" si="351"/>
        <v/>
      </c>
      <c r="X1129" t="str">
        <f t="shared" si="352"/>
        <v/>
      </c>
      <c r="Y1129" t="str">
        <f t="shared" si="353"/>
        <v/>
      </c>
      <c r="Z1129" t="str">
        <f t="shared" si="354"/>
        <v>"DG._PieceDg"</v>
      </c>
      <c r="AA1129" t="str">
        <f t="shared" si="355"/>
        <v>"_containedPieces"</v>
      </c>
      <c r="AB1129" t="str">
        <f t="shared" si="356"/>
        <v>"DG._PieceDg"</v>
      </c>
      <c r="AC1129" t="str">
        <f t="shared" si="357"/>
        <v>"_inPiece"</v>
      </c>
      <c r="AD1129" t="str">
        <f t="shared" si="358"/>
        <v>"hasMany"</v>
      </c>
      <c r="AE1129" t="str">
        <f t="shared" si="359"/>
        <v>"DG._PieceDg","_containedPieces","DG._PieceDg","_inPiece","hasMany"</v>
      </c>
    </row>
    <row r="1130" spans="1:31" x14ac:dyDescent="0.2">
      <c r="A1130" t="s">
        <v>1354</v>
      </c>
      <c r="B1130" t="s">
        <v>1301</v>
      </c>
      <c r="C1130" t="s">
        <v>657</v>
      </c>
      <c r="D1130" t="s">
        <v>119</v>
      </c>
      <c r="E1130" t="s">
        <v>1301</v>
      </c>
      <c r="F1130" t="s">
        <v>1196</v>
      </c>
      <c r="H1130" t="s">
        <v>139</v>
      </c>
      <c r="I1130" s="5" t="s">
        <v>1181</v>
      </c>
      <c r="J1130" s="5" t="s">
        <v>121</v>
      </c>
      <c r="K1130" t="str">
        <f t="shared" si="340"/>
        <v>_PieceDg</v>
      </c>
      <c r="L1130" t="str">
        <f t="shared" si="341"/>
        <v>_containedItems</v>
      </c>
      <c r="M1130" t="str">
        <f t="shared" si="342"/>
        <v>_ItemDg</v>
      </c>
      <c r="N1130" t="str">
        <f t="shared" si="343"/>
        <v>_inPiece</v>
      </c>
      <c r="O1130" t="str">
        <f t="shared" si="344"/>
        <v>Object</v>
      </c>
      <c r="P1130" t="str">
        <f t="shared" si="345"/>
        <v/>
      </c>
      <c r="Q1130" t="str">
        <f t="shared" si="346"/>
        <v/>
      </c>
      <c r="R1130" t="str">
        <f t="shared" si="347"/>
        <v/>
      </c>
      <c r="S1130" t="str">
        <f t="shared" si="348"/>
        <v/>
      </c>
      <c r="T1130" t="str">
        <f>IF($A1130="Implicit","",COUNTIFS($C$8:C1130,C1130,$A$8:A1130,"Explicit"))</f>
        <v/>
      </c>
      <c r="U1130" t="str">
        <f t="shared" si="349"/>
        <v/>
      </c>
      <c r="V1130" t="str">
        <f t="shared" si="350"/>
        <v/>
      </c>
      <c r="W1130" t="str">
        <f t="shared" si="351"/>
        <v/>
      </c>
      <c r="X1130" t="str">
        <f t="shared" si="352"/>
        <v/>
      </c>
      <c r="Y1130" t="str">
        <f t="shared" si="353"/>
        <v/>
      </c>
      <c r="Z1130" t="str">
        <f t="shared" si="354"/>
        <v>"DG._PieceDg"</v>
      </c>
      <c r="AA1130" t="str">
        <f t="shared" si="355"/>
        <v>"_containedItems"</v>
      </c>
      <c r="AB1130" t="str">
        <f t="shared" si="356"/>
        <v>"DG._ItemDg"</v>
      </c>
      <c r="AC1130" t="str">
        <f t="shared" si="357"/>
        <v>"_inPiece"</v>
      </c>
      <c r="AD1130" t="str">
        <f t="shared" si="358"/>
        <v>"hasMany"</v>
      </c>
      <c r="AE1130" t="str">
        <f t="shared" si="359"/>
        <v>"DG._PieceDg","_containedItems","DG._ItemDg","_inPiece","hasMany"</v>
      </c>
    </row>
    <row r="1131" spans="1:31" x14ac:dyDescent="0.2">
      <c r="A1131" t="s">
        <v>1354</v>
      </c>
      <c r="B1131" t="s">
        <v>1301</v>
      </c>
      <c r="C1131" t="s">
        <v>657</v>
      </c>
      <c r="D1131" t="s">
        <v>126</v>
      </c>
      <c r="E1131" t="s">
        <v>1301</v>
      </c>
      <c r="F1131" t="s">
        <v>550</v>
      </c>
      <c r="H1131" t="s">
        <v>562</v>
      </c>
      <c r="I1131" s="5" t="s">
        <v>1181</v>
      </c>
      <c r="J1131" s="5" t="s">
        <v>128</v>
      </c>
      <c r="K1131" t="str">
        <f t="shared" si="340"/>
        <v>_PieceDg</v>
      </c>
      <c r="L1131" t="str">
        <f t="shared" si="341"/>
        <v>_contentProducts</v>
      </c>
      <c r="M1131" t="str">
        <f t="shared" si="342"/>
        <v>_ProductDg</v>
      </c>
      <c r="N1131" t="str">
        <f t="shared" si="343"/>
        <v>_describedObjects</v>
      </c>
      <c r="O1131" t="str">
        <f t="shared" si="344"/>
        <v>Object</v>
      </c>
      <c r="P1131" t="str">
        <f t="shared" si="345"/>
        <v/>
      </c>
      <c r="Q1131" t="str">
        <f t="shared" si="346"/>
        <v/>
      </c>
      <c r="R1131" t="str">
        <f t="shared" si="347"/>
        <v/>
      </c>
      <c r="S1131" t="str">
        <f t="shared" si="348"/>
        <v/>
      </c>
      <c r="T1131" t="str">
        <f>IF($A1131="Implicit","",COUNTIFS($C$8:C1131,C1131,$A$8:A1131,"Explicit"))</f>
        <v/>
      </c>
      <c r="U1131" t="str">
        <f t="shared" si="349"/>
        <v/>
      </c>
      <c r="V1131" t="str">
        <f t="shared" si="350"/>
        <v/>
      </c>
      <c r="W1131" t="str">
        <f t="shared" si="351"/>
        <v/>
      </c>
      <c r="X1131" t="str">
        <f t="shared" si="352"/>
        <v/>
      </c>
      <c r="Y1131" t="str">
        <f t="shared" si="353"/>
        <v/>
      </c>
      <c r="Z1131" t="str">
        <f t="shared" si="354"/>
        <v>"DG._PieceDg"</v>
      </c>
      <c r="AA1131" t="str">
        <f t="shared" si="355"/>
        <v>"_contentProducts"</v>
      </c>
      <c r="AB1131" t="str">
        <f t="shared" si="356"/>
        <v>"DG._ProductDg"</v>
      </c>
      <c r="AC1131" t="str">
        <f t="shared" si="357"/>
        <v>"_describedObjects"</v>
      </c>
      <c r="AD1131" t="str">
        <f t="shared" si="358"/>
        <v>"hasMany"</v>
      </c>
      <c r="AE1131" t="str">
        <f t="shared" si="359"/>
        <v>"DG._PieceDg","_contentProducts","DG._ProductDg","_describedObjects","hasMany"</v>
      </c>
    </row>
    <row r="1132" spans="1:31" x14ac:dyDescent="0.2">
      <c r="A1132" t="s">
        <v>1354</v>
      </c>
      <c r="B1132" t="s">
        <v>1301</v>
      </c>
      <c r="C1132" t="s">
        <v>657</v>
      </c>
      <c r="D1132" t="s">
        <v>116</v>
      </c>
      <c r="E1132" t="s">
        <v>1304</v>
      </c>
      <c r="F1132" t="s">
        <v>458</v>
      </c>
      <c r="H1132" t="s">
        <v>462</v>
      </c>
      <c r="I1132" s="5" t="s">
        <v>1181</v>
      </c>
      <c r="J1132" s="5" t="s">
        <v>118</v>
      </c>
      <c r="K1132" t="str">
        <f t="shared" si="340"/>
        <v>_PieceDg</v>
      </c>
      <c r="L1132" t="str">
        <f t="shared" si="341"/>
        <v>_involvedInActions</v>
      </c>
      <c r="M1132" t="str">
        <f t="shared" si="342"/>
        <v>_Composing</v>
      </c>
      <c r="N1132" t="str">
        <f t="shared" si="343"/>
        <v>_composedPieces</v>
      </c>
      <c r="O1132" t="str">
        <f t="shared" si="344"/>
        <v>Object</v>
      </c>
      <c r="P1132" t="str">
        <f t="shared" si="345"/>
        <v/>
      </c>
      <c r="Q1132" t="str">
        <f t="shared" si="346"/>
        <v/>
      </c>
      <c r="R1132" t="str">
        <f t="shared" si="347"/>
        <v/>
      </c>
      <c r="S1132" t="str">
        <f t="shared" si="348"/>
        <v/>
      </c>
      <c r="T1132" t="str">
        <f>IF($A1132="Implicit","",COUNTIFS($C$8:C1132,C1132,$A$8:A1132,"Explicit"))</f>
        <v/>
      </c>
      <c r="U1132" t="str">
        <f t="shared" si="349"/>
        <v/>
      </c>
      <c r="V1132" t="str">
        <f t="shared" si="350"/>
        <v/>
      </c>
      <c r="W1132" t="str">
        <f t="shared" si="351"/>
        <v/>
      </c>
      <c r="X1132" t="str">
        <f t="shared" si="352"/>
        <v/>
      </c>
      <c r="Y1132" t="str">
        <f t="shared" si="353"/>
        <v/>
      </c>
      <c r="Z1132" t="str">
        <f t="shared" si="354"/>
        <v>"DG._PieceDg"</v>
      </c>
      <c r="AA1132" t="str">
        <f t="shared" si="355"/>
        <v>"_involvedInActions"</v>
      </c>
      <c r="AB1132" t="str">
        <f t="shared" si="356"/>
        <v>"Activity._Composing"</v>
      </c>
      <c r="AC1132" t="str">
        <f t="shared" si="357"/>
        <v>"_composedPieces"</v>
      </c>
      <c r="AD1132" t="str">
        <f t="shared" si="358"/>
        <v>"hasMany"</v>
      </c>
      <c r="AE1132" t="str">
        <f t="shared" si="359"/>
        <v>"DG._PieceDg","_involvedInActions","Activity._Composing","_composedPieces","hasMany"</v>
      </c>
    </row>
    <row r="1133" spans="1:31" x14ac:dyDescent="0.2">
      <c r="A1133" t="s">
        <v>1354</v>
      </c>
      <c r="B1133" t="s">
        <v>1301</v>
      </c>
      <c r="C1133" t="s">
        <v>657</v>
      </c>
      <c r="D1133" t="s">
        <v>116</v>
      </c>
      <c r="E1133" t="s">
        <v>1303</v>
      </c>
      <c r="F1133" t="s">
        <v>871</v>
      </c>
      <c r="H1133" t="s">
        <v>875</v>
      </c>
      <c r="I1133" s="5" t="s">
        <v>1181</v>
      </c>
      <c r="J1133" s="5" t="s">
        <v>118</v>
      </c>
      <c r="K1133" t="str">
        <f t="shared" si="340"/>
        <v>_PieceDg</v>
      </c>
      <c r="L1133" t="str">
        <f t="shared" si="341"/>
        <v>_involvedInActions</v>
      </c>
      <c r="M1133" t="str">
        <f t="shared" si="342"/>
        <v>_Loading</v>
      </c>
      <c r="N1133" t="str">
        <f t="shared" si="343"/>
        <v>_loadedPieces</v>
      </c>
      <c r="O1133" t="str">
        <f t="shared" si="344"/>
        <v>Object</v>
      </c>
      <c r="P1133" t="str">
        <f t="shared" si="345"/>
        <v/>
      </c>
      <c r="Q1133" t="str">
        <f t="shared" si="346"/>
        <v/>
      </c>
      <c r="R1133" t="str">
        <f t="shared" si="347"/>
        <v/>
      </c>
      <c r="S1133" t="str">
        <f t="shared" si="348"/>
        <v/>
      </c>
      <c r="T1133" t="str">
        <f>IF($A1133="Implicit","",COUNTIFS($C$8:C1133,C1133,$A$8:A1133,"Explicit"))</f>
        <v/>
      </c>
      <c r="U1133" t="str">
        <f t="shared" si="349"/>
        <v/>
      </c>
      <c r="V1133" t="str">
        <f t="shared" si="350"/>
        <v/>
      </c>
      <c r="W1133" t="str">
        <f t="shared" si="351"/>
        <v/>
      </c>
      <c r="X1133" t="str">
        <f t="shared" si="352"/>
        <v/>
      </c>
      <c r="Y1133" t="str">
        <f t="shared" si="353"/>
        <v/>
      </c>
      <c r="Z1133" t="str">
        <f t="shared" si="354"/>
        <v>"DG._PieceDg"</v>
      </c>
      <c r="AA1133" t="str">
        <f t="shared" si="355"/>
        <v>"_involvedInActions"</v>
      </c>
      <c r="AB1133" t="str">
        <f t="shared" si="356"/>
        <v>"Action._Loading"</v>
      </c>
      <c r="AC1133" t="str">
        <f t="shared" si="357"/>
        <v>"_loadedPieces"</v>
      </c>
      <c r="AD1133" t="str">
        <f t="shared" si="358"/>
        <v>"hasMany"</v>
      </c>
      <c r="AE1133" t="str">
        <f t="shared" si="359"/>
        <v>"DG._PieceDg","_involvedInActions","Action._Loading","_loadedPieces","hasMany"</v>
      </c>
    </row>
    <row r="1134" spans="1:31" x14ac:dyDescent="0.2">
      <c r="A1134" t="s">
        <v>1354</v>
      </c>
      <c r="B1134" t="s">
        <v>1301</v>
      </c>
      <c r="C1134" t="s">
        <v>657</v>
      </c>
      <c r="D1134" t="s">
        <v>116</v>
      </c>
      <c r="E1134" t="s">
        <v>1303</v>
      </c>
      <c r="F1134" t="s">
        <v>1100</v>
      </c>
      <c r="H1134" t="s">
        <v>1102</v>
      </c>
      <c r="I1134" s="5" t="s">
        <v>1181</v>
      </c>
      <c r="J1134" s="5" t="s">
        <v>118</v>
      </c>
      <c r="K1134" t="str">
        <f t="shared" si="340"/>
        <v>_PieceDg</v>
      </c>
      <c r="L1134" t="str">
        <f t="shared" si="341"/>
        <v>_involvedInActions</v>
      </c>
      <c r="M1134" t="str">
        <f t="shared" si="342"/>
        <v>_Storing</v>
      </c>
      <c r="N1134" t="str">
        <f t="shared" si="343"/>
        <v>_storedObjects</v>
      </c>
      <c r="O1134" t="str">
        <f t="shared" si="344"/>
        <v>Object</v>
      </c>
      <c r="P1134" t="str">
        <f t="shared" si="345"/>
        <v/>
      </c>
      <c r="Q1134" t="str">
        <f t="shared" si="346"/>
        <v/>
      </c>
      <c r="R1134" t="str">
        <f t="shared" si="347"/>
        <v/>
      </c>
      <c r="S1134" t="str">
        <f t="shared" si="348"/>
        <v/>
      </c>
      <c r="T1134" t="str">
        <f>IF($A1134="Implicit","",COUNTIFS($C$8:C1134,C1134,$A$8:A1134,"Explicit"))</f>
        <v/>
      </c>
      <c r="U1134" t="str">
        <f t="shared" si="349"/>
        <v/>
      </c>
      <c r="V1134" t="str">
        <f t="shared" si="350"/>
        <v/>
      </c>
      <c r="W1134" t="str">
        <f t="shared" si="351"/>
        <v/>
      </c>
      <c r="X1134" t="str">
        <f t="shared" si="352"/>
        <v/>
      </c>
      <c r="Y1134" t="str">
        <f t="shared" si="353"/>
        <v/>
      </c>
      <c r="Z1134" t="str">
        <f t="shared" si="354"/>
        <v>"DG._PieceDg"</v>
      </c>
      <c r="AA1134" t="str">
        <f t="shared" si="355"/>
        <v>"_involvedInActions"</v>
      </c>
      <c r="AB1134" t="str">
        <f t="shared" si="356"/>
        <v>"Action._Storing"</v>
      </c>
      <c r="AC1134" t="str">
        <f t="shared" si="357"/>
        <v>"_storedObjects"</v>
      </c>
      <c r="AD1134" t="str">
        <f t="shared" si="358"/>
        <v>"hasMany"</v>
      </c>
      <c r="AE1134" t="str">
        <f t="shared" si="359"/>
        <v>"DG._PieceDg","_involvedInActions","Action._Storing","_storedObjects","hasMany"</v>
      </c>
    </row>
    <row r="1135" spans="1:31" x14ac:dyDescent="0.2">
      <c r="A1135" t="s">
        <v>1354</v>
      </c>
      <c r="B1135" t="s">
        <v>1301</v>
      </c>
      <c r="C1135" t="s">
        <v>657</v>
      </c>
      <c r="D1135" t="s">
        <v>141</v>
      </c>
      <c r="E1135" t="s">
        <v>3</v>
      </c>
      <c r="F1135" t="s">
        <v>142</v>
      </c>
      <c r="G1135">
        <v>1</v>
      </c>
      <c r="I1135" s="5" t="s">
        <v>1181</v>
      </c>
      <c r="J1135" s="5" t="s">
        <v>143</v>
      </c>
      <c r="K1135" t="str">
        <f t="shared" si="340"/>
        <v>_PieceDg</v>
      </c>
      <c r="L1135" t="str">
        <f t="shared" si="341"/>
        <v>_loadType</v>
      </c>
      <c r="M1135" t="str">
        <f t="shared" si="342"/>
        <v>_LoadType</v>
      </c>
      <c r="N1135" t="str">
        <f t="shared" si="343"/>
        <v/>
      </c>
      <c r="O1135" t="str">
        <f t="shared" si="344"/>
        <v>Object</v>
      </c>
      <c r="P1135" t="str">
        <f t="shared" si="345"/>
        <v/>
      </c>
      <c r="Q1135" t="str">
        <f t="shared" si="346"/>
        <v/>
      </c>
      <c r="R1135" t="str">
        <f t="shared" si="347"/>
        <v/>
      </c>
      <c r="S1135" t="str">
        <f t="shared" si="348"/>
        <v/>
      </c>
      <c r="T1135" t="str">
        <f>IF($A1135="Implicit","",COUNTIFS($C$8:C1135,C1135,$A$8:A1135,"Explicit"))</f>
        <v/>
      </c>
      <c r="U1135" t="str">
        <f t="shared" si="349"/>
        <v/>
      </c>
      <c r="V1135" t="str">
        <f t="shared" si="350"/>
        <v/>
      </c>
      <c r="W1135" t="str">
        <f t="shared" si="351"/>
        <v/>
      </c>
      <c r="X1135" t="str">
        <f t="shared" si="352"/>
        <v/>
      </c>
      <c r="Y1135" t="str">
        <f t="shared" si="353"/>
        <v/>
      </c>
      <c r="Z1135" t="str">
        <f t="shared" si="354"/>
        <v>"DG._PieceDg"</v>
      </c>
      <c r="AA1135" t="str">
        <f t="shared" si="355"/>
        <v>"_loadType"</v>
      </c>
      <c r="AB1135" t="str">
        <f t="shared" si="356"/>
        <v>"Enum._LoadType"</v>
      </c>
      <c r="AC1135" t="str">
        <f t="shared" si="357"/>
        <v>""</v>
      </c>
      <c r="AD1135" t="str">
        <f t="shared" si="358"/>
        <v>"hasOne"</v>
      </c>
      <c r="AE1135" t="str">
        <f t="shared" si="359"/>
        <v>"DG._PieceDg","_loadType","Enum._LoadType","","hasOne"</v>
      </c>
    </row>
    <row r="1136" spans="1:31" x14ac:dyDescent="0.2">
      <c r="A1136" t="s">
        <v>1353</v>
      </c>
      <c r="B1136" t="s">
        <v>1301</v>
      </c>
      <c r="C1136" t="s">
        <v>657</v>
      </c>
      <c r="D1136" t="s">
        <v>40</v>
      </c>
      <c r="E1136" t="s">
        <v>1306</v>
      </c>
      <c r="F1136" t="s">
        <v>41</v>
      </c>
      <c r="I1136" s="5" t="s">
        <v>1181</v>
      </c>
      <c r="J1136" s="5" t="s">
        <v>42</v>
      </c>
      <c r="K1136" t="str">
        <f t="shared" si="340"/>
        <v>_PieceDg</v>
      </c>
      <c r="L1136" t="str">
        <f t="shared" si="341"/>
        <v>_events</v>
      </c>
      <c r="M1136" t="str">
        <f t="shared" si="342"/>
        <v>_LogisticsEvent</v>
      </c>
      <c r="N1136" t="str">
        <f t="shared" si="343"/>
        <v/>
      </c>
      <c r="O1136" t="str">
        <f t="shared" si="344"/>
        <v>Object</v>
      </c>
      <c r="P1136" t="str">
        <f t="shared" si="345"/>
        <v>"DG"</v>
      </c>
      <c r="Q1136" t="str">
        <f t="shared" si="346"/>
        <v>"_PieceDg"</v>
      </c>
      <c r="R1136" t="str">
        <f t="shared" si="347"/>
        <v>"_events"</v>
      </c>
      <c r="S1136" t="str">
        <f t="shared" si="348"/>
        <v>"_LogisticsEvent"</v>
      </c>
      <c r="T1136">
        <f>IF($A1136="Implicit","",COUNTIFS($C$8:C1136,C1136,$A$8:A1136,"Explicit"))</f>
        <v>22</v>
      </c>
      <c r="U1136" t="str">
        <f t="shared" si="349"/>
        <v>"Dangerous Goods subtype of Piece"</v>
      </c>
      <c r="V1136" t="str">
        <f t="shared" si="350"/>
        <v>"Events object"</v>
      </c>
      <c r="W1136" t="str">
        <f t="shared" si="351"/>
        <v>"true"</v>
      </c>
      <c r="X1136" t="str">
        <f t="shared" si="352"/>
        <v>"true"</v>
      </c>
      <c r="Y1136" t="str">
        <f t="shared" si="353"/>
        <v>"DG","_PieceDg","_events","_LogisticsEvent",22,"Dangerous Goods subtype of Piece","Events object","true","true"</v>
      </c>
      <c r="Z1136" t="str">
        <f t="shared" si="354"/>
        <v>"DG._PieceDg"</v>
      </c>
      <c r="AA1136" t="str">
        <f t="shared" si="355"/>
        <v>"_events"</v>
      </c>
      <c r="AB1136" t="str">
        <f t="shared" si="356"/>
        <v>"Event._LogisticsEvent"</v>
      </c>
      <c r="AC1136" t="str">
        <f t="shared" si="357"/>
        <v>""</v>
      </c>
      <c r="AD1136" t="str">
        <f t="shared" si="358"/>
        <v>"hasMany"</v>
      </c>
      <c r="AE1136" t="str">
        <f t="shared" si="359"/>
        <v>"DG._PieceDg","_events","Event._LogisticsEvent","","hasMany"</v>
      </c>
    </row>
    <row r="1137" spans="1:31" x14ac:dyDescent="0.2">
      <c r="A1137" t="s">
        <v>1353</v>
      </c>
      <c r="B1137" t="s">
        <v>1301</v>
      </c>
      <c r="C1137" t="s">
        <v>657</v>
      </c>
      <c r="D1137" t="s">
        <v>46</v>
      </c>
      <c r="F1137" t="s">
        <v>47</v>
      </c>
      <c r="G1137">
        <v>1</v>
      </c>
      <c r="I1137" s="5" t="s">
        <v>1181</v>
      </c>
      <c r="J1137" s="5" t="s">
        <v>48</v>
      </c>
      <c r="K1137" t="str">
        <f t="shared" si="340"/>
        <v>_PieceDg</v>
      </c>
      <c r="L1137" t="str">
        <f t="shared" si="341"/>
        <v>_skeletonIndicator</v>
      </c>
      <c r="M1137" t="str">
        <f t="shared" si="342"/>
        <v>xsd_boolean</v>
      </c>
      <c r="N1137" t="str">
        <f t="shared" si="343"/>
        <v/>
      </c>
      <c r="O1137" t="str">
        <f t="shared" si="344"/>
        <v>Data</v>
      </c>
      <c r="P1137" t="str">
        <f t="shared" si="345"/>
        <v>"DG"</v>
      </c>
      <c r="Q1137" t="str">
        <f t="shared" si="346"/>
        <v>"_PieceDg"</v>
      </c>
      <c r="R1137" t="str">
        <f t="shared" si="347"/>
        <v>"_skeletonIndicator"</v>
      </c>
      <c r="S1137" t="str">
        <f t="shared" si="348"/>
        <v>"xsd_boolean"</v>
      </c>
      <c r="T1137">
        <f>IF($A1137="Implicit","",COUNTIFS($C$8:C1137,C1137,$A$8:A1137,"Explicit"))</f>
        <v>23</v>
      </c>
      <c r="U1137" t="str">
        <f t="shared" si="349"/>
        <v>"Dangerous Goods subtype of Piece"</v>
      </c>
      <c r="V1137" t="str">
        <f t="shared" si="350"/>
        <v>"Indicator whether a logistics object is a skeleton object"</v>
      </c>
      <c r="W1137" t="str">
        <f t="shared" si="351"/>
        <v>"false"</v>
      </c>
      <c r="X1137" t="str">
        <f t="shared" si="352"/>
        <v>"true"</v>
      </c>
      <c r="Y1137" t="str">
        <f t="shared" si="353"/>
        <v>"DG","_PieceDg","_skeletonIndicator","xsd_boolean",23,"Dangerous Goods subtype of Piece","Indicator whether a logistics object is a skeleton object","false","true"</v>
      </c>
      <c r="Z1137" t="str">
        <f t="shared" si="354"/>
        <v/>
      </c>
      <c r="AA1137" t="str">
        <f t="shared" si="355"/>
        <v/>
      </c>
      <c r="AB1137" t="str">
        <f t="shared" si="356"/>
        <v/>
      </c>
      <c r="AC1137" t="str">
        <f t="shared" si="357"/>
        <v/>
      </c>
      <c r="AD1137" t="str">
        <f t="shared" si="358"/>
        <v/>
      </c>
      <c r="AE1137" t="str">
        <f t="shared" si="359"/>
        <v/>
      </c>
    </row>
    <row r="1138" spans="1:31" x14ac:dyDescent="0.2">
      <c r="A1138" t="s">
        <v>1353</v>
      </c>
      <c r="B1138" t="s">
        <v>1301</v>
      </c>
      <c r="C1138" t="s">
        <v>657</v>
      </c>
      <c r="D1138" t="s">
        <v>116</v>
      </c>
      <c r="E1138" t="s">
        <v>1290</v>
      </c>
      <c r="F1138" t="s">
        <v>117</v>
      </c>
      <c r="I1138" s="5" t="s">
        <v>1181</v>
      </c>
      <c r="J1138" s="5" t="s">
        <v>118</v>
      </c>
      <c r="K1138" t="str">
        <f t="shared" si="340"/>
        <v>_PieceDg</v>
      </c>
      <c r="L1138" t="str">
        <f t="shared" si="341"/>
        <v>_involvedInActions</v>
      </c>
      <c r="M1138" t="str">
        <f t="shared" si="342"/>
        <v>_LogisticsAction</v>
      </c>
      <c r="N1138" t="str">
        <f t="shared" si="343"/>
        <v/>
      </c>
      <c r="O1138" t="str">
        <f t="shared" si="344"/>
        <v>Object</v>
      </c>
      <c r="P1138" t="str">
        <f t="shared" si="345"/>
        <v>"DG"</v>
      </c>
      <c r="Q1138" t="str">
        <f t="shared" si="346"/>
        <v>"_PieceDg"</v>
      </c>
      <c r="R1138" t="str">
        <f t="shared" si="347"/>
        <v>"_involvedInActions"</v>
      </c>
      <c r="S1138" t="str">
        <f t="shared" si="348"/>
        <v>"_LogisticsAction"</v>
      </c>
      <c r="T1138">
        <f>IF($A1138="Implicit","",COUNTIFS($C$8:C1138,C1138,$A$8:A1138,"Explicit"))</f>
        <v>24</v>
      </c>
      <c r="U1138" t="str">
        <f t="shared" si="349"/>
        <v>"Dangerous Goods subtype of Piece"</v>
      </c>
      <c r="V1138" t="str">
        <f t="shared" si="350"/>
        <v>"References to the Actions the object is involved in"</v>
      </c>
      <c r="W1138" t="str">
        <f t="shared" si="351"/>
        <v>"true"</v>
      </c>
      <c r="X1138" t="str">
        <f t="shared" si="352"/>
        <v>"true"</v>
      </c>
      <c r="Y1138" t="str">
        <f t="shared" si="353"/>
        <v>"DG","_PieceDg","_involvedInActions","_LogisticsAction",24,"Dangerous Goods subtype of Piece","References to the Actions the object is involved in","true","true"</v>
      </c>
      <c r="Z1138" t="str">
        <f t="shared" si="354"/>
        <v>"DG._PieceDg"</v>
      </c>
      <c r="AA1138" t="str">
        <f t="shared" si="355"/>
        <v>"_involvedInActions"</v>
      </c>
      <c r="AB1138" t="str">
        <f t="shared" si="356"/>
        <v>"Abstract._LogisticsAction"</v>
      </c>
      <c r="AC1138" t="str">
        <f t="shared" si="357"/>
        <v>""</v>
      </c>
      <c r="AD1138" t="str">
        <f t="shared" si="358"/>
        <v>"hasMany"</v>
      </c>
      <c r="AE1138" t="str">
        <f t="shared" si="359"/>
        <v>"DG._PieceDg","_involvedInActions","Abstract._LogisticsAction","","hasMany"</v>
      </c>
    </row>
    <row r="1139" spans="1:31" x14ac:dyDescent="0.2">
      <c r="A1139" t="s">
        <v>1353</v>
      </c>
      <c r="B1139" t="s">
        <v>1301</v>
      </c>
      <c r="C1139" t="s">
        <v>657</v>
      </c>
      <c r="D1139" t="s">
        <v>92</v>
      </c>
      <c r="E1139" t="s">
        <v>49</v>
      </c>
      <c r="F1139" t="s">
        <v>93</v>
      </c>
      <c r="I1139" s="5" t="s">
        <v>1181</v>
      </c>
      <c r="J1139" s="5" t="s">
        <v>94</v>
      </c>
      <c r="K1139" t="str">
        <f t="shared" si="340"/>
        <v>_PieceDg</v>
      </c>
      <c r="L1139" t="str">
        <f t="shared" si="341"/>
        <v>_involvedParties</v>
      </c>
      <c r="M1139" t="str">
        <f t="shared" si="342"/>
        <v>_Party</v>
      </c>
      <c r="N1139" t="str">
        <f t="shared" si="343"/>
        <v/>
      </c>
      <c r="O1139" t="str">
        <f t="shared" si="344"/>
        <v>Object</v>
      </c>
      <c r="P1139" t="str">
        <f t="shared" si="345"/>
        <v>"DG"</v>
      </c>
      <c r="Q1139" t="str">
        <f t="shared" si="346"/>
        <v>"_PieceDg"</v>
      </c>
      <c r="R1139" t="str">
        <f t="shared" si="347"/>
        <v>"_involvedParties"</v>
      </c>
      <c r="S1139" t="str">
        <f t="shared" si="348"/>
        <v>"_Party"</v>
      </c>
      <c r="T1139">
        <f>IF($A1139="Implicit","",COUNTIFS($C$8:C1139,C1139,$A$8:A1139,"Explicit"))</f>
        <v>25</v>
      </c>
      <c r="U1139" t="str">
        <f t="shared" si="349"/>
        <v>"Dangerous Goods subtype of Piece"</v>
      </c>
      <c r="V1139" t="str">
        <f t="shared" si="350"/>
        <v>"Information about other Parties involved depending on the context of use"</v>
      </c>
      <c r="W1139" t="str">
        <f t="shared" si="351"/>
        <v>"true"</v>
      </c>
      <c r="X1139" t="str">
        <f t="shared" si="352"/>
        <v>"true"</v>
      </c>
      <c r="Y1139" t="str">
        <f t="shared" si="353"/>
        <v>"DG","_PieceDg","_involvedParties","_Party",25,"Dangerous Goods subtype of Piece","Information about other Parties involved depending on the context of use","true","true"</v>
      </c>
      <c r="Z1139" t="str">
        <f t="shared" si="354"/>
        <v>"DG._PieceDg"</v>
      </c>
      <c r="AA1139" t="str">
        <f t="shared" si="355"/>
        <v>"_involvedParties"</v>
      </c>
      <c r="AB1139" t="str">
        <f t="shared" si="356"/>
        <v>"Embedded._Party"</v>
      </c>
      <c r="AC1139" t="str">
        <f t="shared" si="357"/>
        <v>""</v>
      </c>
      <c r="AD1139" t="str">
        <f t="shared" si="358"/>
        <v>"hasMany"</v>
      </c>
      <c r="AE1139" t="str">
        <f t="shared" si="359"/>
        <v>"DG._PieceDg","_involvedParties","Embedded._Party","","hasMany"</v>
      </c>
    </row>
    <row r="1140" spans="1:31" x14ac:dyDescent="0.2">
      <c r="A1140" t="s">
        <v>1353</v>
      </c>
      <c r="B1140" t="s">
        <v>1301</v>
      </c>
      <c r="C1140" t="s">
        <v>657</v>
      </c>
      <c r="D1140" t="s">
        <v>147</v>
      </c>
      <c r="E1140" t="s">
        <v>49</v>
      </c>
      <c r="F1140" t="s">
        <v>148</v>
      </c>
      <c r="I1140" s="5" t="s">
        <v>1181</v>
      </c>
      <c r="J1140" s="5" t="s">
        <v>149</v>
      </c>
      <c r="K1140" t="str">
        <f t="shared" si="340"/>
        <v>_PieceDg</v>
      </c>
      <c r="L1140" t="str">
        <f t="shared" si="341"/>
        <v>_otherIdentifiers</v>
      </c>
      <c r="M1140" t="str">
        <f t="shared" si="342"/>
        <v>_OtherIdentifier</v>
      </c>
      <c r="N1140" t="str">
        <f t="shared" si="343"/>
        <v/>
      </c>
      <c r="O1140" t="str">
        <f t="shared" si="344"/>
        <v>Object</v>
      </c>
      <c r="P1140" t="str">
        <f t="shared" si="345"/>
        <v>"DG"</v>
      </c>
      <c r="Q1140" t="str">
        <f t="shared" si="346"/>
        <v>"_PieceDg"</v>
      </c>
      <c r="R1140" t="str">
        <f t="shared" si="347"/>
        <v>"_otherIdentifiers"</v>
      </c>
      <c r="S1140" t="str">
        <f t="shared" si="348"/>
        <v>"_OtherIdentifier"</v>
      </c>
      <c r="T1140">
        <f>IF($A1140="Implicit","",COUNTIFS($C$8:C1140,C1140,$A$8:A1140,"Explicit"))</f>
        <v>26</v>
      </c>
      <c r="U1140" t="str">
        <f t="shared" si="349"/>
        <v>"Dangerous Goods subtype of Piece"</v>
      </c>
      <c r="V1140" t="str">
        <f t="shared" si="350"/>
        <v>"Details about any other identifier; depending on the context of use"</v>
      </c>
      <c r="W1140" t="str">
        <f t="shared" si="351"/>
        <v>"true"</v>
      </c>
      <c r="X1140" t="str">
        <f t="shared" si="352"/>
        <v>"true"</v>
      </c>
      <c r="Y1140" t="str">
        <f t="shared" si="353"/>
        <v>"DG","_PieceDg","_otherIdentifiers","_OtherIdentifier",26,"Dangerous Goods subtype of Piece","Details about any other identifier; depending on the context of use","true","true"</v>
      </c>
      <c r="Z1140" t="str">
        <f t="shared" si="354"/>
        <v>"DG._PieceDg"</v>
      </c>
      <c r="AA1140" t="str">
        <f t="shared" si="355"/>
        <v>"_otherIdentifiers"</v>
      </c>
      <c r="AB1140" t="str">
        <f t="shared" si="356"/>
        <v>"Embedded._OtherIdentifier"</v>
      </c>
      <c r="AC1140" t="str">
        <f t="shared" si="357"/>
        <v>""</v>
      </c>
      <c r="AD1140" t="str">
        <f t="shared" si="358"/>
        <v>"hasMany"</v>
      </c>
      <c r="AE1140" t="str">
        <f t="shared" si="359"/>
        <v>"DG._PieceDg","_otherIdentifiers","Embedded._OtherIdentifier","","hasMany"</v>
      </c>
    </row>
    <row r="1141" spans="1:31" x14ac:dyDescent="0.2">
      <c r="A1141" t="s">
        <v>1353</v>
      </c>
      <c r="B1141" t="s">
        <v>1301</v>
      </c>
      <c r="C1141" t="s">
        <v>657</v>
      </c>
      <c r="D1141" t="s">
        <v>159</v>
      </c>
      <c r="E1141" t="s">
        <v>1291</v>
      </c>
      <c r="F1141" t="s">
        <v>160</v>
      </c>
      <c r="I1141" s="5" t="s">
        <v>1181</v>
      </c>
      <c r="J1141" s="5" t="s">
        <v>161</v>
      </c>
      <c r="K1141" t="str">
        <f t="shared" si="340"/>
        <v>_PieceDg</v>
      </c>
      <c r="L1141" t="str">
        <f t="shared" si="341"/>
        <v>_specialHandlingCodes</v>
      </c>
      <c r="M1141" t="str">
        <f t="shared" si="342"/>
        <v>ccodes_SpecialHandlingCode</v>
      </c>
      <c r="N1141" t="str">
        <f t="shared" si="343"/>
        <v/>
      </c>
      <c r="O1141" t="str">
        <f t="shared" si="344"/>
        <v>Object</v>
      </c>
      <c r="P1141" t="str">
        <f t="shared" si="345"/>
        <v>"DG"</v>
      </c>
      <c r="Q1141" t="str">
        <f t="shared" si="346"/>
        <v>"_PieceDg"</v>
      </c>
      <c r="R1141" t="str">
        <f t="shared" si="347"/>
        <v>"_specialHandlingCodes"</v>
      </c>
      <c r="S1141" t="str">
        <f t="shared" si="348"/>
        <v>"ccodes_SpecialHandlingCode"</v>
      </c>
      <c r="T1141">
        <f>IF($A1141="Implicit","",COUNTIFS($C$8:C1141,C1141,$A$8:A1141,"Explicit"))</f>
        <v>27</v>
      </c>
      <c r="U1141" t="str">
        <f t="shared" si="349"/>
        <v>"Dangerous Goods subtype of Piece"</v>
      </c>
      <c r="V1141" t="str">
        <f t="shared" si="350"/>
        <v>"Three-letter special handling code (SPH)"</v>
      </c>
      <c r="W1141" t="str">
        <f t="shared" si="351"/>
        <v>"true"</v>
      </c>
      <c r="X1141" t="str">
        <f t="shared" si="352"/>
        <v>"true"</v>
      </c>
      <c r="Y1141" t="str">
        <f t="shared" si="353"/>
        <v>"DG","_PieceDg","_specialHandlingCodes","ccodes_SpecialHandlingCode",27,"Dangerous Goods subtype of Piece","Three-letter special handling code (SPH)","true","true"</v>
      </c>
      <c r="Z1141" t="str">
        <f t="shared" si="354"/>
        <v>"DG._PieceDg"</v>
      </c>
      <c r="AA1141" t="str">
        <f t="shared" si="355"/>
        <v>"_specialHandlingCodes"</v>
      </c>
      <c r="AB1141" t="str">
        <f t="shared" si="356"/>
        <v>"CodeList.ccodes_SpecialHandlingCode"</v>
      </c>
      <c r="AC1141" t="str">
        <f t="shared" si="357"/>
        <v>""</v>
      </c>
      <c r="AD1141" t="str">
        <f t="shared" si="358"/>
        <v>"hasMany"</v>
      </c>
      <c r="AE1141" t="str">
        <f t="shared" si="359"/>
        <v>"DG._PieceDg","_specialHandlingCodes","CodeList.ccodes_SpecialHandlingCode","","hasMany"</v>
      </c>
    </row>
    <row r="1142" spans="1:31" x14ac:dyDescent="0.2">
      <c r="A1142" t="s">
        <v>1353</v>
      </c>
      <c r="B1142" t="s">
        <v>1301</v>
      </c>
      <c r="C1142" t="s">
        <v>657</v>
      </c>
      <c r="D1142" t="s">
        <v>165</v>
      </c>
      <c r="F1142" t="s">
        <v>47</v>
      </c>
      <c r="G1142">
        <v>1</v>
      </c>
      <c r="I1142" s="5" t="s">
        <v>1181</v>
      </c>
      <c r="J1142" s="5" t="s">
        <v>166</v>
      </c>
      <c r="K1142" t="str">
        <f t="shared" si="340"/>
        <v>_PieceDg</v>
      </c>
      <c r="L1142" t="str">
        <f t="shared" si="341"/>
        <v>_coload</v>
      </c>
      <c r="M1142" t="str">
        <f t="shared" si="342"/>
        <v>xsd_boolean</v>
      </c>
      <c r="N1142" t="str">
        <f t="shared" si="343"/>
        <v/>
      </c>
      <c r="O1142" t="str">
        <f t="shared" si="344"/>
        <v>Data</v>
      </c>
      <c r="P1142" t="str">
        <f t="shared" si="345"/>
        <v>"DG"</v>
      </c>
      <c r="Q1142" t="str">
        <f t="shared" si="346"/>
        <v>"_PieceDg"</v>
      </c>
      <c r="R1142" t="str">
        <f t="shared" si="347"/>
        <v>"_coload"</v>
      </c>
      <c r="S1142" t="str">
        <f t="shared" si="348"/>
        <v>"xsd_boolean"</v>
      </c>
      <c r="T1142">
        <f>IF($A1142="Implicit","",COUNTIFS($C$8:C1142,C1142,$A$8:A1142,"Explicit"))</f>
        <v>28</v>
      </c>
      <c r="U1142" t="str">
        <f t="shared" si="349"/>
        <v>"Dangerous Goods subtype of Piece"</v>
      </c>
      <c r="V1142" t="str">
        <f t="shared" si="350"/>
        <v>"Coload indicator for the pieces (boolean)"</v>
      </c>
      <c r="W1142" t="str">
        <f t="shared" si="351"/>
        <v>"false"</v>
      </c>
      <c r="X1142" t="str">
        <f t="shared" si="352"/>
        <v>"true"</v>
      </c>
      <c r="Y1142" t="str">
        <f t="shared" si="353"/>
        <v>"DG","_PieceDg","_coload","xsd_boolean",28,"Dangerous Goods subtype of Piece","Coload indicator for the pieces (boolean)","false","true"</v>
      </c>
      <c r="Z1142" t="str">
        <f t="shared" si="354"/>
        <v/>
      </c>
      <c r="AA1142" t="str">
        <f t="shared" si="355"/>
        <v/>
      </c>
      <c r="AB1142" t="str">
        <f t="shared" si="356"/>
        <v/>
      </c>
      <c r="AC1142" t="str">
        <f t="shared" si="357"/>
        <v/>
      </c>
      <c r="AD1142" t="str">
        <f t="shared" si="358"/>
        <v/>
      </c>
      <c r="AE1142" t="str">
        <f t="shared" si="359"/>
        <v/>
      </c>
    </row>
    <row r="1143" spans="1:31" x14ac:dyDescent="0.2">
      <c r="A1143" t="s">
        <v>1353</v>
      </c>
      <c r="B1143" t="s">
        <v>1301</v>
      </c>
      <c r="C1143" t="s">
        <v>657</v>
      </c>
      <c r="D1143" t="s">
        <v>167</v>
      </c>
      <c r="F1143" t="s">
        <v>6</v>
      </c>
      <c r="G1143">
        <v>1</v>
      </c>
      <c r="I1143" s="5" t="s">
        <v>1181</v>
      </c>
      <c r="J1143" s="5" t="s">
        <v>168</v>
      </c>
      <c r="K1143" t="str">
        <f t="shared" si="340"/>
        <v>_PieceDg</v>
      </c>
      <c r="L1143" t="str">
        <f t="shared" si="341"/>
        <v>_goodsDescription</v>
      </c>
      <c r="M1143" t="str">
        <f t="shared" si="342"/>
        <v>xsd_string</v>
      </c>
      <c r="N1143" t="str">
        <f t="shared" si="343"/>
        <v/>
      </c>
      <c r="O1143" t="str">
        <f t="shared" si="344"/>
        <v>Data</v>
      </c>
      <c r="P1143" t="str">
        <f t="shared" si="345"/>
        <v>"DG"</v>
      </c>
      <c r="Q1143" t="str">
        <f t="shared" si="346"/>
        <v>"_PieceDg"</v>
      </c>
      <c r="R1143" t="str">
        <f t="shared" si="347"/>
        <v>"_goodsDescription"</v>
      </c>
      <c r="S1143" t="str">
        <f t="shared" si="348"/>
        <v>"xsd_string"</v>
      </c>
      <c r="T1143">
        <f>IF($A1143="Implicit","",COUNTIFS($C$8:C1143,C1143,$A$8:A1143,"Explicit"))</f>
        <v>29</v>
      </c>
      <c r="U1143" t="str">
        <f t="shared" si="349"/>
        <v>"Dangerous Goods subtype of Piece"</v>
      </c>
      <c r="V1143" t="str">
        <f t="shared" si="350"/>
        <v>"Description of goods; for the BookingShipment the commodity list defined by Modernizing Cargo Distribution MCD working group can be used as a referential."</v>
      </c>
      <c r="W1143" t="str">
        <f t="shared" si="351"/>
        <v>"false"</v>
      </c>
      <c r="X1143" t="str">
        <f t="shared" si="352"/>
        <v>"true"</v>
      </c>
      <c r="Y1143" t="str">
        <f t="shared" si="353"/>
        <v>"DG","_PieceDg","_goodsDescription","xsd_string",29,"Dangerous Goods subtype of Piece","Description of goods; for the BookingShipment the commodity list defined by Modernizing Cargo Distribution MCD working group can be used as a referential.","false","true"</v>
      </c>
      <c r="Z1143" t="str">
        <f t="shared" si="354"/>
        <v/>
      </c>
      <c r="AA1143" t="str">
        <f t="shared" si="355"/>
        <v/>
      </c>
      <c r="AB1143" t="str">
        <f t="shared" si="356"/>
        <v/>
      </c>
      <c r="AC1143" t="str">
        <f t="shared" si="357"/>
        <v/>
      </c>
      <c r="AD1143" t="str">
        <f t="shared" si="358"/>
        <v/>
      </c>
      <c r="AE1143" t="str">
        <f t="shared" si="359"/>
        <v/>
      </c>
    </row>
    <row r="1144" spans="1:31" x14ac:dyDescent="0.2">
      <c r="A1144" t="s">
        <v>1353</v>
      </c>
      <c r="B1144" t="s">
        <v>1301</v>
      </c>
      <c r="C1144" t="s">
        <v>657</v>
      </c>
      <c r="D1144" t="s">
        <v>169</v>
      </c>
      <c r="F1144" t="s">
        <v>47</v>
      </c>
      <c r="G1144">
        <v>1</v>
      </c>
      <c r="I1144" s="5" t="s">
        <v>1181</v>
      </c>
      <c r="J1144" s="5" t="s">
        <v>170</v>
      </c>
      <c r="K1144" t="str">
        <f t="shared" si="340"/>
        <v>_PieceDg</v>
      </c>
      <c r="L1144" t="str">
        <f t="shared" si="341"/>
        <v>_nvdForCarriage</v>
      </c>
      <c r="M1144" t="str">
        <f t="shared" si="342"/>
        <v>xsd_boolean</v>
      </c>
      <c r="N1144" t="str">
        <f t="shared" si="343"/>
        <v/>
      </c>
      <c r="O1144" t="str">
        <f t="shared" si="344"/>
        <v>Data</v>
      </c>
      <c r="P1144" t="str">
        <f t="shared" si="345"/>
        <v>"DG"</v>
      </c>
      <c r="Q1144" t="str">
        <f t="shared" si="346"/>
        <v>"_PieceDg"</v>
      </c>
      <c r="R1144" t="str">
        <f t="shared" si="347"/>
        <v>"_nvdForCarriage"</v>
      </c>
      <c r="S1144" t="str">
        <f t="shared" si="348"/>
        <v>"xsd_boolean"</v>
      </c>
      <c r="T1144">
        <f>IF($A1144="Implicit","",COUNTIFS($C$8:C1144,C1144,$A$8:A1144,"Explicit"))</f>
        <v>30</v>
      </c>
      <c r="U1144" t="str">
        <f t="shared" si="349"/>
        <v>"Dangerous Goods subtype of Piece"</v>
      </c>
      <c r="V1144" t="str">
        <f t="shared" si="350"/>
        <v>"When no value is declared for Carriage; this field may be completed with the value TRUE otherwise FALSE"</v>
      </c>
      <c r="W1144" t="str">
        <f t="shared" si="351"/>
        <v>"false"</v>
      </c>
      <c r="X1144" t="str">
        <f t="shared" si="352"/>
        <v>"true"</v>
      </c>
      <c r="Y1144" t="str">
        <f t="shared" si="353"/>
        <v>"DG","_PieceDg","_nvdForCarriage","xsd_boolean",30,"Dangerous Goods subtype of Piece","When no value is declared for Carriage; this field may be completed with the value TRUE otherwise FALSE","false","true"</v>
      </c>
      <c r="Z1144" t="str">
        <f t="shared" si="354"/>
        <v/>
      </c>
      <c r="AA1144" t="str">
        <f t="shared" si="355"/>
        <v/>
      </c>
      <c r="AB1144" t="str">
        <f t="shared" si="356"/>
        <v/>
      </c>
      <c r="AC1144" t="str">
        <f t="shared" si="357"/>
        <v/>
      </c>
      <c r="AD1144" t="str">
        <f t="shared" si="358"/>
        <v/>
      </c>
      <c r="AE1144" t="str">
        <f t="shared" si="359"/>
        <v/>
      </c>
    </row>
    <row r="1145" spans="1:31" x14ac:dyDescent="0.2">
      <c r="A1145" t="s">
        <v>1353</v>
      </c>
      <c r="B1145" t="s">
        <v>1301</v>
      </c>
      <c r="C1145" t="s">
        <v>657</v>
      </c>
      <c r="D1145" t="s">
        <v>171</v>
      </c>
      <c r="F1145" t="s">
        <v>47</v>
      </c>
      <c r="G1145">
        <v>1</v>
      </c>
      <c r="I1145" s="5" t="s">
        <v>1181</v>
      </c>
      <c r="J1145" s="5" t="s">
        <v>172</v>
      </c>
      <c r="K1145" t="str">
        <f t="shared" si="340"/>
        <v>_PieceDg</v>
      </c>
      <c r="L1145" t="str">
        <f t="shared" si="341"/>
        <v>_nvdForCustoms</v>
      </c>
      <c r="M1145" t="str">
        <f t="shared" si="342"/>
        <v>xsd_boolean</v>
      </c>
      <c r="N1145" t="str">
        <f t="shared" si="343"/>
        <v/>
      </c>
      <c r="O1145" t="str">
        <f t="shared" si="344"/>
        <v>Data</v>
      </c>
      <c r="P1145" t="str">
        <f t="shared" si="345"/>
        <v>"DG"</v>
      </c>
      <c r="Q1145" t="str">
        <f t="shared" si="346"/>
        <v>"_PieceDg"</v>
      </c>
      <c r="R1145" t="str">
        <f t="shared" si="347"/>
        <v>"_nvdForCustoms"</v>
      </c>
      <c r="S1145" t="str">
        <f t="shared" si="348"/>
        <v>"xsd_boolean"</v>
      </c>
      <c r="T1145">
        <f>IF($A1145="Implicit","",COUNTIFS($C$8:C1145,C1145,$A$8:A1145,"Explicit"))</f>
        <v>31</v>
      </c>
      <c r="U1145" t="str">
        <f t="shared" si="349"/>
        <v>"Dangerous Goods subtype of Piece"</v>
      </c>
      <c r="V1145" t="str">
        <f t="shared" si="350"/>
        <v>"When no value is declared for Customs; this field may be completed with the value TRUE otherwise FALSE"</v>
      </c>
      <c r="W1145" t="str">
        <f t="shared" si="351"/>
        <v>"false"</v>
      </c>
      <c r="X1145" t="str">
        <f t="shared" si="352"/>
        <v>"true"</v>
      </c>
      <c r="Y1145" t="str">
        <f t="shared" si="353"/>
        <v>"DG","_PieceDg","_nvdForCustoms","xsd_boolean",31,"Dangerous Goods subtype of Piece","When no value is declared for Customs; this field may be completed with the value TRUE otherwise FALSE","false","true"</v>
      </c>
      <c r="Z1145" t="str">
        <f t="shared" si="354"/>
        <v/>
      </c>
      <c r="AA1145" t="str">
        <f t="shared" si="355"/>
        <v/>
      </c>
      <c r="AB1145" t="str">
        <f t="shared" si="356"/>
        <v/>
      </c>
      <c r="AC1145" t="str">
        <f t="shared" si="357"/>
        <v/>
      </c>
      <c r="AD1145" t="str">
        <f t="shared" si="358"/>
        <v/>
      </c>
      <c r="AE1145" t="str">
        <f t="shared" si="359"/>
        <v/>
      </c>
    </row>
    <row r="1146" spans="1:31" x14ac:dyDescent="0.2">
      <c r="A1146" t="s">
        <v>1353</v>
      </c>
      <c r="B1146" t="s">
        <v>1301</v>
      </c>
      <c r="C1146" t="s">
        <v>657</v>
      </c>
      <c r="D1146" t="s">
        <v>173</v>
      </c>
      <c r="F1146" t="s">
        <v>6</v>
      </c>
      <c r="G1146">
        <v>1</v>
      </c>
      <c r="I1146" s="5" t="s">
        <v>1181</v>
      </c>
      <c r="J1146" s="5" t="s">
        <v>174</v>
      </c>
      <c r="K1146" t="str">
        <f t="shared" si="340"/>
        <v>_PieceDg</v>
      </c>
      <c r="L1146" t="str">
        <f t="shared" si="341"/>
        <v>_packagedeIdentifier</v>
      </c>
      <c r="M1146" t="str">
        <f t="shared" si="342"/>
        <v>xsd_string</v>
      </c>
      <c r="N1146" t="str">
        <f t="shared" si="343"/>
        <v/>
      </c>
      <c r="O1146" t="str">
        <f t="shared" si="344"/>
        <v>Data</v>
      </c>
      <c r="P1146" t="str">
        <f t="shared" si="345"/>
        <v>"DG"</v>
      </c>
      <c r="Q1146" t="str">
        <f t="shared" si="346"/>
        <v>"_PieceDg"</v>
      </c>
      <c r="R1146" t="str">
        <f t="shared" si="347"/>
        <v>"_packagedeIdentifier"</v>
      </c>
      <c r="S1146" t="str">
        <f t="shared" si="348"/>
        <v>"xsd_string"</v>
      </c>
      <c r="T1146">
        <f>IF($A1146="Implicit","",COUNTIFS($C$8:C1146,C1146,$A$8:A1146,"Explicit"))</f>
        <v>32</v>
      </c>
      <c r="U1146" t="str">
        <f t="shared" si="349"/>
        <v>"Dangerous Goods subtype of Piece"</v>
      </c>
      <c r="V1146" t="str">
        <f t="shared" si="350"/>
        <v>"SSCC-18 code for the value of the package mark; company or bar code; free text; pallet code; etc."</v>
      </c>
      <c r="W1146" t="str">
        <f t="shared" si="351"/>
        <v>"false"</v>
      </c>
      <c r="X1146" t="str">
        <f t="shared" si="352"/>
        <v>"true"</v>
      </c>
      <c r="Y1146" t="str">
        <f t="shared" si="353"/>
        <v>"DG","_PieceDg","_packagedeIdentifier","xsd_string",32,"Dangerous Goods subtype of Piece","SSCC-18 code for the value of the package mark; company or bar code; free text; pallet code; etc.","false","true"</v>
      </c>
      <c r="Z1146" t="str">
        <f t="shared" si="354"/>
        <v/>
      </c>
      <c r="AA1146" t="str">
        <f t="shared" si="355"/>
        <v/>
      </c>
      <c r="AB1146" t="str">
        <f t="shared" si="356"/>
        <v/>
      </c>
      <c r="AC1146" t="str">
        <f t="shared" si="357"/>
        <v/>
      </c>
      <c r="AD1146" t="str">
        <f t="shared" si="358"/>
        <v/>
      </c>
      <c r="AE1146" t="str">
        <f t="shared" si="359"/>
        <v/>
      </c>
    </row>
    <row r="1147" spans="1:31" x14ac:dyDescent="0.2">
      <c r="A1147" t="s">
        <v>1353</v>
      </c>
      <c r="B1147" t="s">
        <v>1301</v>
      </c>
      <c r="C1147" t="s">
        <v>657</v>
      </c>
      <c r="D1147" t="s">
        <v>177</v>
      </c>
      <c r="F1147" t="s">
        <v>12</v>
      </c>
      <c r="G1147">
        <v>1</v>
      </c>
      <c r="I1147" s="5" t="s">
        <v>1181</v>
      </c>
      <c r="J1147" s="5" t="s">
        <v>178</v>
      </c>
      <c r="K1147" t="str">
        <f t="shared" si="340"/>
        <v>_PieceDg</v>
      </c>
      <c r="L1147" t="str">
        <f t="shared" si="341"/>
        <v>_slac</v>
      </c>
      <c r="M1147" t="str">
        <f t="shared" si="342"/>
        <v>xsd_integer</v>
      </c>
      <c r="N1147" t="str">
        <f t="shared" si="343"/>
        <v/>
      </c>
      <c r="O1147" t="str">
        <f t="shared" si="344"/>
        <v>Data</v>
      </c>
      <c r="P1147" t="str">
        <f t="shared" si="345"/>
        <v>"DG"</v>
      </c>
      <c r="Q1147" t="str">
        <f t="shared" si="346"/>
        <v>"_PieceDg"</v>
      </c>
      <c r="R1147" t="str">
        <f t="shared" si="347"/>
        <v>"_slac"</v>
      </c>
      <c r="S1147" t="str">
        <f t="shared" si="348"/>
        <v>"xsd_integer"</v>
      </c>
      <c r="T1147">
        <f>IF($A1147="Implicit","",COUNTIFS($C$8:C1147,C1147,$A$8:A1147,"Explicit"))</f>
        <v>33</v>
      </c>
      <c r="U1147" t="str">
        <f t="shared" si="349"/>
        <v>"Dangerous Goods subtype of Piece"</v>
      </c>
      <c r="V1147" t="str">
        <f t="shared" si="350"/>
        <v>"Shipper's Load And Count  ( total contained piece count as provided by shipper)"</v>
      </c>
      <c r="W1147" t="str">
        <f t="shared" si="351"/>
        <v>"false"</v>
      </c>
      <c r="X1147" t="str">
        <f t="shared" si="352"/>
        <v>"true"</v>
      </c>
      <c r="Y1147" t="str">
        <f t="shared" si="353"/>
        <v>"DG","_PieceDg","_slac","xsd_integer",33,"Dangerous Goods subtype of Piece","Shipper's Load And Count  ( total contained piece count as provided by shipper)","false","true"</v>
      </c>
      <c r="Z1147" t="str">
        <f t="shared" si="354"/>
        <v/>
      </c>
      <c r="AA1147" t="str">
        <f t="shared" si="355"/>
        <v/>
      </c>
      <c r="AB1147" t="str">
        <f t="shared" si="356"/>
        <v/>
      </c>
      <c r="AC1147" t="str">
        <f t="shared" si="357"/>
        <v/>
      </c>
      <c r="AD1147" t="str">
        <f t="shared" si="358"/>
        <v/>
      </c>
      <c r="AE1147" t="str">
        <f t="shared" si="359"/>
        <v/>
      </c>
    </row>
    <row r="1148" spans="1:31" x14ac:dyDescent="0.2">
      <c r="A1148" t="s">
        <v>1353</v>
      </c>
      <c r="B1148" t="s">
        <v>1301</v>
      </c>
      <c r="C1148" t="s">
        <v>657</v>
      </c>
      <c r="D1148" t="s">
        <v>179</v>
      </c>
      <c r="F1148" t="s">
        <v>47</v>
      </c>
      <c r="G1148">
        <v>1</v>
      </c>
      <c r="I1148" s="5" t="s">
        <v>1181</v>
      </c>
      <c r="J1148" s="5" t="s">
        <v>180</v>
      </c>
      <c r="K1148" t="str">
        <f t="shared" si="340"/>
        <v>_PieceDg</v>
      </c>
      <c r="L1148" t="str">
        <f t="shared" si="341"/>
        <v>_stackable</v>
      </c>
      <c r="M1148" t="str">
        <f t="shared" si="342"/>
        <v>xsd_boolean</v>
      </c>
      <c r="N1148" t="str">
        <f t="shared" si="343"/>
        <v/>
      </c>
      <c r="O1148" t="str">
        <f t="shared" si="344"/>
        <v>Data</v>
      </c>
      <c r="P1148" t="str">
        <f t="shared" si="345"/>
        <v>"DG"</v>
      </c>
      <c r="Q1148" t="str">
        <f t="shared" si="346"/>
        <v>"_PieceDg"</v>
      </c>
      <c r="R1148" t="str">
        <f t="shared" si="347"/>
        <v>"_stackable"</v>
      </c>
      <c r="S1148" t="str">
        <f t="shared" si="348"/>
        <v>"xsd_boolean"</v>
      </c>
      <c r="T1148">
        <f>IF($A1148="Implicit","",COUNTIFS($C$8:C1148,C1148,$A$8:A1148,"Explicit"))</f>
        <v>34</v>
      </c>
      <c r="U1148" t="str">
        <f t="shared" si="349"/>
        <v>"Dangerous Goods subtype of Piece"</v>
      </c>
      <c r="V1148" t="str">
        <f t="shared" si="350"/>
        <v>"Stackable indicator for the pieces (boolean)"</v>
      </c>
      <c r="W1148" t="str">
        <f t="shared" si="351"/>
        <v>"false"</v>
      </c>
      <c r="X1148" t="str">
        <f t="shared" si="352"/>
        <v>"true"</v>
      </c>
      <c r="Y1148" t="str">
        <f t="shared" si="353"/>
        <v>"DG","_PieceDg","_stackable","xsd_boolean",34,"Dangerous Goods subtype of Piece","Stackable indicator for the pieces (boolean)","false","true"</v>
      </c>
      <c r="Z1148" t="str">
        <f t="shared" si="354"/>
        <v/>
      </c>
      <c r="AA1148" t="str">
        <f t="shared" si="355"/>
        <v/>
      </c>
      <c r="AB1148" t="str">
        <f t="shared" si="356"/>
        <v/>
      </c>
      <c r="AC1148" t="str">
        <f t="shared" si="357"/>
        <v/>
      </c>
      <c r="AD1148" t="str">
        <f t="shared" si="358"/>
        <v/>
      </c>
      <c r="AE1148" t="str">
        <f t="shared" si="359"/>
        <v/>
      </c>
    </row>
    <row r="1149" spans="1:31" x14ac:dyDescent="0.2">
      <c r="A1149" t="s">
        <v>1353</v>
      </c>
      <c r="B1149" t="s">
        <v>1301</v>
      </c>
      <c r="C1149" t="s">
        <v>657</v>
      </c>
      <c r="D1149" t="s">
        <v>183</v>
      </c>
      <c r="F1149" t="s">
        <v>47</v>
      </c>
      <c r="G1149">
        <v>1</v>
      </c>
      <c r="I1149" s="5" t="s">
        <v>1181</v>
      </c>
      <c r="J1149" s="5" t="s">
        <v>184</v>
      </c>
      <c r="K1149" t="str">
        <f t="shared" si="340"/>
        <v>_PieceDg</v>
      </c>
      <c r="L1149" t="str">
        <f t="shared" si="341"/>
        <v>_turnable</v>
      </c>
      <c r="M1149" t="str">
        <f t="shared" si="342"/>
        <v>xsd_boolean</v>
      </c>
      <c r="N1149" t="str">
        <f t="shared" si="343"/>
        <v/>
      </c>
      <c r="O1149" t="str">
        <f t="shared" si="344"/>
        <v>Data</v>
      </c>
      <c r="P1149" t="str">
        <f t="shared" si="345"/>
        <v>"DG"</v>
      </c>
      <c r="Q1149" t="str">
        <f t="shared" si="346"/>
        <v>"_PieceDg"</v>
      </c>
      <c r="R1149" t="str">
        <f t="shared" si="347"/>
        <v>"_turnable"</v>
      </c>
      <c r="S1149" t="str">
        <f t="shared" si="348"/>
        <v>"xsd_boolean"</v>
      </c>
      <c r="T1149">
        <f>IF($A1149="Implicit","",COUNTIFS($C$8:C1149,C1149,$A$8:A1149,"Explicit"))</f>
        <v>35</v>
      </c>
      <c r="U1149" t="str">
        <f t="shared" si="349"/>
        <v>"Dangerous Goods subtype of Piece"</v>
      </c>
      <c r="V1149" t="str">
        <f t="shared" si="350"/>
        <v>"Turnable indicator for the pieces (boolean)"</v>
      </c>
      <c r="W1149" t="str">
        <f t="shared" si="351"/>
        <v>"false"</v>
      </c>
      <c r="X1149" t="str">
        <f t="shared" si="352"/>
        <v>"true"</v>
      </c>
      <c r="Y1149" t="str">
        <f t="shared" si="353"/>
        <v>"DG","_PieceDg","_turnable","xsd_boolean",35,"Dangerous Goods subtype of Piece","Turnable indicator for the pieces (boolean)","false","true"</v>
      </c>
      <c r="Z1149" t="str">
        <f t="shared" si="354"/>
        <v/>
      </c>
      <c r="AA1149" t="str">
        <f t="shared" si="355"/>
        <v/>
      </c>
      <c r="AB1149" t="str">
        <f t="shared" si="356"/>
        <v/>
      </c>
      <c r="AC1149" t="str">
        <f t="shared" si="357"/>
        <v/>
      </c>
      <c r="AD1149" t="str">
        <f t="shared" si="358"/>
        <v/>
      </c>
      <c r="AE1149" t="str">
        <f t="shared" si="359"/>
        <v/>
      </c>
    </row>
    <row r="1150" spans="1:31" x14ac:dyDescent="0.2">
      <c r="A1150" t="s">
        <v>1353</v>
      </c>
      <c r="B1150" t="s">
        <v>1301</v>
      </c>
      <c r="C1150" t="s">
        <v>657</v>
      </c>
      <c r="D1150" t="s">
        <v>185</v>
      </c>
      <c r="F1150" t="s">
        <v>6</v>
      </c>
      <c r="G1150">
        <v>1</v>
      </c>
      <c r="I1150" s="5" t="s">
        <v>1181</v>
      </c>
      <c r="J1150" s="5" t="s">
        <v>186</v>
      </c>
      <c r="K1150" t="str">
        <f t="shared" si="340"/>
        <v>_PieceDg</v>
      </c>
      <c r="L1150" t="str">
        <f t="shared" si="341"/>
        <v>_upid</v>
      </c>
      <c r="M1150" t="str">
        <f t="shared" si="342"/>
        <v>xsd_string</v>
      </c>
      <c r="N1150" t="str">
        <f t="shared" si="343"/>
        <v/>
      </c>
      <c r="O1150" t="str">
        <f t="shared" si="344"/>
        <v>Data</v>
      </c>
      <c r="P1150" t="str">
        <f t="shared" si="345"/>
        <v>"DG"</v>
      </c>
      <c r="Q1150" t="str">
        <f t="shared" si="346"/>
        <v>"_PieceDg"</v>
      </c>
      <c r="R1150" t="str">
        <f t="shared" si="347"/>
        <v>"_upid"</v>
      </c>
      <c r="S1150" t="str">
        <f t="shared" si="348"/>
        <v>"xsd_string"</v>
      </c>
      <c r="T1150">
        <f>IF($A1150="Implicit","",COUNTIFS($C$8:C1150,C1150,$A$8:A1150,"Explicit"))</f>
        <v>36</v>
      </c>
      <c r="U1150" t="str">
        <f t="shared" si="349"/>
        <v>"Dangerous Goods subtype of Piece"</v>
      </c>
      <c r="V1150" t="str">
        <f t="shared" si="350"/>
        <v>"Unique Piece Identifier (UPID) of the piece. Refer IATA Recommended Practice 1689"</v>
      </c>
      <c r="W1150" t="str">
        <f t="shared" si="351"/>
        <v>"false"</v>
      </c>
      <c r="X1150" t="str">
        <f t="shared" si="352"/>
        <v>"true"</v>
      </c>
      <c r="Y1150" t="str">
        <f t="shared" si="353"/>
        <v>"DG","_PieceDg","_upid","xsd_string",36,"Dangerous Goods subtype of Piece","Unique Piece Identifier (UPID) of the piece. Refer IATA Recommended Practice 1689","false","true"</v>
      </c>
      <c r="Z1150" t="str">
        <f t="shared" si="354"/>
        <v/>
      </c>
      <c r="AA1150" t="str">
        <f t="shared" si="355"/>
        <v/>
      </c>
      <c r="AB1150" t="str">
        <f t="shared" si="356"/>
        <v/>
      </c>
      <c r="AC1150" t="str">
        <f t="shared" si="357"/>
        <v/>
      </c>
      <c r="AD1150" t="str">
        <f t="shared" si="358"/>
        <v/>
      </c>
      <c r="AE1150" t="str">
        <f t="shared" si="359"/>
        <v/>
      </c>
    </row>
    <row r="1151" spans="1:31" x14ac:dyDescent="0.2">
      <c r="A1151" t="s">
        <v>1353</v>
      </c>
      <c r="B1151" t="s">
        <v>1301</v>
      </c>
      <c r="C1151" t="s">
        <v>657</v>
      </c>
      <c r="D1151" t="s">
        <v>1186</v>
      </c>
      <c r="F1151" t="s">
        <v>47</v>
      </c>
      <c r="G1151">
        <v>1</v>
      </c>
      <c r="I1151" s="5" t="s">
        <v>1181</v>
      </c>
      <c r="J1151" s="5" t="s">
        <v>1187</v>
      </c>
      <c r="K1151" t="str">
        <f t="shared" si="340"/>
        <v>_PieceDg</v>
      </c>
      <c r="L1151" t="str">
        <f t="shared" si="341"/>
        <v>_allPackedInOneIndicator</v>
      </c>
      <c r="M1151" t="str">
        <f t="shared" si="342"/>
        <v>xsd_boolean</v>
      </c>
      <c r="N1151" t="str">
        <f t="shared" si="343"/>
        <v/>
      </c>
      <c r="O1151" t="str">
        <f t="shared" si="344"/>
        <v>Data</v>
      </c>
      <c r="P1151" t="str">
        <f t="shared" si="345"/>
        <v>"DG"</v>
      </c>
      <c r="Q1151" t="str">
        <f t="shared" si="346"/>
        <v>"_PieceDg"</v>
      </c>
      <c r="R1151" t="str">
        <f t="shared" si="347"/>
        <v>"_allPackedInOneIndicator"</v>
      </c>
      <c r="S1151" t="str">
        <f t="shared" si="348"/>
        <v>"xsd_boolean"</v>
      </c>
      <c r="T1151">
        <f>IF($A1151="Implicit","",COUNTIFS($C$8:C1151,C1151,$A$8:A1151,"Explicit"))</f>
        <v>37</v>
      </c>
      <c r="U1151" t="str">
        <f t="shared" si="349"/>
        <v>"Dangerous Goods subtype of Piece"</v>
      </c>
      <c r="V1151" t="str">
        <f t="shared" si="350"/>
        <v>"A statement identifying that the dangerous goods listed above are all contained in the same outer packaging. Takes the form All packed in one aaaa (description of packaging type) x nn (number of packages). Applies to air transport only. (Air) "</v>
      </c>
      <c r="W1151" t="str">
        <f t="shared" si="351"/>
        <v>"false"</v>
      </c>
      <c r="X1151" t="str">
        <f t="shared" si="352"/>
        <v>"true"</v>
      </c>
      <c r="Y1151" t="str">
        <f t="shared" si="353"/>
        <v>"DG","_PieceDg","_allPackedInOneIndicator","xsd_boolean",37,"Dangerous Goods subtype of Piece","A statement identifying that the dangerous goods listed above are all contained in the same outer packaging. Takes the form All packed in one aaaa (description of packaging type) x nn (number of packages). Applies to air transport only. (Air) ","false","true"</v>
      </c>
      <c r="Z1151" t="str">
        <f t="shared" si="354"/>
        <v/>
      </c>
      <c r="AA1151" t="str">
        <f t="shared" si="355"/>
        <v/>
      </c>
      <c r="AB1151" t="str">
        <f t="shared" si="356"/>
        <v/>
      </c>
      <c r="AC1151" t="str">
        <f t="shared" si="357"/>
        <v/>
      </c>
      <c r="AD1151" t="str">
        <f t="shared" si="358"/>
        <v/>
      </c>
      <c r="AE1151" t="str">
        <f t="shared" si="359"/>
        <v/>
      </c>
    </row>
    <row r="1152" spans="1:31" x14ac:dyDescent="0.2">
      <c r="A1152" t="s">
        <v>1353</v>
      </c>
      <c r="B1152" t="s">
        <v>1301</v>
      </c>
      <c r="C1152" t="s">
        <v>657</v>
      </c>
      <c r="D1152" t="s">
        <v>1188</v>
      </c>
      <c r="F1152" t="s">
        <v>6</v>
      </c>
      <c r="G1152">
        <v>1</v>
      </c>
      <c r="I1152" s="5" t="s">
        <v>1181</v>
      </c>
      <c r="J1152" s="5" t="s">
        <v>1189</v>
      </c>
      <c r="K1152" t="str">
        <f t="shared" si="340"/>
        <v>_PieceDg</v>
      </c>
      <c r="L1152" t="str">
        <f t="shared" si="341"/>
        <v>_overpackCriticalitySafetyIndexNumeric</v>
      </c>
      <c r="M1152" t="str">
        <f t="shared" si="342"/>
        <v>xsd_string</v>
      </c>
      <c r="N1152" t="str">
        <f t="shared" si="343"/>
        <v/>
      </c>
      <c r="O1152" t="str">
        <f t="shared" si="344"/>
        <v>Data</v>
      </c>
      <c r="P1152" t="str">
        <f t="shared" si="345"/>
        <v>"DG"</v>
      </c>
      <c r="Q1152" t="str">
        <f t="shared" si="346"/>
        <v>"_PieceDg"</v>
      </c>
      <c r="R1152" t="str">
        <f t="shared" si="347"/>
        <v>"_overpackCriticalitySafetyIndexNumeric"</v>
      </c>
      <c r="S1152" t="str">
        <f t="shared" si="348"/>
        <v>"xsd_string"</v>
      </c>
      <c r="T1152">
        <f>IF($A1152="Implicit","",COUNTIFS($C$8:C1152,C1152,$A$8:A1152,"Explicit"))</f>
        <v>38</v>
      </c>
      <c r="U1152" t="str">
        <f t="shared" si="349"/>
        <v>"Dangerous Goods subtype of Piece"</v>
      </c>
      <c r="V1152" t="str">
        <f t="shared" si="350"/>
        <v>"Applies to fissile material only; other than fissile excepted. A numeric value expressed to one decimal place preceded by the letters CSI. "</v>
      </c>
      <c r="W1152" t="str">
        <f t="shared" si="351"/>
        <v>"false"</v>
      </c>
      <c r="X1152" t="str">
        <f t="shared" si="352"/>
        <v>"true"</v>
      </c>
      <c r="Y1152" t="str">
        <f t="shared" si="353"/>
        <v>"DG","_PieceDg","_overpackCriticalitySafetyIndexNumeric","xsd_string",38,"Dangerous Goods subtype of Piece","Applies to fissile material only; other than fissile excepted. A numeric value expressed to one decimal place preceded by the letters CSI. ","false","true"</v>
      </c>
      <c r="Z1152" t="str">
        <f t="shared" si="354"/>
        <v/>
      </c>
      <c r="AA1152" t="str">
        <f t="shared" si="355"/>
        <v/>
      </c>
      <c r="AB1152" t="str">
        <f t="shared" si="356"/>
        <v/>
      </c>
      <c r="AC1152" t="str">
        <f t="shared" si="357"/>
        <v/>
      </c>
      <c r="AD1152" t="str">
        <f t="shared" si="358"/>
        <v/>
      </c>
      <c r="AE1152" t="str">
        <f t="shared" si="359"/>
        <v/>
      </c>
    </row>
    <row r="1153" spans="1:31" x14ac:dyDescent="0.2">
      <c r="A1153" t="s">
        <v>1353</v>
      </c>
      <c r="B1153" t="s">
        <v>1301</v>
      </c>
      <c r="C1153" t="s">
        <v>657</v>
      </c>
      <c r="D1153" t="s">
        <v>1190</v>
      </c>
      <c r="F1153" t="s">
        <v>47</v>
      </c>
      <c r="G1153">
        <v>1</v>
      </c>
      <c r="I1153" s="5" t="s">
        <v>1181</v>
      </c>
      <c r="J1153" s="5" t="s">
        <v>1191</v>
      </c>
      <c r="K1153" t="str">
        <f t="shared" si="340"/>
        <v>_PieceDg</v>
      </c>
      <c r="L1153" t="str">
        <f t="shared" si="341"/>
        <v>_overpackIndicator</v>
      </c>
      <c r="M1153" t="str">
        <f t="shared" si="342"/>
        <v>xsd_boolean</v>
      </c>
      <c r="N1153" t="str">
        <f t="shared" si="343"/>
        <v/>
      </c>
      <c r="O1153" t="str">
        <f t="shared" si="344"/>
        <v>Data</v>
      </c>
      <c r="P1153" t="str">
        <f t="shared" si="345"/>
        <v>"DG"</v>
      </c>
      <c r="Q1153" t="str">
        <f t="shared" si="346"/>
        <v>"_PieceDg"</v>
      </c>
      <c r="R1153" t="str">
        <f t="shared" si="347"/>
        <v>"_overpackIndicator"</v>
      </c>
      <c r="S1153" t="str">
        <f t="shared" si="348"/>
        <v>"xsd_boolean"</v>
      </c>
      <c r="T1153">
        <f>IF($A1153="Implicit","",COUNTIFS($C$8:C1153,C1153,$A$8:A1153,"Explicit"))</f>
        <v>39</v>
      </c>
      <c r="U1153" t="str">
        <f t="shared" si="349"/>
        <v>"Dangerous Goods subtype of Piece"</v>
      </c>
      <c r="V1153" t="str">
        <f t="shared" si="350"/>
        <v>"Overpack indicator "</v>
      </c>
      <c r="W1153" t="str">
        <f t="shared" si="351"/>
        <v>"false"</v>
      </c>
      <c r="X1153" t="str">
        <f t="shared" si="352"/>
        <v>"true"</v>
      </c>
      <c r="Y1153" t="str">
        <f t="shared" si="353"/>
        <v>"DG","_PieceDg","_overpackIndicator","xsd_boolean",39,"Dangerous Goods subtype of Piece","Overpack indicator ","false","true"</v>
      </c>
      <c r="Z1153" t="str">
        <f t="shared" si="354"/>
        <v/>
      </c>
      <c r="AA1153" t="str">
        <f t="shared" si="355"/>
        <v/>
      </c>
      <c r="AB1153" t="str">
        <f t="shared" si="356"/>
        <v/>
      </c>
      <c r="AC1153" t="str">
        <f t="shared" si="357"/>
        <v/>
      </c>
      <c r="AD1153" t="str">
        <f t="shared" si="358"/>
        <v/>
      </c>
      <c r="AE1153" t="str">
        <f t="shared" si="359"/>
        <v/>
      </c>
    </row>
    <row r="1154" spans="1:31" x14ac:dyDescent="0.2">
      <c r="A1154" t="s">
        <v>1353</v>
      </c>
      <c r="B1154" t="s">
        <v>1301</v>
      </c>
      <c r="C1154" t="s">
        <v>657</v>
      </c>
      <c r="D1154" t="s">
        <v>1192</v>
      </c>
      <c r="F1154" t="s">
        <v>47</v>
      </c>
      <c r="G1154">
        <v>1</v>
      </c>
      <c r="I1154" s="5" t="s">
        <v>1181</v>
      </c>
      <c r="J1154" s="5" t="s">
        <v>1193</v>
      </c>
      <c r="K1154" t="str">
        <f t="shared" si="340"/>
        <v>_PieceDg</v>
      </c>
      <c r="L1154" t="str">
        <f t="shared" si="341"/>
        <v>_overpackT1</v>
      </c>
      <c r="M1154" t="str">
        <f t="shared" si="342"/>
        <v>xsd_boolean</v>
      </c>
      <c r="N1154" t="str">
        <f t="shared" si="343"/>
        <v/>
      </c>
      <c r="O1154" t="str">
        <f t="shared" si="344"/>
        <v>Data</v>
      </c>
      <c r="P1154" t="str">
        <f t="shared" si="345"/>
        <v>"DG"</v>
      </c>
      <c r="Q1154" t="str">
        <f t="shared" si="346"/>
        <v>"_PieceDg"</v>
      </c>
      <c r="R1154" t="str">
        <f t="shared" si="347"/>
        <v>"_overpackT1"</v>
      </c>
      <c r="S1154" t="str">
        <f t="shared" si="348"/>
        <v>"xsd_boolean"</v>
      </c>
      <c r="T1154">
        <f>IF($A1154="Implicit","",COUNTIFS($C$8:C1154,C1154,$A$8:A1154,"Explicit"))</f>
        <v>40</v>
      </c>
      <c r="U1154" t="str">
        <f t="shared" si="349"/>
        <v>"Dangerous Goods subtype of Piece"</v>
      </c>
      <c r="V1154" t="str">
        <f t="shared" si="350"/>
        <v>"A single number assigned to a package; overpack or freight container to provide control over radiation exposure. "</v>
      </c>
      <c r="W1154" t="str">
        <f t="shared" si="351"/>
        <v>"false"</v>
      </c>
      <c r="X1154" t="str">
        <f t="shared" si="352"/>
        <v>"true"</v>
      </c>
      <c r="Y1154" t="str">
        <f t="shared" si="353"/>
        <v>"DG","_PieceDg","_overpackT1","xsd_boolean",40,"Dangerous Goods subtype of Piece","A single number assigned to a package; overpack or freight container to provide control over radiation exposure. ","false","true"</v>
      </c>
      <c r="Z1154" t="str">
        <f t="shared" si="354"/>
        <v/>
      </c>
      <c r="AA1154" t="str">
        <f t="shared" si="355"/>
        <v/>
      </c>
      <c r="AB1154" t="str">
        <f t="shared" si="356"/>
        <v/>
      </c>
      <c r="AC1154" t="str">
        <f t="shared" si="357"/>
        <v/>
      </c>
      <c r="AD1154" t="str">
        <f t="shared" si="358"/>
        <v/>
      </c>
      <c r="AE1154" t="str">
        <f t="shared" si="359"/>
        <v/>
      </c>
    </row>
    <row r="1155" spans="1:31" x14ac:dyDescent="0.2">
      <c r="A1155" t="s">
        <v>1353</v>
      </c>
      <c r="B1155" t="s">
        <v>1301</v>
      </c>
      <c r="C1155" t="s">
        <v>657</v>
      </c>
      <c r="D1155" t="s">
        <v>1194</v>
      </c>
      <c r="F1155" t="s">
        <v>109</v>
      </c>
      <c r="G1155">
        <v>1</v>
      </c>
      <c r="I1155" s="5" t="s">
        <v>1181</v>
      </c>
      <c r="J1155" s="5" t="s">
        <v>1195</v>
      </c>
      <c r="K1155" t="str">
        <f t="shared" si="340"/>
        <v>_PieceDg</v>
      </c>
      <c r="L1155" t="str">
        <f t="shared" si="341"/>
        <v>_qValueNumeric</v>
      </c>
      <c r="M1155" t="str">
        <f t="shared" si="342"/>
        <v>xsd_double</v>
      </c>
      <c r="N1155" t="str">
        <f t="shared" si="343"/>
        <v/>
      </c>
      <c r="O1155" t="str">
        <f t="shared" si="344"/>
        <v>Data</v>
      </c>
      <c r="P1155" t="str">
        <f t="shared" si="345"/>
        <v>"DG"</v>
      </c>
      <c r="Q1155" t="str">
        <f t="shared" si="346"/>
        <v>"_PieceDg"</v>
      </c>
      <c r="R1155" t="str">
        <f t="shared" si="347"/>
        <v>"_qValueNumeric"</v>
      </c>
      <c r="S1155" t="str">
        <f t="shared" si="348"/>
        <v>"xsd_double"</v>
      </c>
      <c r="T1155">
        <f>IF($A1155="Implicit","",COUNTIFS($C$8:C1155,C1155,$A$8:A1155,"Explicit"))</f>
        <v>41</v>
      </c>
      <c r="U1155" t="str">
        <f t="shared" si="349"/>
        <v>"Dangerous Goods subtype of Piece"</v>
      </c>
      <c r="V1155" t="str">
        <f t="shared" si="350"/>
        <v>"Most instances of all packed in one will require the addition of the Q value which  1. Applies to air transport only. (Air)  "</v>
      </c>
      <c r="W1155" t="str">
        <f t="shared" si="351"/>
        <v>"false"</v>
      </c>
      <c r="X1155" t="str">
        <f t="shared" si="352"/>
        <v>"true"</v>
      </c>
      <c r="Y1155" t="str">
        <f t="shared" si="353"/>
        <v>"DG","_PieceDg","_qValueNumeric","xsd_double",41,"Dangerous Goods subtype of Piece","Most instances of all packed in one will require the addition of the Q value which  1. Applies to air transport only. (Air)  ","false","true"</v>
      </c>
      <c r="Z1155" t="str">
        <f t="shared" si="354"/>
        <v/>
      </c>
      <c r="AA1155" t="str">
        <f t="shared" si="355"/>
        <v/>
      </c>
      <c r="AB1155" t="str">
        <f t="shared" si="356"/>
        <v/>
      </c>
      <c r="AC1155" t="str">
        <f t="shared" si="357"/>
        <v/>
      </c>
      <c r="AD1155" t="str">
        <f t="shared" si="358"/>
        <v/>
      </c>
      <c r="AE1155" t="str">
        <f t="shared" si="359"/>
        <v/>
      </c>
    </row>
    <row r="1156" spans="1:31" x14ac:dyDescent="0.2">
      <c r="A1156" t="s">
        <v>1354</v>
      </c>
      <c r="B1156" t="s">
        <v>1301</v>
      </c>
      <c r="C1156" t="s">
        <v>657</v>
      </c>
      <c r="D1156" t="s">
        <v>116</v>
      </c>
      <c r="E1156" t="s">
        <v>1303</v>
      </c>
      <c r="F1156" t="s">
        <v>23</v>
      </c>
      <c r="I1156" s="5" t="s">
        <v>1181</v>
      </c>
      <c r="J1156" s="5" t="s">
        <v>118</v>
      </c>
      <c r="K1156" t="str">
        <f t="shared" si="340"/>
        <v>_PieceDg</v>
      </c>
      <c r="L1156" t="str">
        <f t="shared" si="341"/>
        <v>_involvedInActions</v>
      </c>
      <c r="M1156" t="str">
        <f t="shared" si="342"/>
        <v>_Check</v>
      </c>
      <c r="N1156" t="str">
        <f t="shared" si="343"/>
        <v/>
      </c>
      <c r="O1156" t="str">
        <f t="shared" si="344"/>
        <v>Object</v>
      </c>
      <c r="P1156" t="str">
        <f t="shared" si="345"/>
        <v/>
      </c>
      <c r="Q1156" t="str">
        <f t="shared" si="346"/>
        <v/>
      </c>
      <c r="R1156" t="str">
        <f t="shared" si="347"/>
        <v/>
      </c>
      <c r="S1156" t="str">
        <f t="shared" si="348"/>
        <v/>
      </c>
      <c r="T1156" t="str">
        <f>IF($A1156="Implicit","",COUNTIFS($C$8:C1156,C1156,$A$8:A1156,"Explicit"))</f>
        <v/>
      </c>
      <c r="U1156" t="str">
        <f t="shared" si="349"/>
        <v/>
      </c>
      <c r="V1156" t="str">
        <f t="shared" si="350"/>
        <v/>
      </c>
      <c r="W1156" t="str">
        <f t="shared" si="351"/>
        <v/>
      </c>
      <c r="X1156" t="str">
        <f t="shared" si="352"/>
        <v/>
      </c>
      <c r="Y1156" t="str">
        <f t="shared" si="353"/>
        <v/>
      </c>
      <c r="Z1156" t="str">
        <f t="shared" si="354"/>
        <v>"DG._PieceDg"</v>
      </c>
      <c r="AA1156" t="str">
        <f t="shared" si="355"/>
        <v>"_involvedInActions"</v>
      </c>
      <c r="AB1156" t="str">
        <f t="shared" si="356"/>
        <v>"Action._Check"</v>
      </c>
      <c r="AC1156" t="str">
        <f t="shared" si="357"/>
        <v>""</v>
      </c>
      <c r="AD1156" t="str">
        <f t="shared" si="358"/>
        <v>"hasMany"</v>
      </c>
      <c r="AE1156" t="str">
        <f t="shared" si="359"/>
        <v>"DG._PieceDg","_involvedInActions","Action._Check","","hasMany"</v>
      </c>
    </row>
    <row r="1157" spans="1:31" x14ac:dyDescent="0.2">
      <c r="A1157" t="s">
        <v>1353</v>
      </c>
      <c r="B1157" t="s">
        <v>1301</v>
      </c>
      <c r="C1157" t="s">
        <v>657</v>
      </c>
      <c r="D1157" t="s">
        <v>175</v>
      </c>
      <c r="F1157" t="s">
        <v>6</v>
      </c>
      <c r="I1157" s="5" t="s">
        <v>1181</v>
      </c>
      <c r="J1157" s="5" t="s">
        <v>176</v>
      </c>
      <c r="K1157" t="str">
        <f t="shared" si="340"/>
        <v>_PieceDg</v>
      </c>
      <c r="L1157" t="str">
        <f t="shared" si="341"/>
        <v>_shippingMarks</v>
      </c>
      <c r="M1157" t="str">
        <f t="shared" si="342"/>
        <v>xsd_string</v>
      </c>
      <c r="N1157" t="str">
        <f t="shared" si="343"/>
        <v/>
      </c>
      <c r="O1157" t="str">
        <f t="shared" si="344"/>
        <v>Data</v>
      </c>
      <c r="P1157" t="str">
        <f t="shared" si="345"/>
        <v>"DG"</v>
      </c>
      <c r="Q1157" t="str">
        <f t="shared" si="346"/>
        <v>"_PieceDg"</v>
      </c>
      <c r="R1157" t="str">
        <f t="shared" si="347"/>
        <v>"_shippingMarks"</v>
      </c>
      <c r="S1157" t="str">
        <f t="shared" si="348"/>
        <v>"xsd_string"</v>
      </c>
      <c r="T1157">
        <f>IF($A1157="Implicit","",COUNTIFS($C$8:C1157,C1157,$A$8:A1157,"Explicit"))</f>
        <v>42</v>
      </c>
      <c r="U1157" t="str">
        <f t="shared" si="349"/>
        <v>"Dangerous Goods subtype of Piece"</v>
      </c>
      <c r="V1157" t="str">
        <f t="shared" si="350"/>
        <v>"Shipping marks"</v>
      </c>
      <c r="W1157" t="str">
        <f t="shared" si="351"/>
        <v>"true"</v>
      </c>
      <c r="X1157" t="str">
        <f t="shared" si="352"/>
        <v>"true"</v>
      </c>
      <c r="Y1157" t="str">
        <f t="shared" si="353"/>
        <v>"DG","_PieceDg","_shippingMarks","xsd_string",42,"Dangerous Goods subtype of Piece","Shipping marks","true","true"</v>
      </c>
      <c r="Z1157" t="str">
        <f t="shared" si="354"/>
        <v/>
      </c>
      <c r="AA1157" t="str">
        <f t="shared" si="355"/>
        <v/>
      </c>
      <c r="AB1157" t="str">
        <f t="shared" si="356"/>
        <v/>
      </c>
      <c r="AC1157" t="str">
        <f t="shared" si="357"/>
        <v/>
      </c>
      <c r="AD1157" t="str">
        <f t="shared" si="358"/>
        <v/>
      </c>
      <c r="AE1157" t="str">
        <f t="shared" si="359"/>
        <v/>
      </c>
    </row>
    <row r="1158" spans="1:31" x14ac:dyDescent="0.2">
      <c r="A1158" t="s">
        <v>1353</v>
      </c>
      <c r="B1158" t="s">
        <v>1301</v>
      </c>
      <c r="C1158" t="s">
        <v>657</v>
      </c>
      <c r="D1158" t="s">
        <v>181</v>
      </c>
      <c r="F1158" t="s">
        <v>6</v>
      </c>
      <c r="I1158" s="5" t="s">
        <v>1181</v>
      </c>
      <c r="J1158" s="5" t="s">
        <v>182</v>
      </c>
      <c r="K1158" t="str">
        <f t="shared" si="340"/>
        <v>_PieceDg</v>
      </c>
      <c r="L1158" t="str">
        <f t="shared" si="341"/>
        <v>_textualHandlingInstructions</v>
      </c>
      <c r="M1158" t="str">
        <f t="shared" si="342"/>
        <v>xsd_string</v>
      </c>
      <c r="N1158" t="str">
        <f t="shared" si="343"/>
        <v/>
      </c>
      <c r="O1158" t="str">
        <f t="shared" si="344"/>
        <v>Data</v>
      </c>
      <c r="P1158" t="str">
        <f t="shared" si="345"/>
        <v>"DG"</v>
      </c>
      <c r="Q1158" t="str">
        <f t="shared" si="346"/>
        <v>"_PieceDg"</v>
      </c>
      <c r="R1158" t="str">
        <f t="shared" si="347"/>
        <v>"_textualHandlingInstructions"</v>
      </c>
      <c r="S1158" t="str">
        <f t="shared" si="348"/>
        <v>"xsd_string"</v>
      </c>
      <c r="T1158">
        <f>IF($A1158="Implicit","",COUNTIFS($C$8:C1158,C1158,$A$8:A1158,"Explicit"))</f>
        <v>43</v>
      </c>
      <c r="U1158" t="str">
        <f t="shared" si="349"/>
        <v>"Dangerous Goods subtype of Piece"</v>
      </c>
      <c r="V1158" t="str">
        <f t="shared" si="350"/>
        <v>"Strings to provide free text handling instructions such as SSR and OSI"</v>
      </c>
      <c r="W1158" t="str">
        <f t="shared" si="351"/>
        <v>"true"</v>
      </c>
      <c r="X1158" t="str">
        <f t="shared" si="352"/>
        <v>"true"</v>
      </c>
      <c r="Y1158" t="str">
        <f t="shared" si="353"/>
        <v>"DG","_PieceDg","_textualHandlingInstructions","xsd_string",43,"Dangerous Goods subtype of Piece","Strings to provide free text handling instructions such as SSR and OSI","true","true"</v>
      </c>
      <c r="Z1158" t="str">
        <f t="shared" si="354"/>
        <v/>
      </c>
      <c r="AA1158" t="str">
        <f t="shared" si="355"/>
        <v/>
      </c>
      <c r="AB1158" t="str">
        <f t="shared" si="356"/>
        <v/>
      </c>
      <c r="AC1158" t="str">
        <f t="shared" si="357"/>
        <v/>
      </c>
      <c r="AD1158" t="str">
        <f t="shared" si="358"/>
        <v/>
      </c>
      <c r="AE1158" t="str">
        <f t="shared" si="359"/>
        <v/>
      </c>
    </row>
    <row r="1159" spans="1:31" x14ac:dyDescent="0.2">
      <c r="A1159" t="s">
        <v>1353</v>
      </c>
      <c r="B1159" t="s">
        <v>49</v>
      </c>
      <c r="C1159" t="s">
        <v>370</v>
      </c>
      <c r="D1159" t="s">
        <v>991</v>
      </c>
      <c r="E1159" t="s">
        <v>49</v>
      </c>
      <c r="F1159" t="s">
        <v>87</v>
      </c>
      <c r="G1159">
        <v>1</v>
      </c>
      <c r="I1159" s="5" t="s">
        <v>992</v>
      </c>
      <c r="J1159" s="5" t="s">
        <v>993</v>
      </c>
      <c r="K1159" t="str">
        <f t="shared" si="340"/>
        <v>_PieceGroup</v>
      </c>
      <c r="L1159" t="str">
        <f t="shared" si="341"/>
        <v>_dryIceWeight</v>
      </c>
      <c r="M1159" t="str">
        <f t="shared" si="342"/>
        <v>_Value</v>
      </c>
      <c r="N1159" t="str">
        <f t="shared" si="343"/>
        <v/>
      </c>
      <c r="O1159" t="str">
        <f t="shared" si="344"/>
        <v>Object</v>
      </c>
      <c r="P1159" t="str">
        <f t="shared" si="345"/>
        <v>"Embedded"</v>
      </c>
      <c r="Q1159" t="str">
        <f t="shared" si="346"/>
        <v>"_PieceGroup"</v>
      </c>
      <c r="R1159" t="str">
        <f t="shared" si="347"/>
        <v>"_dryIceWeight"</v>
      </c>
      <c r="S1159" t="str">
        <f t="shared" si="348"/>
        <v>"_Value"</v>
      </c>
      <c r="T1159">
        <f>IF($A1159="Implicit","",COUNTIFS($C$8:C1159,C1159,$A$8:A1159,"Explicit"))</f>
        <v>1</v>
      </c>
      <c r="U1159" t="str">
        <f t="shared" si="349"/>
        <v>"PieceGroup details"</v>
      </c>
      <c r="V1159" t="str">
        <f t="shared" si="350"/>
        <v>"Weight of dry ice"</v>
      </c>
      <c r="W1159" t="str">
        <f t="shared" si="351"/>
        <v>"false"</v>
      </c>
      <c r="X1159" t="str">
        <f t="shared" si="352"/>
        <v>"true"</v>
      </c>
      <c r="Y1159" t="str">
        <f t="shared" si="353"/>
        <v>"Embedded","_PieceGroup","_dryIceWeight","_Value",1,"PieceGroup details","Weight of dry ice","false","true"</v>
      </c>
      <c r="Z1159" t="str">
        <f t="shared" si="354"/>
        <v>"Embedded._PieceGroup"</v>
      </c>
      <c r="AA1159" t="str">
        <f t="shared" si="355"/>
        <v>"_dryIceWeight"</v>
      </c>
      <c r="AB1159" t="str">
        <f t="shared" si="356"/>
        <v>"Embedded._Value"</v>
      </c>
      <c r="AC1159" t="str">
        <f t="shared" si="357"/>
        <v>""</v>
      </c>
      <c r="AD1159" t="str">
        <f t="shared" si="358"/>
        <v>"hasOne"</v>
      </c>
      <c r="AE1159" t="str">
        <f t="shared" si="359"/>
        <v>"Embedded._PieceGroup","_dryIceWeight","Embedded._Value","","hasOne"</v>
      </c>
    </row>
    <row r="1160" spans="1:31" x14ac:dyDescent="0.2">
      <c r="A1160" t="s">
        <v>1353</v>
      </c>
      <c r="B1160" t="s">
        <v>49</v>
      </c>
      <c r="C1160" t="s">
        <v>370</v>
      </c>
      <c r="D1160" t="s">
        <v>994</v>
      </c>
      <c r="E1160" t="s">
        <v>49</v>
      </c>
      <c r="F1160" t="s">
        <v>87</v>
      </c>
      <c r="G1160">
        <v>1</v>
      </c>
      <c r="I1160" s="5" t="s">
        <v>992</v>
      </c>
      <c r="J1160" s="5" t="s">
        <v>995</v>
      </c>
      <c r="K1160" t="str">
        <f t="shared" si="340"/>
        <v>_PieceGroup</v>
      </c>
      <c r="L1160" t="str">
        <f t="shared" si="341"/>
        <v>_pieceGroupGrossWeight</v>
      </c>
      <c r="M1160" t="str">
        <f t="shared" si="342"/>
        <v>_Value</v>
      </c>
      <c r="N1160" t="str">
        <f t="shared" si="343"/>
        <v/>
      </c>
      <c r="O1160" t="str">
        <f t="shared" si="344"/>
        <v>Object</v>
      </c>
      <c r="P1160" t="str">
        <f t="shared" si="345"/>
        <v>"Embedded"</v>
      </c>
      <c r="Q1160" t="str">
        <f t="shared" si="346"/>
        <v>"_PieceGroup"</v>
      </c>
      <c r="R1160" t="str">
        <f t="shared" si="347"/>
        <v>"_pieceGroupGrossWeight"</v>
      </c>
      <c r="S1160" t="str">
        <f t="shared" si="348"/>
        <v>"_Value"</v>
      </c>
      <c r="T1160">
        <f>IF($A1160="Implicit","",COUNTIFS($C$8:C1160,C1160,$A$8:A1160,"Explicit"))</f>
        <v>2</v>
      </c>
      <c r="U1160" t="str">
        <f t="shared" si="349"/>
        <v>"PieceGroup details"</v>
      </c>
      <c r="V1160" t="str">
        <f t="shared" si="350"/>
        <v>"Total gross weight of the piece group"</v>
      </c>
      <c r="W1160" t="str">
        <f t="shared" si="351"/>
        <v>"false"</v>
      </c>
      <c r="X1160" t="str">
        <f t="shared" si="352"/>
        <v>"true"</v>
      </c>
      <c r="Y1160" t="str">
        <f t="shared" si="353"/>
        <v>"Embedded","_PieceGroup","_pieceGroupGrossWeight","_Value",2,"PieceGroup details","Total gross weight of the piece group","false","true"</v>
      </c>
      <c r="Z1160" t="str">
        <f t="shared" si="354"/>
        <v>"Embedded._PieceGroup"</v>
      </c>
      <c r="AA1160" t="str">
        <f t="shared" si="355"/>
        <v>"_pieceGroupGrossWeight"</v>
      </c>
      <c r="AB1160" t="str">
        <f t="shared" si="356"/>
        <v>"Embedded._Value"</v>
      </c>
      <c r="AC1160" t="str">
        <f t="shared" si="357"/>
        <v>""</v>
      </c>
      <c r="AD1160" t="str">
        <f t="shared" si="358"/>
        <v>"hasOne"</v>
      </c>
      <c r="AE1160" t="str">
        <f t="shared" si="359"/>
        <v>"Embedded._PieceGroup","_pieceGroupGrossWeight","Embedded._Value","","hasOne"</v>
      </c>
    </row>
    <row r="1161" spans="1:31" x14ac:dyDescent="0.2">
      <c r="A1161" t="s">
        <v>1353</v>
      </c>
      <c r="B1161" t="s">
        <v>49</v>
      </c>
      <c r="C1161" t="s">
        <v>370</v>
      </c>
      <c r="D1161" t="s">
        <v>996</v>
      </c>
      <c r="F1161" t="s">
        <v>12</v>
      </c>
      <c r="G1161">
        <v>1</v>
      </c>
      <c r="I1161" s="5" t="s">
        <v>992</v>
      </c>
      <c r="J1161" s="5" t="s">
        <v>997</v>
      </c>
      <c r="K1161" t="str">
        <f t="shared" ref="K1161:K1224" si="360">SUBSTITUTE(SUBSTITUTE(SUBSTITUTE(C1161,$B$2,$A$2),$B$3,$A$3),$B$4,$A$4)</f>
        <v>_PieceGroup</v>
      </c>
      <c r="L1161" t="str">
        <f t="shared" ref="L1161:L1224" si="361">SUBSTITUTE(SUBSTITUTE(SUBSTITUTE(D1161,$B$2,$A$2),$B$3,$A$3),$A$4,$B$4)</f>
        <v>_pieceGroupCount</v>
      </c>
      <c r="M1161" t="str">
        <f t="shared" ref="M1161:M1224" si="362">SUBSTITUTE(SUBSTITUTE(SUBSTITUTE(F1161,$B$2,$A$2),$B$3,$A$3),$B$4,$A$4)</f>
        <v>xsd_integer</v>
      </c>
      <c r="N1161" t="str">
        <f t="shared" ref="N1161:N1224" si="363">SUBSTITUTE(SUBSTITUTE(SUBSTITUTE(H1161,$B$2,$A$2),$B$3,$A$3),$B$4,$A$4)</f>
        <v/>
      </c>
      <c r="O1161" t="str">
        <f t="shared" ref="O1161:O1224" si="364">IF(LEFT(M1161,3)="xsd","Data","Object")</f>
        <v>Data</v>
      </c>
      <c r="P1161" t="str">
        <f t="shared" ref="P1161:P1224" si="365">IF($A1161="Implicit","",$F$1&amp;B1161&amp;$F$1)</f>
        <v>"Embedded"</v>
      </c>
      <c r="Q1161" t="str">
        <f t="shared" ref="Q1161:Q1224" si="366">IF($A1161="Implicit","",$F$1&amp;K1161&amp;$F$1)</f>
        <v>"_PieceGroup"</v>
      </c>
      <c r="R1161" t="str">
        <f t="shared" ref="R1161:R1224" si="367">IF($A1161="Implicit","",$F$1&amp;L1161&amp;$F$1)</f>
        <v>"_pieceGroupCount"</v>
      </c>
      <c r="S1161" t="str">
        <f t="shared" ref="S1161:S1224" si="368">IF($A1161="Implicit","",$F$1&amp;M1161&amp;$F$1)</f>
        <v>"xsd_integer"</v>
      </c>
      <c r="T1161">
        <f>IF($A1161="Implicit","",COUNTIFS($C$8:C1161,C1161,$A$8:A1161,"Explicit"))</f>
        <v>3</v>
      </c>
      <c r="U1161" t="str">
        <f t="shared" ref="U1161:U1224" si="369">IF($A1161="Implicit","",$F$1&amp;SUBSTITUTE(IF(I1161=0,"",I1161),",",";")&amp;$F$1)</f>
        <v>"PieceGroup details"</v>
      </c>
      <c r="V1161" t="str">
        <f t="shared" ref="V1161:V1224" si="370">IF($A1161="Implicit","",$F$1&amp;SUBSTITUTE(IF(J1161=0,"",J1161),",",";")&amp;$F$1)</f>
        <v>"Number of pieces in the piece group"</v>
      </c>
      <c r="W1161" t="str">
        <f t="shared" ref="W1161:W1224" si="371">IF($A1161="Implicit","",$F$1&amp;IF(G1161=1,"false","true")&amp;$F$1)</f>
        <v>"false"</v>
      </c>
      <c r="X1161" t="str">
        <f t="shared" ref="X1161:X1224" si="372">IF($A1161="Implicit","",$F$1&amp;IF(OR(B1161="Enum",B1161="CodeList"),"false","true")&amp;$F$1)</f>
        <v>"true"</v>
      </c>
      <c r="Y1161" t="str">
        <f t="shared" ref="Y1161:Y1224" si="373">IF(A1161="Implicit","",P1161&amp;","&amp;Q1161&amp;","&amp;R1161&amp;","&amp;S1161&amp;","&amp;T1161&amp;","&amp;U1161&amp;","&amp;V1161&amp;","&amp;W1161&amp;","&amp;X1161)</f>
        <v>"Embedded","_PieceGroup","_pieceGroupCount","xsd_integer",3,"PieceGroup details","Number of pieces in the piece group","false","true"</v>
      </c>
      <c r="Z1161" t="str">
        <f t="shared" ref="Z1161:Z1224" si="374">IF(O1161="Data","",$F$1&amp;B1161&amp;"."&amp;K1161&amp;$F$1)</f>
        <v/>
      </c>
      <c r="AA1161" t="str">
        <f t="shared" ref="AA1161:AA1224" si="375">IF(O1161="Data","",$F$1&amp;L1161&amp;$F$1)</f>
        <v/>
      </c>
      <c r="AB1161" t="str">
        <f t="shared" ref="AB1161:AB1224" si="376">IF(O1161="Data","",$F$1&amp;E1161&amp;"."&amp;M1161&amp;$F$1)</f>
        <v/>
      </c>
      <c r="AC1161" t="str">
        <f t="shared" ref="AC1161:AC1224" si="377">IF(O1161="Data","",$F$1&amp;N1161&amp;$F$1)</f>
        <v/>
      </c>
      <c r="AD1161" t="str">
        <f t="shared" ref="AD1161:AD1224" si="378">IF(O1161="Data","",$F$1&amp;IF(G1161=1,"hasOne","hasMany")&amp;$F$1)</f>
        <v/>
      </c>
      <c r="AE1161" t="str">
        <f t="shared" ref="AE1161:AE1224" si="379">IF(O1161="Data","",Z1161&amp;","&amp;AA1161&amp;","&amp;AB1161&amp;","&amp;AC1161&amp;","&amp;AD1161)</f>
        <v/>
      </c>
    </row>
    <row r="1162" spans="1:31" x14ac:dyDescent="0.2">
      <c r="A1162" t="s">
        <v>1353</v>
      </c>
      <c r="B1162" t="s">
        <v>49</v>
      </c>
      <c r="C1162" t="s">
        <v>370</v>
      </c>
      <c r="D1162" t="s">
        <v>998</v>
      </c>
      <c r="F1162" t="s">
        <v>12</v>
      </c>
      <c r="G1162">
        <v>1</v>
      </c>
      <c r="I1162" s="5" t="s">
        <v>992</v>
      </c>
      <c r="J1162" s="5" t="s">
        <v>999</v>
      </c>
      <c r="K1162" t="str">
        <f t="shared" si="360"/>
        <v>_PieceGroup</v>
      </c>
      <c r="L1162" t="str">
        <f t="shared" si="361"/>
        <v>_pieceGroupId</v>
      </c>
      <c r="M1162" t="str">
        <f t="shared" si="362"/>
        <v>xsd_integer</v>
      </c>
      <c r="N1162" t="str">
        <f t="shared" si="363"/>
        <v/>
      </c>
      <c r="O1162" t="str">
        <f t="shared" si="364"/>
        <v>Data</v>
      </c>
      <c r="P1162" t="str">
        <f t="shared" si="365"/>
        <v>"Embedded"</v>
      </c>
      <c r="Q1162" t="str">
        <f t="shared" si="366"/>
        <v>"_PieceGroup"</v>
      </c>
      <c r="R1162" t="str">
        <f t="shared" si="367"/>
        <v>"_pieceGroupId"</v>
      </c>
      <c r="S1162" t="str">
        <f t="shared" si="368"/>
        <v>"xsd_integer"</v>
      </c>
      <c r="T1162">
        <f>IF($A1162="Implicit","",COUNTIFS($C$8:C1162,C1162,$A$8:A1162,"Explicit"))</f>
        <v>4</v>
      </c>
      <c r="U1162" t="str">
        <f t="shared" si="369"/>
        <v>"PieceGroup details"</v>
      </c>
      <c r="V1162" t="str">
        <f t="shared" si="370"/>
        <v>"Identifier of the piece group; increasing integers"</v>
      </c>
      <c r="W1162" t="str">
        <f t="shared" si="371"/>
        <v>"false"</v>
      </c>
      <c r="X1162" t="str">
        <f t="shared" si="372"/>
        <v>"true"</v>
      </c>
      <c r="Y1162" t="str">
        <f t="shared" si="373"/>
        <v>"Embedded","_PieceGroup","_pieceGroupId","xsd_integer",4,"PieceGroup details","Identifier of the piece group; increasing integers","false","true"</v>
      </c>
      <c r="Z1162" t="str">
        <f t="shared" si="374"/>
        <v/>
      </c>
      <c r="AA1162" t="str">
        <f t="shared" si="375"/>
        <v/>
      </c>
      <c r="AB1162" t="str">
        <f t="shared" si="376"/>
        <v/>
      </c>
      <c r="AC1162" t="str">
        <f t="shared" si="377"/>
        <v/>
      </c>
      <c r="AD1162" t="str">
        <f t="shared" si="378"/>
        <v/>
      </c>
      <c r="AE1162" t="str">
        <f t="shared" si="379"/>
        <v/>
      </c>
    </row>
    <row r="1163" spans="1:31" x14ac:dyDescent="0.2">
      <c r="A1163" t="s">
        <v>1353</v>
      </c>
      <c r="B1163" t="s">
        <v>1293</v>
      </c>
      <c r="C1163" t="s">
        <v>209</v>
      </c>
      <c r="D1163" t="s">
        <v>139</v>
      </c>
      <c r="E1163" t="s">
        <v>20</v>
      </c>
      <c r="F1163" t="s">
        <v>111</v>
      </c>
      <c r="G1163">
        <v>1</v>
      </c>
      <c r="H1163" t="s">
        <v>122</v>
      </c>
      <c r="I1163" s="5" t="s">
        <v>480</v>
      </c>
      <c r="J1163" s="5" t="s">
        <v>140</v>
      </c>
      <c r="K1163" t="str">
        <f t="shared" si="360"/>
        <v>_PieceLiveAnimals</v>
      </c>
      <c r="L1163" t="str">
        <f t="shared" si="361"/>
        <v>_inPiece</v>
      </c>
      <c r="M1163" t="str">
        <f t="shared" si="362"/>
        <v>_Piece</v>
      </c>
      <c r="N1163" t="str">
        <f t="shared" si="363"/>
        <v>_containedPieces</v>
      </c>
      <c r="O1163" t="str">
        <f t="shared" si="364"/>
        <v>Object</v>
      </c>
      <c r="P1163" t="str">
        <f t="shared" si="365"/>
        <v>"LiveAnimals"</v>
      </c>
      <c r="Q1163" t="str">
        <f t="shared" si="366"/>
        <v>"_PieceLiveAnimals"</v>
      </c>
      <c r="R1163" t="str">
        <f t="shared" si="367"/>
        <v>"_inPiece"</v>
      </c>
      <c r="S1163" t="str">
        <f t="shared" si="368"/>
        <v>"_Piece"</v>
      </c>
      <c r="T1163">
        <f>IF($A1163="Implicit","",COUNTIFS($C$8:C1163,C1163,$A$8:A1163,"Explicit"))</f>
        <v>1</v>
      </c>
      <c r="U1163" t="str">
        <f t="shared" si="369"/>
        <v>"LiveAnimals subclass of Piece"</v>
      </c>
      <c r="V1163" t="str">
        <f t="shared" si="370"/>
        <v>"Reference to the Piece this Item or Piece is contained in"</v>
      </c>
      <c r="W1163" t="str">
        <f t="shared" si="371"/>
        <v>"false"</v>
      </c>
      <c r="X1163" t="str">
        <f t="shared" si="372"/>
        <v>"true"</v>
      </c>
      <c r="Y1163" t="str">
        <f t="shared" si="373"/>
        <v>"LiveAnimals","_PieceLiveAnimals","_inPiece","_Piece",1,"LiveAnimals subclass of Piece","Reference to the Piece this Item or Piece is contained in","false","true"</v>
      </c>
      <c r="Z1163" t="str">
        <f t="shared" si="374"/>
        <v>"LiveAnimals._PieceLiveAnimals"</v>
      </c>
      <c r="AA1163" t="str">
        <f t="shared" si="375"/>
        <v>"_inPiece"</v>
      </c>
      <c r="AB1163" t="str">
        <f t="shared" si="376"/>
        <v>"Core._Piece"</v>
      </c>
      <c r="AC1163" t="str">
        <f t="shared" si="377"/>
        <v>"_containedPieces"</v>
      </c>
      <c r="AD1163" t="str">
        <f t="shared" si="378"/>
        <v>"hasOne"</v>
      </c>
      <c r="AE1163" t="str">
        <f t="shared" si="379"/>
        <v>"LiveAnimals._PieceLiveAnimals","_inPiece","Core._Piece","_containedPieces","hasOne"</v>
      </c>
    </row>
    <row r="1164" spans="1:31" x14ac:dyDescent="0.2">
      <c r="A1164" t="s">
        <v>1353</v>
      </c>
      <c r="B1164" t="s">
        <v>1293</v>
      </c>
      <c r="C1164" t="s">
        <v>209</v>
      </c>
      <c r="D1164" t="s">
        <v>144</v>
      </c>
      <c r="E1164" t="s">
        <v>20</v>
      </c>
      <c r="F1164" t="s">
        <v>145</v>
      </c>
      <c r="G1164">
        <v>1</v>
      </c>
      <c r="H1164" t="s">
        <v>828</v>
      </c>
      <c r="I1164" s="5" t="s">
        <v>480</v>
      </c>
      <c r="J1164" s="5" t="s">
        <v>146</v>
      </c>
      <c r="K1164" t="str">
        <f t="shared" si="360"/>
        <v>_PieceLiveAnimals</v>
      </c>
      <c r="L1164" t="str">
        <f t="shared" si="361"/>
        <v>_ofShipment</v>
      </c>
      <c r="M1164" t="str">
        <f t="shared" si="362"/>
        <v>_Shipment</v>
      </c>
      <c r="N1164" t="str">
        <f t="shared" si="363"/>
        <v>_pieces</v>
      </c>
      <c r="O1164" t="str">
        <f t="shared" si="364"/>
        <v>Object</v>
      </c>
      <c r="P1164" t="str">
        <f t="shared" si="365"/>
        <v>"LiveAnimals"</v>
      </c>
      <c r="Q1164" t="str">
        <f t="shared" si="366"/>
        <v>"_PieceLiveAnimals"</v>
      </c>
      <c r="R1164" t="str">
        <f t="shared" si="367"/>
        <v>"_ofShipment"</v>
      </c>
      <c r="S1164" t="str">
        <f t="shared" si="368"/>
        <v>"_Shipment"</v>
      </c>
      <c r="T1164">
        <f>IF($A1164="Implicit","",COUNTIFS($C$8:C1164,C1164,$A$8:A1164,"Explicit"))</f>
        <v>2</v>
      </c>
      <c r="U1164" t="str">
        <f t="shared" si="369"/>
        <v>"LiveAnimals subclass of Piece"</v>
      </c>
      <c r="V1164" t="str">
        <f t="shared" si="370"/>
        <v>"Reference to the Shipment the Piece is assigned to"</v>
      </c>
      <c r="W1164" t="str">
        <f t="shared" si="371"/>
        <v>"false"</v>
      </c>
      <c r="X1164" t="str">
        <f t="shared" si="372"/>
        <v>"true"</v>
      </c>
      <c r="Y1164" t="str">
        <f t="shared" si="373"/>
        <v>"LiveAnimals","_PieceLiveAnimals","_ofShipment","_Shipment",2,"LiveAnimals subclass of Piece","Reference to the Shipment the Piece is assigned to","false","true"</v>
      </c>
      <c r="Z1164" t="str">
        <f t="shared" si="374"/>
        <v>"LiveAnimals._PieceLiveAnimals"</v>
      </c>
      <c r="AA1164" t="str">
        <f t="shared" si="375"/>
        <v>"_ofShipment"</v>
      </c>
      <c r="AB1164" t="str">
        <f t="shared" si="376"/>
        <v>"Core._Shipment"</v>
      </c>
      <c r="AC1164" t="str">
        <f t="shared" si="377"/>
        <v>"_pieces"</v>
      </c>
      <c r="AD1164" t="str">
        <f t="shared" si="378"/>
        <v>"hasOne"</v>
      </c>
      <c r="AE1164" t="str">
        <f t="shared" si="379"/>
        <v>"LiveAnimals._PieceLiveAnimals","_ofShipment","Core._Shipment","_pieces","hasOne"</v>
      </c>
    </row>
    <row r="1165" spans="1:31" x14ac:dyDescent="0.2">
      <c r="A1165" t="s">
        <v>1353</v>
      </c>
      <c r="B1165" t="s">
        <v>1293</v>
      </c>
      <c r="C1165" t="s">
        <v>209</v>
      </c>
      <c r="D1165" t="s">
        <v>153</v>
      </c>
      <c r="E1165" t="s">
        <v>20</v>
      </c>
      <c r="F1165" t="s">
        <v>154</v>
      </c>
      <c r="G1165">
        <v>1</v>
      </c>
      <c r="H1165" t="s">
        <v>986</v>
      </c>
      <c r="I1165" s="5" t="s">
        <v>480</v>
      </c>
      <c r="J1165" s="5" t="s">
        <v>155</v>
      </c>
      <c r="K1165" t="str">
        <f t="shared" si="360"/>
        <v>_PieceLiveAnimals</v>
      </c>
      <c r="L1165" t="str">
        <f t="shared" si="361"/>
        <v>_packagingType</v>
      </c>
      <c r="M1165" t="str">
        <f t="shared" si="362"/>
        <v>_PackagingType</v>
      </c>
      <c r="N1165" t="str">
        <f t="shared" si="363"/>
        <v>_appliedOnPieces</v>
      </c>
      <c r="O1165" t="str">
        <f t="shared" si="364"/>
        <v>Object</v>
      </c>
      <c r="P1165" t="str">
        <f t="shared" si="365"/>
        <v>"LiveAnimals"</v>
      </c>
      <c r="Q1165" t="str">
        <f t="shared" si="366"/>
        <v>"_PieceLiveAnimals"</v>
      </c>
      <c r="R1165" t="str">
        <f t="shared" si="367"/>
        <v>"_packagingType"</v>
      </c>
      <c r="S1165" t="str">
        <f t="shared" si="368"/>
        <v>"_PackagingType"</v>
      </c>
      <c r="T1165">
        <f>IF($A1165="Implicit","",COUNTIFS($C$8:C1165,C1165,$A$8:A1165,"Explicit"))</f>
        <v>3</v>
      </c>
      <c r="U1165" t="str">
        <f t="shared" si="369"/>
        <v>"LiveAnimals subclass of Piece"</v>
      </c>
      <c r="V1165" t="str">
        <f t="shared" si="370"/>
        <v>"Packaging details "</v>
      </c>
      <c r="W1165" t="str">
        <f t="shared" si="371"/>
        <v>"false"</v>
      </c>
      <c r="X1165" t="str">
        <f t="shared" si="372"/>
        <v>"true"</v>
      </c>
      <c r="Y1165" t="str">
        <f t="shared" si="373"/>
        <v>"LiveAnimals","_PieceLiveAnimals","_packagingType","_PackagingType",3,"LiveAnimals subclass of Piece","Packaging details ","false","true"</v>
      </c>
      <c r="Z1165" t="str">
        <f t="shared" si="374"/>
        <v>"LiveAnimals._PieceLiveAnimals"</v>
      </c>
      <c r="AA1165" t="str">
        <f t="shared" si="375"/>
        <v>"_packagingType"</v>
      </c>
      <c r="AB1165" t="str">
        <f t="shared" si="376"/>
        <v>"Core._PackagingType"</v>
      </c>
      <c r="AC1165" t="str">
        <f t="shared" si="377"/>
        <v>"_appliedOnPieces"</v>
      </c>
      <c r="AD1165" t="str">
        <f t="shared" si="378"/>
        <v>"hasOne"</v>
      </c>
      <c r="AE1165" t="str">
        <f t="shared" si="379"/>
        <v>"LiveAnimals._PieceLiveAnimals","_packagingType","Core._PackagingType","_appliedOnPieces","hasOne"</v>
      </c>
    </row>
    <row r="1166" spans="1:31" x14ac:dyDescent="0.2">
      <c r="A1166" t="s">
        <v>1353</v>
      </c>
      <c r="B1166" t="s">
        <v>1293</v>
      </c>
      <c r="C1166" t="s">
        <v>209</v>
      </c>
      <c r="D1166" t="s">
        <v>481</v>
      </c>
      <c r="E1166" t="s">
        <v>1293</v>
      </c>
      <c r="F1166" t="s">
        <v>207</v>
      </c>
      <c r="G1166">
        <v>1</v>
      </c>
      <c r="H1166" t="s">
        <v>208</v>
      </c>
      <c r="I1166" s="5" t="s">
        <v>480</v>
      </c>
      <c r="J1166" s="5" t="s">
        <v>482</v>
      </c>
      <c r="K1166" t="str">
        <f t="shared" si="360"/>
        <v>_PieceLiveAnimals</v>
      </c>
      <c r="L1166" t="str">
        <f t="shared" si="361"/>
        <v>_associatedEpermit</v>
      </c>
      <c r="M1166" t="str">
        <f t="shared" si="362"/>
        <v>_EpermitConsignment</v>
      </c>
      <c r="N1166" t="str">
        <f t="shared" si="363"/>
        <v>_consignmentItems</v>
      </c>
      <c r="O1166" t="str">
        <f t="shared" si="364"/>
        <v>Object</v>
      </c>
      <c r="P1166" t="str">
        <f t="shared" si="365"/>
        <v>"LiveAnimals"</v>
      </c>
      <c r="Q1166" t="str">
        <f t="shared" si="366"/>
        <v>"_PieceLiveAnimals"</v>
      </c>
      <c r="R1166" t="str">
        <f t="shared" si="367"/>
        <v>"_associatedEpermit"</v>
      </c>
      <c r="S1166" t="str">
        <f t="shared" si="368"/>
        <v>"_EpermitConsignment"</v>
      </c>
      <c r="T1166">
        <f>IF($A1166="Implicit","",COUNTIFS($C$8:C1166,C1166,$A$8:A1166,"Explicit"))</f>
        <v>4</v>
      </c>
      <c r="U1166" t="str">
        <f t="shared" si="369"/>
        <v>"LiveAnimals subclass of Piece"</v>
      </c>
      <c r="V1166" t="str">
        <f t="shared" si="370"/>
        <v>"Reference to the permits associated with the Live Animals"</v>
      </c>
      <c r="W1166" t="str">
        <f t="shared" si="371"/>
        <v>"false"</v>
      </c>
      <c r="X1166" t="str">
        <f t="shared" si="372"/>
        <v>"true"</v>
      </c>
      <c r="Y1166" t="str">
        <f t="shared" si="373"/>
        <v>"LiveAnimals","_PieceLiveAnimals","_associatedEpermit","_EpermitConsignment",4,"LiveAnimals subclass of Piece","Reference to the permits associated with the Live Animals","false","true"</v>
      </c>
      <c r="Z1166" t="str">
        <f t="shared" si="374"/>
        <v>"LiveAnimals._PieceLiveAnimals"</v>
      </c>
      <c r="AA1166" t="str">
        <f t="shared" si="375"/>
        <v>"_associatedEpermit"</v>
      </c>
      <c r="AB1166" t="str">
        <f t="shared" si="376"/>
        <v>"LiveAnimals._EpermitConsignment"</v>
      </c>
      <c r="AC1166" t="str">
        <f t="shared" si="377"/>
        <v>"_consignmentItems"</v>
      </c>
      <c r="AD1166" t="str">
        <f t="shared" si="378"/>
        <v>"hasOne"</v>
      </c>
      <c r="AE1166" t="str">
        <f t="shared" si="379"/>
        <v>"LiveAnimals._PieceLiveAnimals","_associatedEpermit","LiveAnimals._EpermitConsignment","_consignmentItems","hasOne"</v>
      </c>
    </row>
    <row r="1167" spans="1:31" x14ac:dyDescent="0.2">
      <c r="A1167" t="s">
        <v>1354</v>
      </c>
      <c r="B1167" t="s">
        <v>1293</v>
      </c>
      <c r="C1167" t="s">
        <v>209</v>
      </c>
      <c r="D1167" t="s">
        <v>139</v>
      </c>
      <c r="E1167" t="s">
        <v>1293</v>
      </c>
      <c r="F1167" t="s">
        <v>209</v>
      </c>
      <c r="G1167">
        <v>1</v>
      </c>
      <c r="H1167" t="s">
        <v>122</v>
      </c>
      <c r="I1167" s="5" t="s">
        <v>480</v>
      </c>
      <c r="J1167" s="5" t="s">
        <v>140</v>
      </c>
      <c r="K1167" t="str">
        <f t="shared" si="360"/>
        <v>_PieceLiveAnimals</v>
      </c>
      <c r="L1167" t="str">
        <f t="shared" si="361"/>
        <v>_inPiece</v>
      </c>
      <c r="M1167" t="str">
        <f t="shared" si="362"/>
        <v>_PieceLiveAnimals</v>
      </c>
      <c r="N1167" t="str">
        <f t="shared" si="363"/>
        <v>_containedPieces</v>
      </c>
      <c r="O1167" t="str">
        <f t="shared" si="364"/>
        <v>Object</v>
      </c>
      <c r="P1167" t="str">
        <f t="shared" si="365"/>
        <v/>
      </c>
      <c r="Q1167" t="str">
        <f t="shared" si="366"/>
        <v/>
      </c>
      <c r="R1167" t="str">
        <f t="shared" si="367"/>
        <v/>
      </c>
      <c r="S1167" t="str">
        <f t="shared" si="368"/>
        <v/>
      </c>
      <c r="T1167" t="str">
        <f>IF($A1167="Implicit","",COUNTIFS($C$8:C1167,C1167,$A$8:A1167,"Explicit"))</f>
        <v/>
      </c>
      <c r="U1167" t="str">
        <f t="shared" si="369"/>
        <v/>
      </c>
      <c r="V1167" t="str">
        <f t="shared" si="370"/>
        <v/>
      </c>
      <c r="W1167" t="str">
        <f t="shared" si="371"/>
        <v/>
      </c>
      <c r="X1167" t="str">
        <f t="shared" si="372"/>
        <v/>
      </c>
      <c r="Y1167" t="str">
        <f t="shared" si="373"/>
        <v/>
      </c>
      <c r="Z1167" t="str">
        <f t="shared" si="374"/>
        <v>"LiveAnimals._PieceLiveAnimals"</v>
      </c>
      <c r="AA1167" t="str">
        <f t="shared" si="375"/>
        <v>"_inPiece"</v>
      </c>
      <c r="AB1167" t="str">
        <f t="shared" si="376"/>
        <v>"LiveAnimals._PieceLiveAnimals"</v>
      </c>
      <c r="AC1167" t="str">
        <f t="shared" si="377"/>
        <v>"_containedPieces"</v>
      </c>
      <c r="AD1167" t="str">
        <f t="shared" si="378"/>
        <v>"hasOne"</v>
      </c>
      <c r="AE1167" t="str">
        <f t="shared" si="379"/>
        <v>"LiveAnimals._PieceLiveAnimals","_inPiece","LiveAnimals._PieceLiveAnimals","_containedPieces","hasOne"</v>
      </c>
    </row>
    <row r="1168" spans="1:31" x14ac:dyDescent="0.2">
      <c r="A1168" t="s">
        <v>1354</v>
      </c>
      <c r="B1168" t="s">
        <v>1293</v>
      </c>
      <c r="C1168" t="s">
        <v>209</v>
      </c>
      <c r="D1168" t="s">
        <v>139</v>
      </c>
      <c r="E1168" t="s">
        <v>1301</v>
      </c>
      <c r="F1168" t="s">
        <v>657</v>
      </c>
      <c r="G1168">
        <v>1</v>
      </c>
      <c r="H1168" t="s">
        <v>122</v>
      </c>
      <c r="I1168" s="5" t="s">
        <v>480</v>
      </c>
      <c r="J1168" s="5" t="s">
        <v>140</v>
      </c>
      <c r="K1168" t="str">
        <f t="shared" si="360"/>
        <v>_PieceLiveAnimals</v>
      </c>
      <c r="L1168" t="str">
        <f t="shared" si="361"/>
        <v>_inPiece</v>
      </c>
      <c r="M1168" t="str">
        <f t="shared" si="362"/>
        <v>_PieceDg</v>
      </c>
      <c r="N1168" t="str">
        <f t="shared" si="363"/>
        <v>_containedPieces</v>
      </c>
      <c r="O1168" t="str">
        <f t="shared" si="364"/>
        <v>Object</v>
      </c>
      <c r="P1168" t="str">
        <f t="shared" si="365"/>
        <v/>
      </c>
      <c r="Q1168" t="str">
        <f t="shared" si="366"/>
        <v/>
      </c>
      <c r="R1168" t="str">
        <f t="shared" si="367"/>
        <v/>
      </c>
      <c r="S1168" t="str">
        <f t="shared" si="368"/>
        <v/>
      </c>
      <c r="T1168" t="str">
        <f>IF($A1168="Implicit","",COUNTIFS($C$8:C1168,C1168,$A$8:A1168,"Explicit"))</f>
        <v/>
      </c>
      <c r="U1168" t="str">
        <f t="shared" si="369"/>
        <v/>
      </c>
      <c r="V1168" t="str">
        <f t="shared" si="370"/>
        <v/>
      </c>
      <c r="W1168" t="str">
        <f t="shared" si="371"/>
        <v/>
      </c>
      <c r="X1168" t="str">
        <f t="shared" si="372"/>
        <v/>
      </c>
      <c r="Y1168" t="str">
        <f t="shared" si="373"/>
        <v/>
      </c>
      <c r="Z1168" t="str">
        <f t="shared" si="374"/>
        <v>"LiveAnimals._PieceLiveAnimals"</v>
      </c>
      <c r="AA1168" t="str">
        <f t="shared" si="375"/>
        <v>"_inPiece"</v>
      </c>
      <c r="AB1168" t="str">
        <f t="shared" si="376"/>
        <v>"DG._PieceDg"</v>
      </c>
      <c r="AC1168" t="str">
        <f t="shared" si="377"/>
        <v>"_containedPieces"</v>
      </c>
      <c r="AD1168" t="str">
        <f t="shared" si="378"/>
        <v>"hasOne"</v>
      </c>
      <c r="AE1168" t="str">
        <f t="shared" si="379"/>
        <v>"LiveAnimals._PieceLiveAnimals","_inPiece","DG._PieceDg","_containedPieces","hasOne"</v>
      </c>
    </row>
    <row r="1169" spans="1:31" x14ac:dyDescent="0.2">
      <c r="A1169" t="s">
        <v>1353</v>
      </c>
      <c r="B1169" t="s">
        <v>1293</v>
      </c>
      <c r="C1169" t="s">
        <v>209</v>
      </c>
      <c r="D1169" t="s">
        <v>38</v>
      </c>
      <c r="E1169" t="s">
        <v>1303</v>
      </c>
      <c r="F1169" t="s">
        <v>23</v>
      </c>
      <c r="H1169" t="s">
        <v>434</v>
      </c>
      <c r="I1169" s="5" t="s">
        <v>480</v>
      </c>
      <c r="J1169" s="5" t="s">
        <v>39</v>
      </c>
      <c r="K1169" t="str">
        <f t="shared" si="360"/>
        <v>_PieceLiveAnimals</v>
      </c>
      <c r="L1169" t="str">
        <f t="shared" si="361"/>
        <v>_checks</v>
      </c>
      <c r="M1169" t="str">
        <f t="shared" si="362"/>
        <v>_Check</v>
      </c>
      <c r="N1169" t="str">
        <f t="shared" si="363"/>
        <v>_checkedObject</v>
      </c>
      <c r="O1169" t="str">
        <f t="shared" si="364"/>
        <v>Object</v>
      </c>
      <c r="P1169" t="str">
        <f t="shared" si="365"/>
        <v>"LiveAnimals"</v>
      </c>
      <c r="Q1169" t="str">
        <f t="shared" si="366"/>
        <v>"_PieceLiveAnimals"</v>
      </c>
      <c r="R1169" t="str">
        <f t="shared" si="367"/>
        <v>"_checks"</v>
      </c>
      <c r="S1169" t="str">
        <f t="shared" si="368"/>
        <v>"_Check"</v>
      </c>
      <c r="T1169">
        <f>IF($A1169="Implicit","",COUNTIFS($C$8:C1169,C1169,$A$8:A1169,"Explicit"))</f>
        <v>5</v>
      </c>
      <c r="U1169" t="str">
        <f t="shared" si="369"/>
        <v>"LiveAnimals subclass of Piece"</v>
      </c>
      <c r="V1169" t="str">
        <f t="shared" si="370"/>
        <v>"References to the CheckActions performed on the object"</v>
      </c>
      <c r="W1169" t="str">
        <f t="shared" si="371"/>
        <v>"true"</v>
      </c>
      <c r="X1169" t="str">
        <f t="shared" si="372"/>
        <v>"true"</v>
      </c>
      <c r="Y1169" t="str">
        <f t="shared" si="373"/>
        <v>"LiveAnimals","_PieceLiveAnimals","_checks","_Check",5,"LiveAnimals subclass of Piece","References to the CheckActions performed on the object","true","true"</v>
      </c>
      <c r="Z1169" t="str">
        <f t="shared" si="374"/>
        <v>"LiveAnimals._PieceLiveAnimals"</v>
      </c>
      <c r="AA1169" t="str">
        <f t="shared" si="375"/>
        <v>"_checks"</v>
      </c>
      <c r="AB1169" t="str">
        <f t="shared" si="376"/>
        <v>"Action._Check"</v>
      </c>
      <c r="AC1169" t="str">
        <f t="shared" si="377"/>
        <v>"_checkedObject"</v>
      </c>
      <c r="AD1169" t="str">
        <f t="shared" si="378"/>
        <v>"hasMany"</v>
      </c>
      <c r="AE1169" t="str">
        <f t="shared" si="379"/>
        <v>"LiveAnimals._PieceLiveAnimals","_checks","Action._Check","_checkedObject","hasMany"</v>
      </c>
    </row>
    <row r="1170" spans="1:31" x14ac:dyDescent="0.2">
      <c r="A1170" t="s">
        <v>1353</v>
      </c>
      <c r="B1170" t="s">
        <v>1293</v>
      </c>
      <c r="C1170" t="s">
        <v>209</v>
      </c>
      <c r="D1170" t="s">
        <v>43</v>
      </c>
      <c r="E1170" t="s">
        <v>1292</v>
      </c>
      <c r="F1170" t="s">
        <v>44</v>
      </c>
      <c r="H1170" t="s">
        <v>686</v>
      </c>
      <c r="I1170" s="5" t="s">
        <v>480</v>
      </c>
      <c r="J1170" s="5" t="s">
        <v>45</v>
      </c>
      <c r="K1170" t="str">
        <f t="shared" si="360"/>
        <v>_PieceLiveAnimals</v>
      </c>
      <c r="L1170" t="str">
        <f t="shared" si="361"/>
        <v>_externalReferences</v>
      </c>
      <c r="M1170" t="str">
        <f t="shared" si="362"/>
        <v>_ExternalReference</v>
      </c>
      <c r="N1170" t="str">
        <f t="shared" si="363"/>
        <v>_referenceForObjects</v>
      </c>
      <c r="O1170" t="str">
        <f t="shared" si="364"/>
        <v>Object</v>
      </c>
      <c r="P1170" t="str">
        <f t="shared" si="365"/>
        <v>"LiveAnimals"</v>
      </c>
      <c r="Q1170" t="str">
        <f t="shared" si="366"/>
        <v>"_PieceLiveAnimals"</v>
      </c>
      <c r="R1170" t="str">
        <f t="shared" si="367"/>
        <v>"_externalReferences"</v>
      </c>
      <c r="S1170" t="str">
        <f t="shared" si="368"/>
        <v>"_ExternalReference"</v>
      </c>
      <c r="T1170">
        <f>IF($A1170="Implicit","",COUNTIFS($C$8:C1170,C1170,$A$8:A1170,"Explicit"))</f>
        <v>6</v>
      </c>
      <c r="U1170" t="str">
        <f t="shared" si="369"/>
        <v>"LiveAnimals subclass of Piece"</v>
      </c>
      <c r="V1170" t="str">
        <f t="shared" si="370"/>
        <v>"References to all associated ExternalReferences"</v>
      </c>
      <c r="W1170" t="str">
        <f t="shared" si="371"/>
        <v>"true"</v>
      </c>
      <c r="X1170" t="str">
        <f t="shared" si="372"/>
        <v>"true"</v>
      </c>
      <c r="Y1170" t="str">
        <f t="shared" si="373"/>
        <v>"LiveAnimals","_PieceLiveAnimals","_externalReferences","_ExternalReference",6,"LiveAnimals subclass of Piece","References to all associated ExternalReferences","true","true"</v>
      </c>
      <c r="Z1170" t="str">
        <f t="shared" si="374"/>
        <v>"LiveAnimals._PieceLiveAnimals"</v>
      </c>
      <c r="AA1170" t="str">
        <f t="shared" si="375"/>
        <v>"_externalReferences"</v>
      </c>
      <c r="AB1170" t="str">
        <f t="shared" si="376"/>
        <v>"Common._ExternalReference"</v>
      </c>
      <c r="AC1170" t="str">
        <f t="shared" si="377"/>
        <v>"_referenceForObjects"</v>
      </c>
      <c r="AD1170" t="str">
        <f t="shared" si="378"/>
        <v>"hasMany"</v>
      </c>
      <c r="AE1170" t="str">
        <f t="shared" si="379"/>
        <v>"LiveAnimals._PieceLiveAnimals","_externalReferences","Common._ExternalReference","_referenceForObjects","hasMany"</v>
      </c>
    </row>
    <row r="1171" spans="1:31" x14ac:dyDescent="0.2">
      <c r="A1171" t="s">
        <v>1353</v>
      </c>
      <c r="B1171" t="s">
        <v>1293</v>
      </c>
      <c r="C1171" t="s">
        <v>209</v>
      </c>
      <c r="D1171" t="s">
        <v>113</v>
      </c>
      <c r="E1171" t="s">
        <v>1292</v>
      </c>
      <c r="F1171" t="s">
        <v>114</v>
      </c>
      <c r="H1171" t="s">
        <v>230</v>
      </c>
      <c r="I1171" s="5" t="s">
        <v>480</v>
      </c>
      <c r="J1171" s="5" t="s">
        <v>115</v>
      </c>
      <c r="K1171" t="str">
        <f t="shared" si="360"/>
        <v>_PieceLiveAnimals</v>
      </c>
      <c r="L1171" t="str">
        <f t="shared" si="361"/>
        <v>_attachedIotDevices</v>
      </c>
      <c r="M1171" t="str">
        <f t="shared" si="362"/>
        <v>_IotDevice</v>
      </c>
      <c r="N1171" t="str">
        <f t="shared" si="363"/>
        <v>_attachedToObject</v>
      </c>
      <c r="O1171" t="str">
        <f t="shared" si="364"/>
        <v>Object</v>
      </c>
      <c r="P1171" t="str">
        <f t="shared" si="365"/>
        <v>"LiveAnimals"</v>
      </c>
      <c r="Q1171" t="str">
        <f t="shared" si="366"/>
        <v>"_PieceLiveAnimals"</v>
      </c>
      <c r="R1171" t="str">
        <f t="shared" si="367"/>
        <v>"_attachedIotDevices"</v>
      </c>
      <c r="S1171" t="str">
        <f t="shared" si="368"/>
        <v>"_IotDevice"</v>
      </c>
      <c r="T1171">
        <f>IF($A1171="Implicit","",COUNTIFS($C$8:C1171,C1171,$A$8:A1171,"Explicit"))</f>
        <v>7</v>
      </c>
      <c r="U1171" t="str">
        <f t="shared" si="369"/>
        <v>"LiveAnimals subclass of Piece"</v>
      </c>
      <c r="V1171" t="str">
        <f t="shared" si="370"/>
        <v>"References to all connected IotDevices"</v>
      </c>
      <c r="W1171" t="str">
        <f t="shared" si="371"/>
        <v>"true"</v>
      </c>
      <c r="X1171" t="str">
        <f t="shared" si="372"/>
        <v>"true"</v>
      </c>
      <c r="Y1171" t="str">
        <f t="shared" si="373"/>
        <v>"LiveAnimals","_PieceLiveAnimals","_attachedIotDevices","_IotDevice",7,"LiveAnimals subclass of Piece","References to all connected IotDevices","true","true"</v>
      </c>
      <c r="Z1171" t="str">
        <f t="shared" si="374"/>
        <v>"LiveAnimals._PieceLiveAnimals"</v>
      </c>
      <c r="AA1171" t="str">
        <f t="shared" si="375"/>
        <v>"_attachedIotDevices"</v>
      </c>
      <c r="AB1171" t="str">
        <f t="shared" si="376"/>
        <v>"Common._IotDevice"</v>
      </c>
      <c r="AC1171" t="str">
        <f t="shared" si="377"/>
        <v>"_attachedToObject"</v>
      </c>
      <c r="AD1171" t="str">
        <f t="shared" si="378"/>
        <v>"hasMany"</v>
      </c>
      <c r="AE1171" t="str">
        <f t="shared" si="379"/>
        <v>"LiveAnimals._PieceLiveAnimals","_attachedIotDevices","Common._IotDevice","_attachedToObject","hasMany"</v>
      </c>
    </row>
    <row r="1172" spans="1:31" x14ac:dyDescent="0.2">
      <c r="A1172" t="s">
        <v>1353</v>
      </c>
      <c r="B1172" t="s">
        <v>1293</v>
      </c>
      <c r="C1172" t="s">
        <v>209</v>
      </c>
      <c r="D1172" t="s">
        <v>119</v>
      </c>
      <c r="E1172" t="s">
        <v>20</v>
      </c>
      <c r="F1172" t="s">
        <v>120</v>
      </c>
      <c r="H1172" t="s">
        <v>139</v>
      </c>
      <c r="I1172" s="5" t="s">
        <v>480</v>
      </c>
      <c r="J1172" s="5" t="s">
        <v>121</v>
      </c>
      <c r="K1172" t="str">
        <f t="shared" si="360"/>
        <v>_PieceLiveAnimals</v>
      </c>
      <c r="L1172" t="str">
        <f t="shared" si="361"/>
        <v>_containedItems</v>
      </c>
      <c r="M1172" t="str">
        <f t="shared" si="362"/>
        <v>_Item</v>
      </c>
      <c r="N1172" t="str">
        <f t="shared" si="363"/>
        <v>_inPiece</v>
      </c>
      <c r="O1172" t="str">
        <f t="shared" si="364"/>
        <v>Object</v>
      </c>
      <c r="P1172" t="str">
        <f t="shared" si="365"/>
        <v>"LiveAnimals"</v>
      </c>
      <c r="Q1172" t="str">
        <f t="shared" si="366"/>
        <v>"_PieceLiveAnimals"</v>
      </c>
      <c r="R1172" t="str">
        <f t="shared" si="367"/>
        <v>"_containedItems"</v>
      </c>
      <c r="S1172" t="str">
        <f t="shared" si="368"/>
        <v>"_Item"</v>
      </c>
      <c r="T1172">
        <f>IF($A1172="Implicit","",COUNTIFS($C$8:C1172,C1172,$A$8:A1172,"Explicit"))</f>
        <v>8</v>
      </c>
      <c r="U1172" t="str">
        <f t="shared" si="369"/>
        <v>"LiveAnimals subclass of Piece"</v>
      </c>
      <c r="V1172" t="str">
        <f t="shared" si="370"/>
        <v>"Reference to the item(s) contained in the piece"</v>
      </c>
      <c r="W1172" t="str">
        <f t="shared" si="371"/>
        <v>"true"</v>
      </c>
      <c r="X1172" t="str">
        <f t="shared" si="372"/>
        <v>"true"</v>
      </c>
      <c r="Y1172" t="str">
        <f t="shared" si="373"/>
        <v>"LiveAnimals","_PieceLiveAnimals","_containedItems","_Item",8,"LiveAnimals subclass of Piece","Reference to the item(s) contained in the piece","true","true"</v>
      </c>
      <c r="Z1172" t="str">
        <f t="shared" si="374"/>
        <v>"LiveAnimals._PieceLiveAnimals"</v>
      </c>
      <c r="AA1172" t="str">
        <f t="shared" si="375"/>
        <v>"_containedItems"</v>
      </c>
      <c r="AB1172" t="str">
        <f t="shared" si="376"/>
        <v>"Core._Item"</v>
      </c>
      <c r="AC1172" t="str">
        <f t="shared" si="377"/>
        <v>"_inPiece"</v>
      </c>
      <c r="AD1172" t="str">
        <f t="shared" si="378"/>
        <v>"hasMany"</v>
      </c>
      <c r="AE1172" t="str">
        <f t="shared" si="379"/>
        <v>"LiveAnimals._PieceLiveAnimals","_containedItems","Core._Item","_inPiece","hasMany"</v>
      </c>
    </row>
    <row r="1173" spans="1:31" x14ac:dyDescent="0.2">
      <c r="A1173" t="s">
        <v>1353</v>
      </c>
      <c r="B1173" t="s">
        <v>1293</v>
      </c>
      <c r="C1173" t="s">
        <v>209</v>
      </c>
      <c r="D1173" t="s">
        <v>122</v>
      </c>
      <c r="E1173" t="s">
        <v>20</v>
      </c>
      <c r="F1173" t="s">
        <v>111</v>
      </c>
      <c r="H1173" t="s">
        <v>139</v>
      </c>
      <c r="I1173" s="5" t="s">
        <v>480</v>
      </c>
      <c r="J1173" s="5" t="s">
        <v>123</v>
      </c>
      <c r="K1173" t="str">
        <f t="shared" si="360"/>
        <v>_PieceLiveAnimals</v>
      </c>
      <c r="L1173" t="str">
        <f t="shared" si="361"/>
        <v>_containedPieces</v>
      </c>
      <c r="M1173" t="str">
        <f t="shared" si="362"/>
        <v>_Piece</v>
      </c>
      <c r="N1173" t="str">
        <f t="shared" si="363"/>
        <v>_inPiece</v>
      </c>
      <c r="O1173" t="str">
        <f t="shared" si="364"/>
        <v>Object</v>
      </c>
      <c r="P1173" t="str">
        <f t="shared" si="365"/>
        <v>"LiveAnimals"</v>
      </c>
      <c r="Q1173" t="str">
        <f t="shared" si="366"/>
        <v>"_PieceLiveAnimals"</v>
      </c>
      <c r="R1173" t="str">
        <f t="shared" si="367"/>
        <v>"_containedPieces"</v>
      </c>
      <c r="S1173" t="str">
        <f t="shared" si="368"/>
        <v>"_Piece"</v>
      </c>
      <c r="T1173">
        <f>IF($A1173="Implicit","",COUNTIFS($C$8:C1173,C1173,$A$8:A1173,"Explicit"))</f>
        <v>9</v>
      </c>
      <c r="U1173" t="str">
        <f t="shared" si="369"/>
        <v>"LiveAnimals subclass of Piece"</v>
      </c>
      <c r="V1173" t="str">
        <f t="shared" si="370"/>
        <v>"Details of contained piece(s)"</v>
      </c>
      <c r="W1173" t="str">
        <f t="shared" si="371"/>
        <v>"true"</v>
      </c>
      <c r="X1173" t="str">
        <f t="shared" si="372"/>
        <v>"true"</v>
      </c>
      <c r="Y1173" t="str">
        <f t="shared" si="373"/>
        <v>"LiveAnimals","_PieceLiveAnimals","_containedPieces","_Piece",9,"LiveAnimals subclass of Piece","Details of contained piece(s)","true","true"</v>
      </c>
      <c r="Z1173" t="str">
        <f t="shared" si="374"/>
        <v>"LiveAnimals._PieceLiveAnimals"</v>
      </c>
      <c r="AA1173" t="str">
        <f t="shared" si="375"/>
        <v>"_containedPieces"</v>
      </c>
      <c r="AB1173" t="str">
        <f t="shared" si="376"/>
        <v>"Core._Piece"</v>
      </c>
      <c r="AC1173" t="str">
        <f t="shared" si="377"/>
        <v>"_inPiece"</v>
      </c>
      <c r="AD1173" t="str">
        <f t="shared" si="378"/>
        <v>"hasMany"</v>
      </c>
      <c r="AE1173" t="str">
        <f t="shared" si="379"/>
        <v>"LiveAnimals._PieceLiveAnimals","_containedPieces","Core._Piece","_inPiece","hasMany"</v>
      </c>
    </row>
    <row r="1174" spans="1:31" x14ac:dyDescent="0.2">
      <c r="A1174" t="s">
        <v>1353</v>
      </c>
      <c r="B1174" t="s">
        <v>1293</v>
      </c>
      <c r="C1174" t="s">
        <v>209</v>
      </c>
      <c r="D1174" t="s">
        <v>124</v>
      </c>
      <c r="E1174" t="s">
        <v>49</v>
      </c>
      <c r="F1174" t="s">
        <v>58</v>
      </c>
      <c r="G1174">
        <v>1</v>
      </c>
      <c r="I1174" s="5" t="s">
        <v>480</v>
      </c>
      <c r="J1174" s="5" t="s">
        <v>125</v>
      </c>
      <c r="K1174" t="str">
        <f t="shared" si="360"/>
        <v>_PieceLiveAnimals</v>
      </c>
      <c r="L1174" t="str">
        <f t="shared" si="361"/>
        <v>_contentProductionCountry</v>
      </c>
      <c r="M1174" t="str">
        <f t="shared" si="362"/>
        <v>_CodeListElement</v>
      </c>
      <c r="N1174" t="str">
        <f t="shared" si="363"/>
        <v/>
      </c>
      <c r="O1174" t="str">
        <f t="shared" si="364"/>
        <v>Object</v>
      </c>
      <c r="P1174" t="str">
        <f t="shared" si="365"/>
        <v>"LiveAnimals"</v>
      </c>
      <c r="Q1174" t="str">
        <f t="shared" si="366"/>
        <v>"_PieceLiveAnimals"</v>
      </c>
      <c r="R1174" t="str">
        <f t="shared" si="367"/>
        <v>"_contentProductionCountry"</v>
      </c>
      <c r="S1174" t="str">
        <f t="shared" si="368"/>
        <v>"_CodeListElement"</v>
      </c>
      <c r="T1174">
        <f>IF($A1174="Implicit","",COUNTIFS($C$8:C1174,C1174,$A$8:A1174,"Explicit"))</f>
        <v>10</v>
      </c>
      <c r="U1174" t="str">
        <f t="shared" si="369"/>
        <v>"LiveAnimals subclass of Piece"</v>
      </c>
      <c r="V1174" t="str">
        <f t="shared" si="370"/>
        <v>"Goods production country; mandatory when there are no Items. Refer ISO 3166-2"</v>
      </c>
      <c r="W1174" t="str">
        <f t="shared" si="371"/>
        <v>"false"</v>
      </c>
      <c r="X1174" t="str">
        <f t="shared" si="372"/>
        <v>"true"</v>
      </c>
      <c r="Y1174" t="str">
        <f t="shared" si="373"/>
        <v>"LiveAnimals","_PieceLiveAnimals","_contentProductionCountry","_CodeListElement",10,"LiveAnimals subclass of Piece","Goods production country; mandatory when there are no Items. Refer ISO 3166-2","false","true"</v>
      </c>
      <c r="Z1174" t="str">
        <f t="shared" si="374"/>
        <v>"LiveAnimals._PieceLiveAnimals"</v>
      </c>
      <c r="AA1174" t="str">
        <f t="shared" si="375"/>
        <v>"_contentProductionCountry"</v>
      </c>
      <c r="AB1174" t="str">
        <f t="shared" si="376"/>
        <v>"Embedded._CodeListElement"</v>
      </c>
      <c r="AC1174" t="str">
        <f t="shared" si="377"/>
        <v>""</v>
      </c>
      <c r="AD1174" t="str">
        <f t="shared" si="378"/>
        <v>"hasOne"</v>
      </c>
      <c r="AE1174" t="str">
        <f t="shared" si="379"/>
        <v>"LiveAnimals._PieceLiveAnimals","_contentProductionCountry","Embedded._CodeListElement","","hasOne"</v>
      </c>
    </row>
    <row r="1175" spans="1:31" x14ac:dyDescent="0.2">
      <c r="A1175" t="s">
        <v>1353</v>
      </c>
      <c r="B1175" t="s">
        <v>1293</v>
      </c>
      <c r="C1175" t="s">
        <v>209</v>
      </c>
      <c r="D1175" t="s">
        <v>126</v>
      </c>
      <c r="E1175" t="s">
        <v>20</v>
      </c>
      <c r="F1175" t="s">
        <v>127</v>
      </c>
      <c r="H1175" t="s">
        <v>562</v>
      </c>
      <c r="I1175" s="5" t="s">
        <v>480</v>
      </c>
      <c r="J1175" s="5" t="s">
        <v>128</v>
      </c>
      <c r="K1175" t="str">
        <f t="shared" si="360"/>
        <v>_PieceLiveAnimals</v>
      </c>
      <c r="L1175" t="str">
        <f t="shared" si="361"/>
        <v>_contentProducts</v>
      </c>
      <c r="M1175" t="str">
        <f t="shared" si="362"/>
        <v>_Product</v>
      </c>
      <c r="N1175" t="str">
        <f t="shared" si="363"/>
        <v>_describedObjects</v>
      </c>
      <c r="O1175" t="str">
        <f t="shared" si="364"/>
        <v>Object</v>
      </c>
      <c r="P1175" t="str">
        <f t="shared" si="365"/>
        <v>"LiveAnimals"</v>
      </c>
      <c r="Q1175" t="str">
        <f t="shared" si="366"/>
        <v>"_PieceLiveAnimals"</v>
      </c>
      <c r="R1175" t="str">
        <f t="shared" si="367"/>
        <v>"_contentProducts"</v>
      </c>
      <c r="S1175" t="str">
        <f t="shared" si="368"/>
        <v>"_Product"</v>
      </c>
      <c r="T1175">
        <f>IF($A1175="Implicit","",COUNTIFS($C$8:C1175,C1175,$A$8:A1175,"Explicit"))</f>
        <v>11</v>
      </c>
      <c r="U1175" t="str">
        <f t="shared" si="369"/>
        <v>"LiveAnimals subclass of Piece"</v>
      </c>
      <c r="V1175" t="str">
        <f t="shared" si="370"/>
        <v>"Reference to the Products describing the content of the Piece; mandatory if no data on Item level is used"</v>
      </c>
      <c r="W1175" t="str">
        <f t="shared" si="371"/>
        <v>"true"</v>
      </c>
      <c r="X1175" t="str">
        <f t="shared" si="372"/>
        <v>"true"</v>
      </c>
      <c r="Y1175" t="str">
        <f t="shared" si="373"/>
        <v>"LiveAnimals","_PieceLiveAnimals","_contentProducts","_Product",11,"LiveAnimals subclass of Piece","Reference to the Products describing the content of the Piece; mandatory if no data on Item level is used","true","true"</v>
      </c>
      <c r="Z1175" t="str">
        <f t="shared" si="374"/>
        <v>"LiveAnimals._PieceLiveAnimals"</v>
      </c>
      <c r="AA1175" t="str">
        <f t="shared" si="375"/>
        <v>"_contentProducts"</v>
      </c>
      <c r="AB1175" t="str">
        <f t="shared" si="376"/>
        <v>"Core._Product"</v>
      </c>
      <c r="AC1175" t="str">
        <f t="shared" si="377"/>
        <v>"_describedObjects"</v>
      </c>
      <c r="AD1175" t="str">
        <f t="shared" si="378"/>
        <v>"hasMany"</v>
      </c>
      <c r="AE1175" t="str">
        <f t="shared" si="379"/>
        <v>"LiveAnimals._PieceLiveAnimals","_contentProducts","Core._Product","_describedObjects","hasMany"</v>
      </c>
    </row>
    <row r="1176" spans="1:31" x14ac:dyDescent="0.2">
      <c r="A1176" t="s">
        <v>1353</v>
      </c>
      <c r="B1176" t="s">
        <v>1293</v>
      </c>
      <c r="C1176" t="s">
        <v>209</v>
      </c>
      <c r="D1176" t="s">
        <v>129</v>
      </c>
      <c r="E1176" t="s">
        <v>20</v>
      </c>
      <c r="F1176" t="s">
        <v>130</v>
      </c>
      <c r="H1176" t="s">
        <v>583</v>
      </c>
      <c r="I1176" s="5" t="s">
        <v>480</v>
      </c>
      <c r="J1176" s="5" t="s">
        <v>131</v>
      </c>
      <c r="K1176" t="str">
        <f t="shared" si="360"/>
        <v>_PieceLiveAnimals</v>
      </c>
      <c r="L1176" t="str">
        <f t="shared" si="361"/>
        <v>_customsInformation</v>
      </c>
      <c r="M1176" t="str">
        <f t="shared" si="362"/>
        <v>_CustomsInformation</v>
      </c>
      <c r="N1176" t="str">
        <f t="shared" si="363"/>
        <v>_issuedForPiece</v>
      </c>
      <c r="O1176" t="str">
        <f t="shared" si="364"/>
        <v>Object</v>
      </c>
      <c r="P1176" t="str">
        <f t="shared" si="365"/>
        <v>"LiveAnimals"</v>
      </c>
      <c r="Q1176" t="str">
        <f t="shared" si="366"/>
        <v>"_PieceLiveAnimals"</v>
      </c>
      <c r="R1176" t="str">
        <f t="shared" si="367"/>
        <v>"_customsInformation"</v>
      </c>
      <c r="S1176" t="str">
        <f t="shared" si="368"/>
        <v>"_CustomsInformation"</v>
      </c>
      <c r="T1176">
        <f>IF($A1176="Implicit","",COUNTIFS($C$8:C1176,C1176,$A$8:A1176,"Explicit"))</f>
        <v>12</v>
      </c>
      <c r="U1176" t="str">
        <f t="shared" si="369"/>
        <v>"LiveAnimals subclass of Piece"</v>
      </c>
      <c r="V1176" t="str">
        <f t="shared" si="370"/>
        <v>"Customs details"</v>
      </c>
      <c r="W1176" t="str">
        <f t="shared" si="371"/>
        <v>"true"</v>
      </c>
      <c r="X1176" t="str">
        <f t="shared" si="372"/>
        <v>"true"</v>
      </c>
      <c r="Y1176" t="str">
        <f t="shared" si="373"/>
        <v>"LiveAnimals","_PieceLiveAnimals","_customsInformation","_CustomsInformation",12,"LiveAnimals subclass of Piece","Customs details","true","true"</v>
      </c>
      <c r="Z1176" t="str">
        <f t="shared" si="374"/>
        <v>"LiveAnimals._PieceLiveAnimals"</v>
      </c>
      <c r="AA1176" t="str">
        <f t="shared" si="375"/>
        <v>"_customsInformation"</v>
      </c>
      <c r="AB1176" t="str">
        <f t="shared" si="376"/>
        <v>"Core._CustomsInformation"</v>
      </c>
      <c r="AC1176" t="str">
        <f t="shared" si="377"/>
        <v>"_issuedForPiece"</v>
      </c>
      <c r="AD1176" t="str">
        <f t="shared" si="378"/>
        <v>"hasMany"</v>
      </c>
      <c r="AE1176" t="str">
        <f t="shared" si="379"/>
        <v>"LiveAnimals._PieceLiveAnimals","_customsInformation","Core._CustomsInformation","_issuedForPiece","hasMany"</v>
      </c>
    </row>
    <row r="1177" spans="1:31" x14ac:dyDescent="0.2">
      <c r="A1177" t="s">
        <v>1353</v>
      </c>
      <c r="B1177" t="s">
        <v>1293</v>
      </c>
      <c r="C1177" t="s">
        <v>209</v>
      </c>
      <c r="D1177" t="s">
        <v>132</v>
      </c>
      <c r="E1177" t="s">
        <v>49</v>
      </c>
      <c r="F1177" t="s">
        <v>133</v>
      </c>
      <c r="G1177">
        <v>1</v>
      </c>
      <c r="I1177" s="5" t="s">
        <v>480</v>
      </c>
      <c r="J1177" s="5" t="s">
        <v>134</v>
      </c>
      <c r="K1177" t="str">
        <f t="shared" si="360"/>
        <v>_PieceLiveAnimals</v>
      </c>
      <c r="L1177" t="str">
        <f t="shared" si="361"/>
        <v>_dimensions</v>
      </c>
      <c r="M1177" t="str">
        <f t="shared" si="362"/>
        <v>_Dimensions</v>
      </c>
      <c r="N1177" t="str">
        <f t="shared" si="363"/>
        <v/>
      </c>
      <c r="O1177" t="str">
        <f t="shared" si="364"/>
        <v>Object</v>
      </c>
      <c r="P1177" t="str">
        <f t="shared" si="365"/>
        <v>"LiveAnimals"</v>
      </c>
      <c r="Q1177" t="str">
        <f t="shared" si="366"/>
        <v>"_PieceLiveAnimals"</v>
      </c>
      <c r="R1177" t="str">
        <f t="shared" si="367"/>
        <v>"_dimensions"</v>
      </c>
      <c r="S1177" t="str">
        <f t="shared" si="368"/>
        <v>"_Dimensions"</v>
      </c>
      <c r="T1177">
        <f>IF($A1177="Implicit","",COUNTIFS($C$8:C1177,C1177,$A$8:A1177,"Explicit"))</f>
        <v>13</v>
      </c>
      <c r="U1177" t="str">
        <f t="shared" si="369"/>
        <v>"LiveAnimals subclass of Piece"</v>
      </c>
      <c r="V1177" t="str">
        <f t="shared" si="370"/>
        <v>"Dimensions details"</v>
      </c>
      <c r="W1177" t="str">
        <f t="shared" si="371"/>
        <v>"false"</v>
      </c>
      <c r="X1177" t="str">
        <f t="shared" si="372"/>
        <v>"true"</v>
      </c>
      <c r="Y1177" t="str">
        <f t="shared" si="373"/>
        <v>"LiveAnimals","_PieceLiveAnimals","_dimensions","_Dimensions",13,"LiveAnimals subclass of Piece","Dimensions details","false","true"</v>
      </c>
      <c r="Z1177" t="str">
        <f t="shared" si="374"/>
        <v>"LiveAnimals._PieceLiveAnimals"</v>
      </c>
      <c r="AA1177" t="str">
        <f t="shared" si="375"/>
        <v>"_dimensions"</v>
      </c>
      <c r="AB1177" t="str">
        <f t="shared" si="376"/>
        <v>"Embedded._Dimensions"</v>
      </c>
      <c r="AC1177" t="str">
        <f t="shared" si="377"/>
        <v>""</v>
      </c>
      <c r="AD1177" t="str">
        <f t="shared" si="378"/>
        <v>"hasOne"</v>
      </c>
      <c r="AE1177" t="str">
        <f t="shared" si="379"/>
        <v>"LiveAnimals._PieceLiveAnimals","_dimensions","Embedded._Dimensions","","hasOne"</v>
      </c>
    </row>
    <row r="1178" spans="1:31" x14ac:dyDescent="0.2">
      <c r="A1178" t="s">
        <v>1353</v>
      </c>
      <c r="B1178" t="s">
        <v>1293</v>
      </c>
      <c r="C1178" t="s">
        <v>209</v>
      </c>
      <c r="D1178" t="s">
        <v>135</v>
      </c>
      <c r="E1178" t="s">
        <v>49</v>
      </c>
      <c r="F1178" t="s">
        <v>58</v>
      </c>
      <c r="G1178">
        <v>1</v>
      </c>
      <c r="I1178" s="5" t="s">
        <v>480</v>
      </c>
      <c r="J1178" s="5" t="s">
        <v>136</v>
      </c>
      <c r="K1178" t="str">
        <f t="shared" si="360"/>
        <v>_PieceLiveAnimals</v>
      </c>
      <c r="L1178" t="str">
        <f t="shared" si="361"/>
        <v>_fulfillsUldTypeCode</v>
      </c>
      <c r="M1178" t="str">
        <f t="shared" si="362"/>
        <v>_CodeListElement</v>
      </c>
      <c r="N1178" t="str">
        <f t="shared" si="363"/>
        <v/>
      </c>
      <c r="O1178" t="str">
        <f t="shared" si="364"/>
        <v>Object</v>
      </c>
      <c r="P1178" t="str">
        <f t="shared" si="365"/>
        <v>"LiveAnimals"</v>
      </c>
      <c r="Q1178" t="str">
        <f t="shared" si="366"/>
        <v>"_PieceLiveAnimals"</v>
      </c>
      <c r="R1178" t="str">
        <f t="shared" si="367"/>
        <v>"_fulfillsUldTypeCode"</v>
      </c>
      <c r="S1178" t="str">
        <f t="shared" si="368"/>
        <v>"_CodeListElement"</v>
      </c>
      <c r="T1178">
        <f>IF($A1178="Implicit","",COUNTIFS($C$8:C1178,C1178,$A$8:A1178,"Explicit"))</f>
        <v>14</v>
      </c>
      <c r="U1178" t="str">
        <f t="shared" si="369"/>
        <v>"LiveAnimals subclass of Piece"</v>
      </c>
      <c r="V1178" t="str">
        <f t="shared" si="370"/>
        <v>"Text holding an ULD Type Code if the Piece fulfills it before UnitComposition"</v>
      </c>
      <c r="W1178" t="str">
        <f t="shared" si="371"/>
        <v>"false"</v>
      </c>
      <c r="X1178" t="str">
        <f t="shared" si="372"/>
        <v>"true"</v>
      </c>
      <c r="Y1178" t="str">
        <f t="shared" si="373"/>
        <v>"LiveAnimals","_PieceLiveAnimals","_fulfillsUldTypeCode","_CodeListElement",14,"LiveAnimals subclass of Piece","Text holding an ULD Type Code if the Piece fulfills it before UnitComposition","false","true"</v>
      </c>
      <c r="Z1178" t="str">
        <f t="shared" si="374"/>
        <v>"LiveAnimals._PieceLiveAnimals"</v>
      </c>
      <c r="AA1178" t="str">
        <f t="shared" si="375"/>
        <v>"_fulfillsUldTypeCode"</v>
      </c>
      <c r="AB1178" t="str">
        <f t="shared" si="376"/>
        <v>"Embedded._CodeListElement"</v>
      </c>
      <c r="AC1178" t="str">
        <f t="shared" si="377"/>
        <v>""</v>
      </c>
      <c r="AD1178" t="str">
        <f t="shared" si="378"/>
        <v>"hasOne"</v>
      </c>
      <c r="AE1178" t="str">
        <f t="shared" si="379"/>
        <v>"LiveAnimals._PieceLiveAnimals","_fulfillsUldTypeCode","Embedded._CodeListElement","","hasOne"</v>
      </c>
    </row>
    <row r="1179" spans="1:31" x14ac:dyDescent="0.2">
      <c r="A1179" t="s">
        <v>1353</v>
      </c>
      <c r="B1179" t="s">
        <v>1293</v>
      </c>
      <c r="C1179" t="s">
        <v>209</v>
      </c>
      <c r="D1179" t="s">
        <v>137</v>
      </c>
      <c r="E1179" t="s">
        <v>49</v>
      </c>
      <c r="F1179" t="s">
        <v>87</v>
      </c>
      <c r="G1179">
        <v>1</v>
      </c>
      <c r="I1179" s="5" t="s">
        <v>480</v>
      </c>
      <c r="J1179" s="5" t="s">
        <v>138</v>
      </c>
      <c r="K1179" t="str">
        <f t="shared" si="360"/>
        <v>_PieceLiveAnimals</v>
      </c>
      <c r="L1179" t="str">
        <f t="shared" si="361"/>
        <v>_grossWeight</v>
      </c>
      <c r="M1179" t="str">
        <f t="shared" si="362"/>
        <v>_Value</v>
      </c>
      <c r="N1179" t="str">
        <f t="shared" si="363"/>
        <v/>
      </c>
      <c r="O1179" t="str">
        <f t="shared" si="364"/>
        <v>Object</v>
      </c>
      <c r="P1179" t="str">
        <f t="shared" si="365"/>
        <v>"LiveAnimals"</v>
      </c>
      <c r="Q1179" t="str">
        <f t="shared" si="366"/>
        <v>"_PieceLiveAnimals"</v>
      </c>
      <c r="R1179" t="str">
        <f t="shared" si="367"/>
        <v>"_grossWeight"</v>
      </c>
      <c r="S1179" t="str">
        <f t="shared" si="368"/>
        <v>"_Value"</v>
      </c>
      <c r="T1179">
        <f>IF($A1179="Implicit","",COUNTIFS($C$8:C1179,C1179,$A$8:A1179,"Explicit"))</f>
        <v>15</v>
      </c>
      <c r="U1179" t="str">
        <f t="shared" si="369"/>
        <v>"LiveAnimals subclass of Piece"</v>
      </c>
      <c r="V1179" t="str">
        <f t="shared" si="370"/>
        <v>"Weight details"</v>
      </c>
      <c r="W1179" t="str">
        <f t="shared" si="371"/>
        <v>"false"</v>
      </c>
      <c r="X1179" t="str">
        <f t="shared" si="372"/>
        <v>"true"</v>
      </c>
      <c r="Y1179" t="str">
        <f t="shared" si="373"/>
        <v>"LiveAnimals","_PieceLiveAnimals","_grossWeight","_Value",15,"LiveAnimals subclass of Piece","Weight details","false","true"</v>
      </c>
      <c r="Z1179" t="str">
        <f t="shared" si="374"/>
        <v>"LiveAnimals._PieceLiveAnimals"</v>
      </c>
      <c r="AA1179" t="str">
        <f t="shared" si="375"/>
        <v>"_grossWeight"</v>
      </c>
      <c r="AB1179" t="str">
        <f t="shared" si="376"/>
        <v>"Embedded._Value"</v>
      </c>
      <c r="AC1179" t="str">
        <f t="shared" si="377"/>
        <v>""</v>
      </c>
      <c r="AD1179" t="str">
        <f t="shared" si="378"/>
        <v>"hasOne"</v>
      </c>
      <c r="AE1179" t="str">
        <f t="shared" si="379"/>
        <v>"LiveAnimals._PieceLiveAnimals","_grossWeight","Embedded._Value","","hasOne"</v>
      </c>
    </row>
    <row r="1180" spans="1:31" x14ac:dyDescent="0.2">
      <c r="A1180" t="s">
        <v>1353</v>
      </c>
      <c r="B1180" t="s">
        <v>1293</v>
      </c>
      <c r="C1180" t="s">
        <v>209</v>
      </c>
      <c r="D1180" t="s">
        <v>141</v>
      </c>
      <c r="E1180" t="s">
        <v>3</v>
      </c>
      <c r="F1180" t="s">
        <v>142</v>
      </c>
      <c r="G1180">
        <v>1</v>
      </c>
      <c r="I1180" s="5" t="s">
        <v>480</v>
      </c>
      <c r="J1180" s="5" t="s">
        <v>143</v>
      </c>
      <c r="K1180" t="str">
        <f t="shared" si="360"/>
        <v>_PieceLiveAnimals</v>
      </c>
      <c r="L1180" t="str">
        <f t="shared" si="361"/>
        <v>_loadType</v>
      </c>
      <c r="M1180" t="str">
        <f t="shared" si="362"/>
        <v>_LoadType</v>
      </c>
      <c r="N1180" t="str">
        <f t="shared" si="363"/>
        <v/>
      </c>
      <c r="O1180" t="str">
        <f t="shared" si="364"/>
        <v>Object</v>
      </c>
      <c r="P1180" t="str">
        <f t="shared" si="365"/>
        <v>"LiveAnimals"</v>
      </c>
      <c r="Q1180" t="str">
        <f t="shared" si="366"/>
        <v>"_PieceLiveAnimals"</v>
      </c>
      <c r="R1180" t="str">
        <f t="shared" si="367"/>
        <v>"_loadType"</v>
      </c>
      <c r="S1180" t="str">
        <f t="shared" si="368"/>
        <v>"_LoadType"</v>
      </c>
      <c r="T1180">
        <f>IF($A1180="Implicit","",COUNTIFS($C$8:C1180,C1180,$A$8:A1180,"Explicit"))</f>
        <v>16</v>
      </c>
      <c r="U1180" t="str">
        <f t="shared" si="369"/>
        <v>"LiveAnimals subclass of Piece"</v>
      </c>
      <c r="V1180" t="str">
        <f t="shared" si="370"/>
        <v>"Load type of the shipment or piece (Bulk; ULD; Pallet; Loose)"</v>
      </c>
      <c r="W1180" t="str">
        <f t="shared" si="371"/>
        <v>"false"</v>
      </c>
      <c r="X1180" t="str">
        <f t="shared" si="372"/>
        <v>"true"</v>
      </c>
      <c r="Y1180" t="str">
        <f t="shared" si="373"/>
        <v>"LiveAnimals","_PieceLiveAnimals","_loadType","_LoadType",16,"LiveAnimals subclass of Piece","Load type of the shipment or piece (Bulk; ULD; Pallet; Loose)","false","true"</v>
      </c>
      <c r="Z1180" t="str">
        <f t="shared" si="374"/>
        <v>"LiveAnimals._PieceLiveAnimals"</v>
      </c>
      <c r="AA1180" t="str">
        <f t="shared" si="375"/>
        <v>"_loadType"</v>
      </c>
      <c r="AB1180" t="str">
        <f t="shared" si="376"/>
        <v>"Enum._LoadType"</v>
      </c>
      <c r="AC1180" t="str">
        <f t="shared" si="377"/>
        <v>""</v>
      </c>
      <c r="AD1180" t="str">
        <f t="shared" si="378"/>
        <v>"hasOne"</v>
      </c>
      <c r="AE1180" t="str">
        <f t="shared" si="379"/>
        <v>"LiveAnimals._PieceLiveAnimals","_loadType","Enum._LoadType","","hasOne"</v>
      </c>
    </row>
    <row r="1181" spans="1:31" x14ac:dyDescent="0.2">
      <c r="A1181" t="s">
        <v>1353</v>
      </c>
      <c r="B1181" t="s">
        <v>1293</v>
      </c>
      <c r="C1181" t="s">
        <v>209</v>
      </c>
      <c r="D1181" t="s">
        <v>150</v>
      </c>
      <c r="E1181" t="s">
        <v>1291</v>
      </c>
      <c r="F1181" t="s">
        <v>151</v>
      </c>
      <c r="G1181">
        <v>1</v>
      </c>
      <c r="I1181" s="5" t="s">
        <v>480</v>
      </c>
      <c r="J1181" s="5" t="s">
        <v>152</v>
      </c>
      <c r="K1181" t="str">
        <f t="shared" si="360"/>
        <v>_PieceLiveAnimals</v>
      </c>
      <c r="L1181" t="str">
        <f t="shared" si="361"/>
        <v>_packageMarkCoded</v>
      </c>
      <c r="M1181" t="str">
        <f t="shared" si="362"/>
        <v>ccodes_PackageMarkCode</v>
      </c>
      <c r="N1181" t="str">
        <f t="shared" si="363"/>
        <v/>
      </c>
      <c r="O1181" t="str">
        <f t="shared" si="364"/>
        <v>Object</v>
      </c>
      <c r="P1181" t="str">
        <f t="shared" si="365"/>
        <v>"LiveAnimals"</v>
      </c>
      <c r="Q1181" t="str">
        <f t="shared" si="366"/>
        <v>"_PieceLiveAnimals"</v>
      </c>
      <c r="R1181" t="str">
        <f t="shared" si="367"/>
        <v>"_packageMarkCoded"</v>
      </c>
      <c r="S1181" t="str">
        <f t="shared" si="368"/>
        <v>"ccodes_PackageMarkCode"</v>
      </c>
      <c r="T1181">
        <f>IF($A1181="Implicit","",COUNTIFS($C$8:C1181,C1181,$A$8:A1181,"Explicit"))</f>
        <v>17</v>
      </c>
      <c r="U1181" t="str">
        <f t="shared" si="369"/>
        <v>"LiveAnimals subclass of Piece"</v>
      </c>
      <c r="V1181" t="str">
        <f t="shared" si="370"/>
        <v>"Reference identifying how the package is marked. Field is hardcode to "SSCC-18"; "UPC" or "Other""</v>
      </c>
      <c r="W1181" t="str">
        <f t="shared" si="371"/>
        <v>"false"</v>
      </c>
      <c r="X1181" t="str">
        <f t="shared" si="372"/>
        <v>"true"</v>
      </c>
      <c r="Y1181" t="str">
        <f t="shared" si="373"/>
        <v>"LiveAnimals","_PieceLiveAnimals","_packageMarkCoded","ccodes_PackageMarkCode",17,"LiveAnimals subclass of Piece","Reference identifying how the package is marked. Field is hardcode to "SSCC-18"; "UPC" or "Other"","false","true"</v>
      </c>
      <c r="Z1181" t="str">
        <f t="shared" si="374"/>
        <v>"LiveAnimals._PieceLiveAnimals"</v>
      </c>
      <c r="AA1181" t="str">
        <f t="shared" si="375"/>
        <v>"_packageMarkCoded"</v>
      </c>
      <c r="AB1181" t="str">
        <f t="shared" si="376"/>
        <v>"CodeList.ccodes_PackageMarkCode"</v>
      </c>
      <c r="AC1181" t="str">
        <f t="shared" si="377"/>
        <v>""</v>
      </c>
      <c r="AD1181" t="str">
        <f t="shared" si="378"/>
        <v>"hasOne"</v>
      </c>
      <c r="AE1181" t="str">
        <f t="shared" si="379"/>
        <v>"LiveAnimals._PieceLiveAnimals","_packageMarkCoded","CodeList.ccodes_PackageMarkCode","","hasOne"</v>
      </c>
    </row>
    <row r="1182" spans="1:31" x14ac:dyDescent="0.2">
      <c r="A1182" t="s">
        <v>1353</v>
      </c>
      <c r="B1182" t="s">
        <v>1293</v>
      </c>
      <c r="C1182" t="s">
        <v>209</v>
      </c>
      <c r="D1182" t="s">
        <v>156</v>
      </c>
      <c r="E1182" t="s">
        <v>20</v>
      </c>
      <c r="F1182" t="s">
        <v>157</v>
      </c>
      <c r="H1182" t="s">
        <v>583</v>
      </c>
      <c r="I1182" s="5" t="s">
        <v>480</v>
      </c>
      <c r="J1182" s="5" t="s">
        <v>158</v>
      </c>
      <c r="K1182" t="str">
        <f t="shared" si="360"/>
        <v>_PieceLiveAnimals</v>
      </c>
      <c r="L1182" t="str">
        <f t="shared" si="361"/>
        <v>_securityDeclarations</v>
      </c>
      <c r="M1182" t="str">
        <f t="shared" si="362"/>
        <v>_SecurityDeclaration</v>
      </c>
      <c r="N1182" t="str">
        <f t="shared" si="363"/>
        <v>_issuedForPiece</v>
      </c>
      <c r="O1182" t="str">
        <f t="shared" si="364"/>
        <v>Object</v>
      </c>
      <c r="P1182" t="str">
        <f t="shared" si="365"/>
        <v>"LiveAnimals"</v>
      </c>
      <c r="Q1182" t="str">
        <f t="shared" si="366"/>
        <v>"_PieceLiveAnimals"</v>
      </c>
      <c r="R1182" t="str">
        <f t="shared" si="367"/>
        <v>"_securityDeclarations"</v>
      </c>
      <c r="S1182" t="str">
        <f t="shared" si="368"/>
        <v>"_SecurityDeclaration"</v>
      </c>
      <c r="T1182">
        <f>IF($A1182="Implicit","",COUNTIFS($C$8:C1182,C1182,$A$8:A1182,"Explicit"))</f>
        <v>18</v>
      </c>
      <c r="U1182" t="str">
        <f t="shared" si="369"/>
        <v>"LiveAnimals subclass of Piece"</v>
      </c>
      <c r="V1182" t="str">
        <f t="shared" si="370"/>
        <v>"Security details of the piece"</v>
      </c>
      <c r="W1182" t="str">
        <f t="shared" si="371"/>
        <v>"true"</v>
      </c>
      <c r="X1182" t="str">
        <f t="shared" si="372"/>
        <v>"true"</v>
      </c>
      <c r="Y1182" t="str">
        <f t="shared" si="373"/>
        <v>"LiveAnimals","_PieceLiveAnimals","_securityDeclarations","_SecurityDeclaration",18,"LiveAnimals subclass of Piece","Security details of the piece","true","true"</v>
      </c>
      <c r="Z1182" t="str">
        <f t="shared" si="374"/>
        <v>"LiveAnimals._PieceLiveAnimals"</v>
      </c>
      <c r="AA1182" t="str">
        <f t="shared" si="375"/>
        <v>"_securityDeclarations"</v>
      </c>
      <c r="AB1182" t="str">
        <f t="shared" si="376"/>
        <v>"Core._SecurityDeclaration"</v>
      </c>
      <c r="AC1182" t="str">
        <f t="shared" si="377"/>
        <v>"_issuedForPiece"</v>
      </c>
      <c r="AD1182" t="str">
        <f t="shared" si="378"/>
        <v>"hasMany"</v>
      </c>
      <c r="AE1182" t="str">
        <f t="shared" si="379"/>
        <v>"LiveAnimals._PieceLiveAnimals","_securityDeclarations","Core._SecurityDeclaration","_issuedForPiece","hasMany"</v>
      </c>
    </row>
    <row r="1183" spans="1:31" x14ac:dyDescent="0.2">
      <c r="A1183" t="s">
        <v>1353</v>
      </c>
      <c r="B1183" t="s">
        <v>1293</v>
      </c>
      <c r="C1183" t="s">
        <v>209</v>
      </c>
      <c r="D1183" t="s">
        <v>187</v>
      </c>
      <c r="E1183" t="s">
        <v>49</v>
      </c>
      <c r="F1183" t="s">
        <v>188</v>
      </c>
      <c r="G1183">
        <v>1</v>
      </c>
      <c r="I1183" s="5" t="s">
        <v>480</v>
      </c>
      <c r="J1183" s="5" t="s">
        <v>189</v>
      </c>
      <c r="K1183" t="str">
        <f t="shared" si="360"/>
        <v>_PieceLiveAnimals</v>
      </c>
      <c r="L1183" t="str">
        <f t="shared" si="361"/>
        <v>_temperatureInstructions</v>
      </c>
      <c r="M1183" t="str">
        <f t="shared" si="362"/>
        <v>_TemperatureInstructions</v>
      </c>
      <c r="N1183" t="str">
        <f t="shared" si="363"/>
        <v/>
      </c>
      <c r="O1183" t="str">
        <f t="shared" si="364"/>
        <v>Object</v>
      </c>
      <c r="P1183" t="str">
        <f t="shared" si="365"/>
        <v>"LiveAnimals"</v>
      </c>
      <c r="Q1183" t="str">
        <f t="shared" si="366"/>
        <v>"_PieceLiveAnimals"</v>
      </c>
      <c r="R1183" t="str">
        <f t="shared" si="367"/>
        <v>"_temperatureInstructions"</v>
      </c>
      <c r="S1183" t="str">
        <f t="shared" si="368"/>
        <v>"_TemperatureInstructions"</v>
      </c>
      <c r="T1183">
        <f>IF($A1183="Implicit","",COUNTIFS($C$8:C1183,C1183,$A$8:A1183,"Explicit"))</f>
        <v>19</v>
      </c>
      <c r="U1183" t="str">
        <f t="shared" si="369"/>
        <v>"LiveAnimals subclass of Piece"</v>
      </c>
      <c r="V1183" t="str">
        <f t="shared" si="370"/>
        <v>"Temperature instructions if a specific range"</v>
      </c>
      <c r="W1183" t="str">
        <f t="shared" si="371"/>
        <v>"false"</v>
      </c>
      <c r="X1183" t="str">
        <f t="shared" si="372"/>
        <v>"true"</v>
      </c>
      <c r="Y1183" t="str">
        <f t="shared" si="373"/>
        <v>"LiveAnimals","_PieceLiveAnimals","_temperatureInstructions","_TemperatureInstructions",19,"LiveAnimals subclass of Piece","Temperature instructions if a specific range","false","true"</v>
      </c>
      <c r="Z1183" t="str">
        <f t="shared" si="374"/>
        <v>"LiveAnimals._PieceLiveAnimals"</v>
      </c>
      <c r="AA1183" t="str">
        <f t="shared" si="375"/>
        <v>"_temperatureInstructions"</v>
      </c>
      <c r="AB1183" t="str">
        <f t="shared" si="376"/>
        <v>"Embedded._TemperatureInstructions"</v>
      </c>
      <c r="AC1183" t="str">
        <f t="shared" si="377"/>
        <v>""</v>
      </c>
      <c r="AD1183" t="str">
        <f t="shared" si="378"/>
        <v>"hasOne"</v>
      </c>
      <c r="AE1183" t="str">
        <f t="shared" si="379"/>
        <v>"LiveAnimals._PieceLiveAnimals","_temperatureInstructions","Embedded._TemperatureInstructions","","hasOne"</v>
      </c>
    </row>
    <row r="1184" spans="1:31" x14ac:dyDescent="0.2">
      <c r="A1184" t="s">
        <v>1353</v>
      </c>
      <c r="B1184" t="s">
        <v>1293</v>
      </c>
      <c r="C1184" t="s">
        <v>209</v>
      </c>
      <c r="D1184" t="s">
        <v>162</v>
      </c>
      <c r="E1184" t="s">
        <v>49</v>
      </c>
      <c r="F1184" t="s">
        <v>163</v>
      </c>
      <c r="G1184">
        <v>1</v>
      </c>
      <c r="I1184" s="5" t="s">
        <v>480</v>
      </c>
      <c r="J1184" s="5" t="s">
        <v>164</v>
      </c>
      <c r="K1184" t="str">
        <f t="shared" si="360"/>
        <v>_PieceLiveAnimals</v>
      </c>
      <c r="L1184" t="str">
        <f t="shared" si="361"/>
        <v>_volumetricWeight</v>
      </c>
      <c r="M1184" t="str">
        <f t="shared" si="362"/>
        <v>_VolumetricWeight</v>
      </c>
      <c r="N1184" t="str">
        <f t="shared" si="363"/>
        <v/>
      </c>
      <c r="O1184" t="str">
        <f t="shared" si="364"/>
        <v>Object</v>
      </c>
      <c r="P1184" t="str">
        <f t="shared" si="365"/>
        <v>"LiveAnimals"</v>
      </c>
      <c r="Q1184" t="str">
        <f t="shared" si="366"/>
        <v>"_PieceLiveAnimals"</v>
      </c>
      <c r="R1184" t="str">
        <f t="shared" si="367"/>
        <v>"_volumetricWeight"</v>
      </c>
      <c r="S1184" t="str">
        <f t="shared" si="368"/>
        <v>"_VolumetricWeight"</v>
      </c>
      <c r="T1184">
        <f>IF($A1184="Implicit","",COUNTIFS($C$8:C1184,C1184,$A$8:A1184,"Explicit"))</f>
        <v>20</v>
      </c>
      <c r="U1184" t="str">
        <f t="shared" si="369"/>
        <v>"LiveAnimals subclass of Piece"</v>
      </c>
      <c r="V1184" t="str">
        <f t="shared" si="370"/>
        <v>"Volumetric weight details"</v>
      </c>
      <c r="W1184" t="str">
        <f t="shared" si="371"/>
        <v>"false"</v>
      </c>
      <c r="X1184" t="str">
        <f t="shared" si="372"/>
        <v>"true"</v>
      </c>
      <c r="Y1184" t="str">
        <f t="shared" si="373"/>
        <v>"LiveAnimals","_PieceLiveAnimals","_volumetricWeight","_VolumetricWeight",20,"LiveAnimals subclass of Piece","Volumetric weight details","false","true"</v>
      </c>
      <c r="Z1184" t="str">
        <f t="shared" si="374"/>
        <v>"LiveAnimals._PieceLiveAnimals"</v>
      </c>
      <c r="AA1184" t="str">
        <f t="shared" si="375"/>
        <v>"_volumetricWeight"</v>
      </c>
      <c r="AB1184" t="str">
        <f t="shared" si="376"/>
        <v>"Embedded._VolumetricWeight"</v>
      </c>
      <c r="AC1184" t="str">
        <f t="shared" si="377"/>
        <v>""</v>
      </c>
      <c r="AD1184" t="str">
        <f t="shared" si="378"/>
        <v>"hasOne"</v>
      </c>
      <c r="AE1184" t="str">
        <f t="shared" si="379"/>
        <v>"LiveAnimals._PieceLiveAnimals","_volumetricWeight","Embedded._VolumetricWeight","","hasOne"</v>
      </c>
    </row>
    <row r="1185" spans="1:31" x14ac:dyDescent="0.2">
      <c r="A1185" t="s">
        <v>1353</v>
      </c>
      <c r="B1185" t="s">
        <v>1293</v>
      </c>
      <c r="C1185" t="s">
        <v>209</v>
      </c>
      <c r="D1185" t="s">
        <v>483</v>
      </c>
      <c r="E1185" t="s">
        <v>49</v>
      </c>
      <c r="F1185" t="s">
        <v>58</v>
      </c>
      <c r="G1185">
        <v>1</v>
      </c>
      <c r="I1185" s="5" t="s">
        <v>480</v>
      </c>
      <c r="J1185" s="5" t="s">
        <v>484</v>
      </c>
      <c r="K1185" t="str">
        <f t="shared" si="360"/>
        <v>_PieceLiveAnimals</v>
      </c>
      <c r="L1185" t="str">
        <f t="shared" si="361"/>
        <v>_exportTradeCountry</v>
      </c>
      <c r="M1185" t="str">
        <f t="shared" si="362"/>
        <v>_CodeListElement</v>
      </c>
      <c r="N1185" t="str">
        <f t="shared" si="363"/>
        <v/>
      </c>
      <c r="O1185" t="str">
        <f t="shared" si="364"/>
        <v>Object</v>
      </c>
      <c r="P1185" t="str">
        <f t="shared" si="365"/>
        <v>"LiveAnimals"</v>
      </c>
      <c r="Q1185" t="str">
        <f t="shared" si="366"/>
        <v>"_PieceLiveAnimals"</v>
      </c>
      <c r="R1185" t="str">
        <f t="shared" si="367"/>
        <v>"_exportTradeCountry"</v>
      </c>
      <c r="S1185" t="str">
        <f t="shared" si="368"/>
        <v>"_CodeListElement"</v>
      </c>
      <c r="T1185">
        <f>IF($A1185="Implicit","",COUNTIFS($C$8:C1185,C1185,$A$8:A1185,"Explicit"))</f>
        <v>21</v>
      </c>
      <c r="U1185" t="str">
        <f t="shared" si="369"/>
        <v>"LiveAnimals subclass of Piece"</v>
      </c>
      <c r="V1185" t="str">
        <f t="shared" si="370"/>
        <v>"Country of last re-export (box 12a). Refer ISO 3166-2"</v>
      </c>
      <c r="W1185" t="str">
        <f t="shared" si="371"/>
        <v>"false"</v>
      </c>
      <c r="X1185" t="str">
        <f t="shared" si="372"/>
        <v>"true"</v>
      </c>
      <c r="Y1185" t="str">
        <f t="shared" si="373"/>
        <v>"LiveAnimals","_PieceLiveAnimals","_exportTradeCountry","_CodeListElement",21,"LiveAnimals subclass of Piece","Country of last re-export (box 12a). Refer ISO 3166-2","false","true"</v>
      </c>
      <c r="Z1185" t="str">
        <f t="shared" si="374"/>
        <v>"LiveAnimals._PieceLiveAnimals"</v>
      </c>
      <c r="AA1185" t="str">
        <f t="shared" si="375"/>
        <v>"_exportTradeCountry"</v>
      </c>
      <c r="AB1185" t="str">
        <f t="shared" si="376"/>
        <v>"Embedded._CodeListElement"</v>
      </c>
      <c r="AC1185" t="str">
        <f t="shared" si="377"/>
        <v>""</v>
      </c>
      <c r="AD1185" t="str">
        <f t="shared" si="378"/>
        <v>"hasOne"</v>
      </c>
      <c r="AE1185" t="str">
        <f t="shared" si="379"/>
        <v>"LiveAnimals._PieceLiveAnimals","_exportTradeCountry","Embedded._CodeListElement","","hasOne"</v>
      </c>
    </row>
    <row r="1186" spans="1:31" x14ac:dyDescent="0.2">
      <c r="A1186" t="s">
        <v>1353</v>
      </c>
      <c r="B1186" t="s">
        <v>1293</v>
      </c>
      <c r="C1186" t="s">
        <v>209</v>
      </c>
      <c r="D1186" t="s">
        <v>485</v>
      </c>
      <c r="E1186" t="s">
        <v>1291</v>
      </c>
      <c r="F1186" t="s">
        <v>486</v>
      </c>
      <c r="G1186">
        <v>1</v>
      </c>
      <c r="I1186" s="5" t="s">
        <v>480</v>
      </c>
      <c r="J1186" s="5" t="s">
        <v>487</v>
      </c>
      <c r="K1186" t="str">
        <f t="shared" si="360"/>
        <v>_PieceLiveAnimals</v>
      </c>
      <c r="L1186" t="str">
        <f t="shared" si="361"/>
        <v>_goodsTypeCode</v>
      </c>
      <c r="M1186" t="str">
        <f t="shared" si="362"/>
        <v>ccodes_GoodsTypeCode</v>
      </c>
      <c r="N1186" t="str">
        <f t="shared" si="363"/>
        <v/>
      </c>
      <c r="O1186" t="str">
        <f t="shared" si="364"/>
        <v>Object</v>
      </c>
      <c r="P1186" t="str">
        <f t="shared" si="365"/>
        <v>"LiveAnimals"</v>
      </c>
      <c r="Q1186" t="str">
        <f t="shared" si="366"/>
        <v>"_PieceLiveAnimals"</v>
      </c>
      <c r="R1186" t="str">
        <f t="shared" si="367"/>
        <v>"_goodsTypeCode"</v>
      </c>
      <c r="S1186" t="str">
        <f t="shared" si="368"/>
        <v>"ccodes_GoodsTypeCode"</v>
      </c>
      <c r="T1186">
        <f>IF($A1186="Implicit","",COUNTIFS($C$8:C1186,C1186,$A$8:A1186,"Explicit"))</f>
        <v>22</v>
      </c>
      <c r="U1186" t="str">
        <f t="shared" si="369"/>
        <v>"LiveAnimals subclass of Piece"</v>
      </c>
      <c r="V1186" t="str">
        <f t="shared" si="370"/>
        <v>"Appendix number of the convention (I; II or III) (box 1)"</v>
      </c>
      <c r="W1186" t="str">
        <f t="shared" si="371"/>
        <v>"false"</v>
      </c>
      <c r="X1186" t="str">
        <f t="shared" si="372"/>
        <v>"true"</v>
      </c>
      <c r="Y1186" t="str">
        <f t="shared" si="373"/>
        <v>"LiveAnimals","_PieceLiveAnimals","_goodsTypeCode","ccodes_GoodsTypeCode",22,"LiveAnimals subclass of Piece","Appendix number of the convention (I; II or III) (box 1)","false","true"</v>
      </c>
      <c r="Z1186" t="str">
        <f t="shared" si="374"/>
        <v>"LiveAnimals._PieceLiveAnimals"</v>
      </c>
      <c r="AA1186" t="str">
        <f t="shared" si="375"/>
        <v>"_goodsTypeCode"</v>
      </c>
      <c r="AB1186" t="str">
        <f t="shared" si="376"/>
        <v>"CodeList.ccodes_GoodsTypeCode"</v>
      </c>
      <c r="AC1186" t="str">
        <f t="shared" si="377"/>
        <v>""</v>
      </c>
      <c r="AD1186" t="str">
        <f t="shared" si="378"/>
        <v>"hasOne"</v>
      </c>
      <c r="AE1186" t="str">
        <f t="shared" si="379"/>
        <v>"LiveAnimals._PieceLiveAnimals","_goodsTypeCode","CodeList.ccodes_GoodsTypeCode","","hasOne"</v>
      </c>
    </row>
    <row r="1187" spans="1:31" x14ac:dyDescent="0.2">
      <c r="A1187" t="s">
        <v>1353</v>
      </c>
      <c r="B1187" t="s">
        <v>1293</v>
      </c>
      <c r="C1187" t="s">
        <v>209</v>
      </c>
      <c r="D1187" t="s">
        <v>488</v>
      </c>
      <c r="E1187" t="s">
        <v>1291</v>
      </c>
      <c r="F1187" t="s">
        <v>489</v>
      </c>
      <c r="G1187">
        <v>1</v>
      </c>
      <c r="I1187" s="5" t="s">
        <v>480</v>
      </c>
      <c r="J1187" s="5" t="s">
        <v>487</v>
      </c>
      <c r="K1187" t="str">
        <f t="shared" si="360"/>
        <v>_PieceLiveAnimals</v>
      </c>
      <c r="L1187" t="str">
        <f t="shared" si="361"/>
        <v>_goodsTypeExtensionCode</v>
      </c>
      <c r="M1187" t="str">
        <f t="shared" si="362"/>
        <v>ccodes_GoodsTypeExtensionCode</v>
      </c>
      <c r="N1187" t="str">
        <f t="shared" si="363"/>
        <v/>
      </c>
      <c r="O1187" t="str">
        <f t="shared" si="364"/>
        <v>Object</v>
      </c>
      <c r="P1187" t="str">
        <f t="shared" si="365"/>
        <v>"LiveAnimals"</v>
      </c>
      <c r="Q1187" t="str">
        <f t="shared" si="366"/>
        <v>"_PieceLiveAnimals"</v>
      </c>
      <c r="R1187" t="str">
        <f t="shared" si="367"/>
        <v>"_goodsTypeExtensionCode"</v>
      </c>
      <c r="S1187" t="str">
        <f t="shared" si="368"/>
        <v>"ccodes_GoodsTypeExtensionCode"</v>
      </c>
      <c r="T1187">
        <f>IF($A1187="Implicit","",COUNTIFS($C$8:C1187,C1187,$A$8:A1187,"Explicit"))</f>
        <v>23</v>
      </c>
      <c r="U1187" t="str">
        <f t="shared" si="369"/>
        <v>"LiveAnimals subclass of Piece"</v>
      </c>
      <c r="V1187" t="str">
        <f t="shared" si="370"/>
        <v>"Appendix number of the convention (I; II or III) (box 1)"</v>
      </c>
      <c r="W1187" t="str">
        <f t="shared" si="371"/>
        <v>"false"</v>
      </c>
      <c r="X1187" t="str">
        <f t="shared" si="372"/>
        <v>"true"</v>
      </c>
      <c r="Y1187" t="str">
        <f t="shared" si="373"/>
        <v>"LiveAnimals","_PieceLiveAnimals","_goodsTypeExtensionCode","ccodes_GoodsTypeExtensionCode",23,"LiveAnimals subclass of Piece","Appendix number of the convention (I; II or III) (box 1)","false","true"</v>
      </c>
      <c r="Z1187" t="str">
        <f t="shared" si="374"/>
        <v>"LiveAnimals._PieceLiveAnimals"</v>
      </c>
      <c r="AA1187" t="str">
        <f t="shared" si="375"/>
        <v>"_goodsTypeExtensionCode"</v>
      </c>
      <c r="AB1187" t="str">
        <f t="shared" si="376"/>
        <v>"CodeList.ccodes_GoodsTypeExtensionCode"</v>
      </c>
      <c r="AC1187" t="str">
        <f t="shared" si="377"/>
        <v>""</v>
      </c>
      <c r="AD1187" t="str">
        <f t="shared" si="378"/>
        <v>"hasOne"</v>
      </c>
      <c r="AE1187" t="str">
        <f t="shared" si="379"/>
        <v>"LiveAnimals._PieceLiveAnimals","_goodsTypeExtensionCode","CodeList.ccodes_GoodsTypeExtensionCode","","hasOne"</v>
      </c>
    </row>
    <row r="1188" spans="1:31" x14ac:dyDescent="0.2">
      <c r="A1188" t="s">
        <v>1353</v>
      </c>
      <c r="B1188" t="s">
        <v>1293</v>
      </c>
      <c r="C1188" t="s">
        <v>209</v>
      </c>
      <c r="D1188" t="s">
        <v>490</v>
      </c>
      <c r="E1188" t="s">
        <v>49</v>
      </c>
      <c r="F1188" t="s">
        <v>58</v>
      </c>
      <c r="G1188">
        <v>1</v>
      </c>
      <c r="I1188" s="5" t="s">
        <v>480</v>
      </c>
      <c r="J1188" s="5" t="s">
        <v>491</v>
      </c>
      <c r="K1188" t="str">
        <f t="shared" si="360"/>
        <v>_PieceLiveAnimals</v>
      </c>
      <c r="L1188" t="str">
        <f t="shared" si="361"/>
        <v>_originReferencePermitTypeCode</v>
      </c>
      <c r="M1188" t="str">
        <f t="shared" si="362"/>
        <v>_CodeListElement</v>
      </c>
      <c r="N1188" t="str">
        <f t="shared" si="363"/>
        <v/>
      </c>
      <c r="O1188" t="str">
        <f t="shared" si="364"/>
        <v>Object</v>
      </c>
      <c r="P1188" t="str">
        <f t="shared" si="365"/>
        <v>"LiveAnimals"</v>
      </c>
      <c r="Q1188" t="str">
        <f t="shared" si="366"/>
        <v>"_PieceLiveAnimals"</v>
      </c>
      <c r="R1188" t="str">
        <f t="shared" si="367"/>
        <v>"_originReferencePermitTypeCode"</v>
      </c>
      <c r="S1188" t="str">
        <f t="shared" si="368"/>
        <v>"_CodeListElement"</v>
      </c>
      <c r="T1188">
        <f>IF($A1188="Implicit","",COUNTIFS($C$8:C1188,C1188,$A$8:A1188,"Explicit"))</f>
        <v>24</v>
      </c>
      <c r="U1188" t="str">
        <f t="shared" si="369"/>
        <v>"LiveAnimals subclass of Piece"</v>
      </c>
      <c r="V1188" t="str">
        <f t="shared" si="370"/>
        <v>"Document type code of origin reference permit or re-export reference Certificate (box 12/12a)"</v>
      </c>
      <c r="W1188" t="str">
        <f t="shared" si="371"/>
        <v>"false"</v>
      </c>
      <c r="X1188" t="str">
        <f t="shared" si="372"/>
        <v>"true"</v>
      </c>
      <c r="Y1188" t="str">
        <f t="shared" si="373"/>
        <v>"LiveAnimals","_PieceLiveAnimals","_originReferencePermitTypeCode","_CodeListElement",24,"LiveAnimals subclass of Piece","Document type code of origin reference permit or re-export reference Certificate (box 12/12a)","false","true"</v>
      </c>
      <c r="Z1188" t="str">
        <f t="shared" si="374"/>
        <v>"LiveAnimals._PieceLiveAnimals"</v>
      </c>
      <c r="AA1188" t="str">
        <f t="shared" si="375"/>
        <v>"_originReferencePermitTypeCode"</v>
      </c>
      <c r="AB1188" t="str">
        <f t="shared" si="376"/>
        <v>"Embedded._CodeListElement"</v>
      </c>
      <c r="AC1188" t="str">
        <f t="shared" si="377"/>
        <v>""</v>
      </c>
      <c r="AD1188" t="str">
        <f t="shared" si="378"/>
        <v>"hasOne"</v>
      </c>
      <c r="AE1188" t="str">
        <f t="shared" si="379"/>
        <v>"LiveAnimals._PieceLiveAnimals","_originReferencePermitTypeCode","Embedded._CodeListElement","","hasOne"</v>
      </c>
    </row>
    <row r="1189" spans="1:31" x14ac:dyDescent="0.2">
      <c r="A1189" t="s">
        <v>1353</v>
      </c>
      <c r="B1189" t="s">
        <v>1293</v>
      </c>
      <c r="C1189" t="s">
        <v>209</v>
      </c>
      <c r="D1189" t="s">
        <v>492</v>
      </c>
      <c r="E1189" t="s">
        <v>49</v>
      </c>
      <c r="F1189" t="s">
        <v>58</v>
      </c>
      <c r="G1189">
        <v>1</v>
      </c>
      <c r="I1189" s="5" t="s">
        <v>480</v>
      </c>
      <c r="J1189" s="5" t="s">
        <v>493</v>
      </c>
      <c r="K1189" t="str">
        <f t="shared" si="360"/>
        <v>_PieceLiveAnimals</v>
      </c>
      <c r="L1189" t="str">
        <f t="shared" si="361"/>
        <v>_originTradeCountry</v>
      </c>
      <c r="M1189" t="str">
        <f t="shared" si="362"/>
        <v>_CodeListElement</v>
      </c>
      <c r="N1189" t="str">
        <f t="shared" si="363"/>
        <v/>
      </c>
      <c r="O1189" t="str">
        <f t="shared" si="364"/>
        <v>Object</v>
      </c>
      <c r="P1189" t="str">
        <f t="shared" si="365"/>
        <v>"LiveAnimals"</v>
      </c>
      <c r="Q1189" t="str">
        <f t="shared" si="366"/>
        <v>"_PieceLiveAnimals"</v>
      </c>
      <c r="R1189" t="str">
        <f t="shared" si="367"/>
        <v>"_originTradeCountry"</v>
      </c>
      <c r="S1189" t="str">
        <f t="shared" si="368"/>
        <v>"_CodeListElement"</v>
      </c>
      <c r="T1189">
        <f>IF($A1189="Implicit","",COUNTIFS($C$8:C1189,C1189,$A$8:A1189,"Explicit"))</f>
        <v>25</v>
      </c>
      <c r="U1189" t="str">
        <f t="shared" si="369"/>
        <v>"LiveAnimals subclass of Piece"</v>
      </c>
      <c r="V1189" t="str">
        <f t="shared" si="370"/>
        <v>"country of origin (box 12). Refer ISO 3166-2"</v>
      </c>
      <c r="W1189" t="str">
        <f t="shared" si="371"/>
        <v>"false"</v>
      </c>
      <c r="X1189" t="str">
        <f t="shared" si="372"/>
        <v>"true"</v>
      </c>
      <c r="Y1189" t="str">
        <f t="shared" si="373"/>
        <v>"LiveAnimals","_PieceLiveAnimals","_originTradeCountry","_CodeListElement",25,"LiveAnimals subclass of Piece","country of origin (box 12). Refer ISO 3166-2","false","true"</v>
      </c>
      <c r="Z1189" t="str">
        <f t="shared" si="374"/>
        <v>"LiveAnimals._PieceLiveAnimals"</v>
      </c>
      <c r="AA1189" t="str">
        <f t="shared" si="375"/>
        <v>"_originTradeCountry"</v>
      </c>
      <c r="AB1189" t="str">
        <f t="shared" si="376"/>
        <v>"Embedded._CodeListElement"</v>
      </c>
      <c r="AC1189" t="str">
        <f t="shared" si="377"/>
        <v>""</v>
      </c>
      <c r="AD1189" t="str">
        <f t="shared" si="378"/>
        <v>"hasOne"</v>
      </c>
      <c r="AE1189" t="str">
        <f t="shared" si="379"/>
        <v>"LiveAnimals._PieceLiveAnimals","_originTradeCountry","Embedded._CodeListElement","","hasOne"</v>
      </c>
    </row>
    <row r="1190" spans="1:31" x14ac:dyDescent="0.2">
      <c r="A1190" t="s">
        <v>1353</v>
      </c>
      <c r="B1190" t="s">
        <v>1293</v>
      </c>
      <c r="C1190" t="s">
        <v>209</v>
      </c>
      <c r="D1190" t="s">
        <v>494</v>
      </c>
      <c r="E1190" t="s">
        <v>49</v>
      </c>
      <c r="F1190" t="s">
        <v>58</v>
      </c>
      <c r="G1190">
        <v>1</v>
      </c>
      <c r="I1190" s="5" t="s">
        <v>480</v>
      </c>
      <c r="J1190" s="5" t="s">
        <v>495</v>
      </c>
      <c r="K1190" t="str">
        <f t="shared" si="360"/>
        <v>_PieceLiveAnimals</v>
      </c>
      <c r="L1190" t="str">
        <f t="shared" si="361"/>
        <v>_specimenTypeCode</v>
      </c>
      <c r="M1190" t="str">
        <f t="shared" si="362"/>
        <v>_CodeListElement</v>
      </c>
      <c r="N1190" t="str">
        <f t="shared" si="363"/>
        <v/>
      </c>
      <c r="O1190" t="str">
        <f t="shared" si="364"/>
        <v>Object</v>
      </c>
      <c r="P1190" t="str">
        <f t="shared" si="365"/>
        <v>"LiveAnimals"</v>
      </c>
      <c r="Q1190" t="str">
        <f t="shared" si="366"/>
        <v>"_PieceLiveAnimals"</v>
      </c>
      <c r="R1190" t="str">
        <f t="shared" si="367"/>
        <v>"_specimenTypeCode"</v>
      </c>
      <c r="S1190" t="str">
        <f t="shared" si="368"/>
        <v>"_CodeListElement"</v>
      </c>
      <c r="T1190">
        <f>IF($A1190="Implicit","",COUNTIFS($C$8:C1190,C1190,$A$8:A1190,"Explicit"))</f>
        <v>26</v>
      </c>
      <c r="U1190" t="str">
        <f t="shared" si="369"/>
        <v>"LiveAnimals subclass of Piece"</v>
      </c>
      <c r="V1190" t="str">
        <f t="shared" si="370"/>
        <v>"Description of specimens; CITES type code (box 9)"</v>
      </c>
      <c r="W1190" t="str">
        <f t="shared" si="371"/>
        <v>"false"</v>
      </c>
      <c r="X1190" t="str">
        <f t="shared" si="372"/>
        <v>"true"</v>
      </c>
      <c r="Y1190" t="str">
        <f t="shared" si="373"/>
        <v>"LiveAnimals","_PieceLiveAnimals","_specimenTypeCode","_CodeListElement",26,"LiveAnimals subclass of Piece","Description of specimens; CITES type code (box 9)","false","true"</v>
      </c>
      <c r="Z1190" t="str">
        <f t="shared" si="374"/>
        <v>"LiveAnimals._PieceLiveAnimals"</v>
      </c>
      <c r="AA1190" t="str">
        <f t="shared" si="375"/>
        <v>"_specimenTypeCode"</v>
      </c>
      <c r="AB1190" t="str">
        <f t="shared" si="376"/>
        <v>"Embedded._CodeListElement"</v>
      </c>
      <c r="AC1190" t="str">
        <f t="shared" si="377"/>
        <v>""</v>
      </c>
      <c r="AD1190" t="str">
        <f t="shared" si="378"/>
        <v>"hasOne"</v>
      </c>
      <c r="AE1190" t="str">
        <f t="shared" si="379"/>
        <v>"LiveAnimals._PieceLiveAnimals","_specimenTypeCode","Embedded._CodeListElement","","hasOne"</v>
      </c>
    </row>
    <row r="1191" spans="1:31" x14ac:dyDescent="0.2">
      <c r="A1191" t="s">
        <v>1354</v>
      </c>
      <c r="B1191" t="s">
        <v>1293</v>
      </c>
      <c r="C1191" t="s">
        <v>209</v>
      </c>
      <c r="D1191" t="s">
        <v>122</v>
      </c>
      <c r="E1191" t="s">
        <v>1293</v>
      </c>
      <c r="F1191" t="s">
        <v>209</v>
      </c>
      <c r="H1191" t="s">
        <v>139</v>
      </c>
      <c r="I1191" s="5" t="s">
        <v>480</v>
      </c>
      <c r="J1191" s="5" t="s">
        <v>123</v>
      </c>
      <c r="K1191" t="str">
        <f t="shared" si="360"/>
        <v>_PieceLiveAnimals</v>
      </c>
      <c r="L1191" t="str">
        <f t="shared" si="361"/>
        <v>_containedPieces</v>
      </c>
      <c r="M1191" t="str">
        <f t="shared" si="362"/>
        <v>_PieceLiveAnimals</v>
      </c>
      <c r="N1191" t="str">
        <f t="shared" si="363"/>
        <v>_inPiece</v>
      </c>
      <c r="O1191" t="str">
        <f t="shared" si="364"/>
        <v>Object</v>
      </c>
      <c r="P1191" t="str">
        <f t="shared" si="365"/>
        <v/>
      </c>
      <c r="Q1191" t="str">
        <f t="shared" si="366"/>
        <v/>
      </c>
      <c r="R1191" t="str">
        <f t="shared" si="367"/>
        <v/>
      </c>
      <c r="S1191" t="str">
        <f t="shared" si="368"/>
        <v/>
      </c>
      <c r="T1191" t="str">
        <f>IF($A1191="Implicit","",COUNTIFS($C$8:C1191,C1191,$A$8:A1191,"Explicit"))</f>
        <v/>
      </c>
      <c r="U1191" t="str">
        <f t="shared" si="369"/>
        <v/>
      </c>
      <c r="V1191" t="str">
        <f t="shared" si="370"/>
        <v/>
      </c>
      <c r="W1191" t="str">
        <f t="shared" si="371"/>
        <v/>
      </c>
      <c r="X1191" t="str">
        <f t="shared" si="372"/>
        <v/>
      </c>
      <c r="Y1191" t="str">
        <f t="shared" si="373"/>
        <v/>
      </c>
      <c r="Z1191" t="str">
        <f t="shared" si="374"/>
        <v>"LiveAnimals._PieceLiveAnimals"</v>
      </c>
      <c r="AA1191" t="str">
        <f t="shared" si="375"/>
        <v>"_containedPieces"</v>
      </c>
      <c r="AB1191" t="str">
        <f t="shared" si="376"/>
        <v>"LiveAnimals._PieceLiveAnimals"</v>
      </c>
      <c r="AC1191" t="str">
        <f t="shared" si="377"/>
        <v>"_inPiece"</v>
      </c>
      <c r="AD1191" t="str">
        <f t="shared" si="378"/>
        <v>"hasMany"</v>
      </c>
      <c r="AE1191" t="str">
        <f t="shared" si="379"/>
        <v>"LiveAnimals._PieceLiveAnimals","_containedPieces","LiveAnimals._PieceLiveAnimals","_inPiece","hasMany"</v>
      </c>
    </row>
    <row r="1192" spans="1:31" x14ac:dyDescent="0.2">
      <c r="A1192" t="s">
        <v>1354</v>
      </c>
      <c r="B1192" t="s">
        <v>1293</v>
      </c>
      <c r="C1192" t="s">
        <v>209</v>
      </c>
      <c r="D1192" t="s">
        <v>122</v>
      </c>
      <c r="E1192" t="s">
        <v>1301</v>
      </c>
      <c r="F1192" t="s">
        <v>657</v>
      </c>
      <c r="H1192" t="s">
        <v>139</v>
      </c>
      <c r="I1192" s="5" t="s">
        <v>480</v>
      </c>
      <c r="J1192" s="5" t="s">
        <v>123</v>
      </c>
      <c r="K1192" t="str">
        <f t="shared" si="360"/>
        <v>_PieceLiveAnimals</v>
      </c>
      <c r="L1192" t="str">
        <f t="shared" si="361"/>
        <v>_containedPieces</v>
      </c>
      <c r="M1192" t="str">
        <f t="shared" si="362"/>
        <v>_PieceDg</v>
      </c>
      <c r="N1192" t="str">
        <f t="shared" si="363"/>
        <v>_inPiece</v>
      </c>
      <c r="O1192" t="str">
        <f t="shared" si="364"/>
        <v>Object</v>
      </c>
      <c r="P1192" t="str">
        <f t="shared" si="365"/>
        <v/>
      </c>
      <c r="Q1192" t="str">
        <f t="shared" si="366"/>
        <v/>
      </c>
      <c r="R1192" t="str">
        <f t="shared" si="367"/>
        <v/>
      </c>
      <c r="S1192" t="str">
        <f t="shared" si="368"/>
        <v/>
      </c>
      <c r="T1192" t="str">
        <f>IF($A1192="Implicit","",COUNTIFS($C$8:C1192,C1192,$A$8:A1192,"Explicit"))</f>
        <v/>
      </c>
      <c r="U1192" t="str">
        <f t="shared" si="369"/>
        <v/>
      </c>
      <c r="V1192" t="str">
        <f t="shared" si="370"/>
        <v/>
      </c>
      <c r="W1192" t="str">
        <f t="shared" si="371"/>
        <v/>
      </c>
      <c r="X1192" t="str">
        <f t="shared" si="372"/>
        <v/>
      </c>
      <c r="Y1192" t="str">
        <f t="shared" si="373"/>
        <v/>
      </c>
      <c r="Z1192" t="str">
        <f t="shared" si="374"/>
        <v>"LiveAnimals._PieceLiveAnimals"</v>
      </c>
      <c r="AA1192" t="str">
        <f t="shared" si="375"/>
        <v>"_containedPieces"</v>
      </c>
      <c r="AB1192" t="str">
        <f t="shared" si="376"/>
        <v>"DG._PieceDg"</v>
      </c>
      <c r="AC1192" t="str">
        <f t="shared" si="377"/>
        <v>"_inPiece"</v>
      </c>
      <c r="AD1192" t="str">
        <f t="shared" si="378"/>
        <v>"hasMany"</v>
      </c>
      <c r="AE1192" t="str">
        <f t="shared" si="379"/>
        <v>"LiveAnimals._PieceLiveAnimals","_containedPieces","DG._PieceDg","_inPiece","hasMany"</v>
      </c>
    </row>
    <row r="1193" spans="1:31" x14ac:dyDescent="0.2">
      <c r="A1193" t="s">
        <v>1354</v>
      </c>
      <c r="B1193" t="s">
        <v>1293</v>
      </c>
      <c r="C1193" t="s">
        <v>209</v>
      </c>
      <c r="D1193" t="s">
        <v>119</v>
      </c>
      <c r="E1193" t="s">
        <v>1301</v>
      </c>
      <c r="F1193" t="s">
        <v>1196</v>
      </c>
      <c r="H1193" t="s">
        <v>139</v>
      </c>
      <c r="I1193" s="5" t="s">
        <v>480</v>
      </c>
      <c r="J1193" s="5" t="s">
        <v>121</v>
      </c>
      <c r="K1193" t="str">
        <f t="shared" si="360"/>
        <v>_PieceLiveAnimals</v>
      </c>
      <c r="L1193" t="str">
        <f t="shared" si="361"/>
        <v>_containedItems</v>
      </c>
      <c r="M1193" t="str">
        <f t="shared" si="362"/>
        <v>_ItemDg</v>
      </c>
      <c r="N1193" t="str">
        <f t="shared" si="363"/>
        <v>_inPiece</v>
      </c>
      <c r="O1193" t="str">
        <f t="shared" si="364"/>
        <v>Object</v>
      </c>
      <c r="P1193" t="str">
        <f t="shared" si="365"/>
        <v/>
      </c>
      <c r="Q1193" t="str">
        <f t="shared" si="366"/>
        <v/>
      </c>
      <c r="R1193" t="str">
        <f t="shared" si="367"/>
        <v/>
      </c>
      <c r="S1193" t="str">
        <f t="shared" si="368"/>
        <v/>
      </c>
      <c r="T1193" t="str">
        <f>IF($A1193="Implicit","",COUNTIFS($C$8:C1193,C1193,$A$8:A1193,"Explicit"))</f>
        <v/>
      </c>
      <c r="U1193" t="str">
        <f t="shared" si="369"/>
        <v/>
      </c>
      <c r="V1193" t="str">
        <f t="shared" si="370"/>
        <v/>
      </c>
      <c r="W1193" t="str">
        <f t="shared" si="371"/>
        <v/>
      </c>
      <c r="X1193" t="str">
        <f t="shared" si="372"/>
        <v/>
      </c>
      <c r="Y1193" t="str">
        <f t="shared" si="373"/>
        <v/>
      </c>
      <c r="Z1193" t="str">
        <f t="shared" si="374"/>
        <v>"LiveAnimals._PieceLiveAnimals"</v>
      </c>
      <c r="AA1193" t="str">
        <f t="shared" si="375"/>
        <v>"_containedItems"</v>
      </c>
      <c r="AB1193" t="str">
        <f t="shared" si="376"/>
        <v>"DG._ItemDg"</v>
      </c>
      <c r="AC1193" t="str">
        <f t="shared" si="377"/>
        <v>"_inPiece"</v>
      </c>
      <c r="AD1193" t="str">
        <f t="shared" si="378"/>
        <v>"hasMany"</v>
      </c>
      <c r="AE1193" t="str">
        <f t="shared" si="379"/>
        <v>"LiveAnimals._PieceLiveAnimals","_containedItems","DG._ItemDg","_inPiece","hasMany"</v>
      </c>
    </row>
    <row r="1194" spans="1:31" x14ac:dyDescent="0.2">
      <c r="A1194" t="s">
        <v>1354</v>
      </c>
      <c r="B1194" t="s">
        <v>1293</v>
      </c>
      <c r="C1194" t="s">
        <v>209</v>
      </c>
      <c r="D1194" t="s">
        <v>126</v>
      </c>
      <c r="E1194" t="s">
        <v>1301</v>
      </c>
      <c r="F1194" t="s">
        <v>550</v>
      </c>
      <c r="H1194" t="s">
        <v>562</v>
      </c>
      <c r="I1194" s="5" t="s">
        <v>480</v>
      </c>
      <c r="J1194" s="5" t="s">
        <v>128</v>
      </c>
      <c r="K1194" t="str">
        <f t="shared" si="360"/>
        <v>_PieceLiveAnimals</v>
      </c>
      <c r="L1194" t="str">
        <f t="shared" si="361"/>
        <v>_contentProducts</v>
      </c>
      <c r="M1194" t="str">
        <f t="shared" si="362"/>
        <v>_ProductDg</v>
      </c>
      <c r="N1194" t="str">
        <f t="shared" si="363"/>
        <v>_describedObjects</v>
      </c>
      <c r="O1194" t="str">
        <f t="shared" si="364"/>
        <v>Object</v>
      </c>
      <c r="P1194" t="str">
        <f t="shared" si="365"/>
        <v/>
      </c>
      <c r="Q1194" t="str">
        <f t="shared" si="366"/>
        <v/>
      </c>
      <c r="R1194" t="str">
        <f t="shared" si="367"/>
        <v/>
      </c>
      <c r="S1194" t="str">
        <f t="shared" si="368"/>
        <v/>
      </c>
      <c r="T1194" t="str">
        <f>IF($A1194="Implicit","",COUNTIFS($C$8:C1194,C1194,$A$8:A1194,"Explicit"))</f>
        <v/>
      </c>
      <c r="U1194" t="str">
        <f t="shared" si="369"/>
        <v/>
      </c>
      <c r="V1194" t="str">
        <f t="shared" si="370"/>
        <v/>
      </c>
      <c r="W1194" t="str">
        <f t="shared" si="371"/>
        <v/>
      </c>
      <c r="X1194" t="str">
        <f t="shared" si="372"/>
        <v/>
      </c>
      <c r="Y1194" t="str">
        <f t="shared" si="373"/>
        <v/>
      </c>
      <c r="Z1194" t="str">
        <f t="shared" si="374"/>
        <v>"LiveAnimals._PieceLiveAnimals"</v>
      </c>
      <c r="AA1194" t="str">
        <f t="shared" si="375"/>
        <v>"_contentProducts"</v>
      </c>
      <c r="AB1194" t="str">
        <f t="shared" si="376"/>
        <v>"DG._ProductDg"</v>
      </c>
      <c r="AC1194" t="str">
        <f t="shared" si="377"/>
        <v>"_describedObjects"</v>
      </c>
      <c r="AD1194" t="str">
        <f t="shared" si="378"/>
        <v>"hasMany"</v>
      </c>
      <c r="AE1194" t="str">
        <f t="shared" si="379"/>
        <v>"LiveAnimals._PieceLiveAnimals","_contentProducts","DG._ProductDg","_describedObjects","hasMany"</v>
      </c>
    </row>
    <row r="1195" spans="1:31" x14ac:dyDescent="0.2">
      <c r="A1195" t="s">
        <v>1354</v>
      </c>
      <c r="B1195" t="s">
        <v>1293</v>
      </c>
      <c r="C1195" t="s">
        <v>209</v>
      </c>
      <c r="D1195" t="s">
        <v>116</v>
      </c>
      <c r="E1195" t="s">
        <v>1304</v>
      </c>
      <c r="F1195" t="s">
        <v>458</v>
      </c>
      <c r="H1195" t="s">
        <v>462</v>
      </c>
      <c r="I1195" s="5" t="s">
        <v>480</v>
      </c>
      <c r="J1195" s="5" t="s">
        <v>118</v>
      </c>
      <c r="K1195" t="str">
        <f t="shared" si="360"/>
        <v>_PieceLiveAnimals</v>
      </c>
      <c r="L1195" t="str">
        <f t="shared" si="361"/>
        <v>_involvedInActions</v>
      </c>
      <c r="M1195" t="str">
        <f t="shared" si="362"/>
        <v>_Composing</v>
      </c>
      <c r="N1195" t="str">
        <f t="shared" si="363"/>
        <v>_composedPieces</v>
      </c>
      <c r="O1195" t="str">
        <f t="shared" si="364"/>
        <v>Object</v>
      </c>
      <c r="P1195" t="str">
        <f t="shared" si="365"/>
        <v/>
      </c>
      <c r="Q1195" t="str">
        <f t="shared" si="366"/>
        <v/>
      </c>
      <c r="R1195" t="str">
        <f t="shared" si="367"/>
        <v/>
      </c>
      <c r="S1195" t="str">
        <f t="shared" si="368"/>
        <v/>
      </c>
      <c r="T1195" t="str">
        <f>IF($A1195="Implicit","",COUNTIFS($C$8:C1195,C1195,$A$8:A1195,"Explicit"))</f>
        <v/>
      </c>
      <c r="U1195" t="str">
        <f t="shared" si="369"/>
        <v/>
      </c>
      <c r="V1195" t="str">
        <f t="shared" si="370"/>
        <v/>
      </c>
      <c r="W1195" t="str">
        <f t="shared" si="371"/>
        <v/>
      </c>
      <c r="X1195" t="str">
        <f t="shared" si="372"/>
        <v/>
      </c>
      <c r="Y1195" t="str">
        <f t="shared" si="373"/>
        <v/>
      </c>
      <c r="Z1195" t="str">
        <f t="shared" si="374"/>
        <v>"LiveAnimals._PieceLiveAnimals"</v>
      </c>
      <c r="AA1195" t="str">
        <f t="shared" si="375"/>
        <v>"_involvedInActions"</v>
      </c>
      <c r="AB1195" t="str">
        <f t="shared" si="376"/>
        <v>"Activity._Composing"</v>
      </c>
      <c r="AC1195" t="str">
        <f t="shared" si="377"/>
        <v>"_composedPieces"</v>
      </c>
      <c r="AD1195" t="str">
        <f t="shared" si="378"/>
        <v>"hasMany"</v>
      </c>
      <c r="AE1195" t="str">
        <f t="shared" si="379"/>
        <v>"LiveAnimals._PieceLiveAnimals","_involvedInActions","Activity._Composing","_composedPieces","hasMany"</v>
      </c>
    </row>
    <row r="1196" spans="1:31" x14ac:dyDescent="0.2">
      <c r="A1196" t="s">
        <v>1354</v>
      </c>
      <c r="B1196" t="s">
        <v>1293</v>
      </c>
      <c r="C1196" t="s">
        <v>209</v>
      </c>
      <c r="D1196" t="s">
        <v>116</v>
      </c>
      <c r="E1196" t="s">
        <v>1303</v>
      </c>
      <c r="F1196" t="s">
        <v>871</v>
      </c>
      <c r="H1196" t="s">
        <v>875</v>
      </c>
      <c r="I1196" s="5" t="s">
        <v>480</v>
      </c>
      <c r="J1196" s="5" t="s">
        <v>118</v>
      </c>
      <c r="K1196" t="str">
        <f t="shared" si="360"/>
        <v>_PieceLiveAnimals</v>
      </c>
      <c r="L1196" t="str">
        <f t="shared" si="361"/>
        <v>_involvedInActions</v>
      </c>
      <c r="M1196" t="str">
        <f t="shared" si="362"/>
        <v>_Loading</v>
      </c>
      <c r="N1196" t="str">
        <f t="shared" si="363"/>
        <v>_loadedPieces</v>
      </c>
      <c r="O1196" t="str">
        <f t="shared" si="364"/>
        <v>Object</v>
      </c>
      <c r="P1196" t="str">
        <f t="shared" si="365"/>
        <v/>
      </c>
      <c r="Q1196" t="str">
        <f t="shared" si="366"/>
        <v/>
      </c>
      <c r="R1196" t="str">
        <f t="shared" si="367"/>
        <v/>
      </c>
      <c r="S1196" t="str">
        <f t="shared" si="368"/>
        <v/>
      </c>
      <c r="T1196" t="str">
        <f>IF($A1196="Implicit","",COUNTIFS($C$8:C1196,C1196,$A$8:A1196,"Explicit"))</f>
        <v/>
      </c>
      <c r="U1196" t="str">
        <f t="shared" si="369"/>
        <v/>
      </c>
      <c r="V1196" t="str">
        <f t="shared" si="370"/>
        <v/>
      </c>
      <c r="W1196" t="str">
        <f t="shared" si="371"/>
        <v/>
      </c>
      <c r="X1196" t="str">
        <f t="shared" si="372"/>
        <v/>
      </c>
      <c r="Y1196" t="str">
        <f t="shared" si="373"/>
        <v/>
      </c>
      <c r="Z1196" t="str">
        <f t="shared" si="374"/>
        <v>"LiveAnimals._PieceLiveAnimals"</v>
      </c>
      <c r="AA1196" t="str">
        <f t="shared" si="375"/>
        <v>"_involvedInActions"</v>
      </c>
      <c r="AB1196" t="str">
        <f t="shared" si="376"/>
        <v>"Action._Loading"</v>
      </c>
      <c r="AC1196" t="str">
        <f t="shared" si="377"/>
        <v>"_loadedPieces"</v>
      </c>
      <c r="AD1196" t="str">
        <f t="shared" si="378"/>
        <v>"hasMany"</v>
      </c>
      <c r="AE1196" t="str">
        <f t="shared" si="379"/>
        <v>"LiveAnimals._PieceLiveAnimals","_involvedInActions","Action._Loading","_loadedPieces","hasMany"</v>
      </c>
    </row>
    <row r="1197" spans="1:31" x14ac:dyDescent="0.2">
      <c r="A1197" t="s">
        <v>1354</v>
      </c>
      <c r="B1197" t="s">
        <v>1293</v>
      </c>
      <c r="C1197" t="s">
        <v>209</v>
      </c>
      <c r="D1197" t="s">
        <v>116</v>
      </c>
      <c r="E1197" t="s">
        <v>1303</v>
      </c>
      <c r="F1197" t="s">
        <v>1100</v>
      </c>
      <c r="H1197" t="s">
        <v>1102</v>
      </c>
      <c r="I1197" s="5" t="s">
        <v>480</v>
      </c>
      <c r="J1197" s="5" t="s">
        <v>118</v>
      </c>
      <c r="K1197" t="str">
        <f t="shared" si="360"/>
        <v>_PieceLiveAnimals</v>
      </c>
      <c r="L1197" t="str">
        <f t="shared" si="361"/>
        <v>_involvedInActions</v>
      </c>
      <c r="M1197" t="str">
        <f t="shared" si="362"/>
        <v>_Storing</v>
      </c>
      <c r="N1197" t="str">
        <f t="shared" si="363"/>
        <v>_storedObjects</v>
      </c>
      <c r="O1197" t="str">
        <f t="shared" si="364"/>
        <v>Object</v>
      </c>
      <c r="P1197" t="str">
        <f t="shared" si="365"/>
        <v/>
      </c>
      <c r="Q1197" t="str">
        <f t="shared" si="366"/>
        <v/>
      </c>
      <c r="R1197" t="str">
        <f t="shared" si="367"/>
        <v/>
      </c>
      <c r="S1197" t="str">
        <f t="shared" si="368"/>
        <v/>
      </c>
      <c r="T1197" t="str">
        <f>IF($A1197="Implicit","",COUNTIFS($C$8:C1197,C1197,$A$8:A1197,"Explicit"))</f>
        <v/>
      </c>
      <c r="U1197" t="str">
        <f t="shared" si="369"/>
        <v/>
      </c>
      <c r="V1197" t="str">
        <f t="shared" si="370"/>
        <v/>
      </c>
      <c r="W1197" t="str">
        <f t="shared" si="371"/>
        <v/>
      </c>
      <c r="X1197" t="str">
        <f t="shared" si="372"/>
        <v/>
      </c>
      <c r="Y1197" t="str">
        <f t="shared" si="373"/>
        <v/>
      </c>
      <c r="Z1197" t="str">
        <f t="shared" si="374"/>
        <v>"LiveAnimals._PieceLiveAnimals"</v>
      </c>
      <c r="AA1197" t="str">
        <f t="shared" si="375"/>
        <v>"_involvedInActions"</v>
      </c>
      <c r="AB1197" t="str">
        <f t="shared" si="376"/>
        <v>"Action._Storing"</v>
      </c>
      <c r="AC1197" t="str">
        <f t="shared" si="377"/>
        <v>"_storedObjects"</v>
      </c>
      <c r="AD1197" t="str">
        <f t="shared" si="378"/>
        <v>"hasMany"</v>
      </c>
      <c r="AE1197" t="str">
        <f t="shared" si="379"/>
        <v>"LiveAnimals._PieceLiveAnimals","_involvedInActions","Action._Storing","_storedObjects","hasMany"</v>
      </c>
    </row>
    <row r="1198" spans="1:31" x14ac:dyDescent="0.2">
      <c r="A1198" t="s">
        <v>1354</v>
      </c>
      <c r="B1198" t="s">
        <v>1293</v>
      </c>
      <c r="C1198" t="s">
        <v>209</v>
      </c>
      <c r="D1198" t="s">
        <v>141</v>
      </c>
      <c r="E1198" t="s">
        <v>3</v>
      </c>
      <c r="F1198" t="s">
        <v>142</v>
      </c>
      <c r="G1198">
        <v>1</v>
      </c>
      <c r="I1198" s="5" t="s">
        <v>480</v>
      </c>
      <c r="J1198" s="5" t="s">
        <v>143</v>
      </c>
      <c r="K1198" t="str">
        <f t="shared" si="360"/>
        <v>_PieceLiveAnimals</v>
      </c>
      <c r="L1198" t="str">
        <f t="shared" si="361"/>
        <v>_loadType</v>
      </c>
      <c r="M1198" t="str">
        <f t="shared" si="362"/>
        <v>_LoadType</v>
      </c>
      <c r="N1198" t="str">
        <f t="shared" si="363"/>
        <v/>
      </c>
      <c r="O1198" t="str">
        <f t="shared" si="364"/>
        <v>Object</v>
      </c>
      <c r="P1198" t="str">
        <f t="shared" si="365"/>
        <v/>
      </c>
      <c r="Q1198" t="str">
        <f t="shared" si="366"/>
        <v/>
      </c>
      <c r="R1198" t="str">
        <f t="shared" si="367"/>
        <v/>
      </c>
      <c r="S1198" t="str">
        <f t="shared" si="368"/>
        <v/>
      </c>
      <c r="T1198" t="str">
        <f>IF($A1198="Implicit","",COUNTIFS($C$8:C1198,C1198,$A$8:A1198,"Explicit"))</f>
        <v/>
      </c>
      <c r="U1198" t="str">
        <f t="shared" si="369"/>
        <v/>
      </c>
      <c r="V1198" t="str">
        <f t="shared" si="370"/>
        <v/>
      </c>
      <c r="W1198" t="str">
        <f t="shared" si="371"/>
        <v/>
      </c>
      <c r="X1198" t="str">
        <f t="shared" si="372"/>
        <v/>
      </c>
      <c r="Y1198" t="str">
        <f t="shared" si="373"/>
        <v/>
      </c>
      <c r="Z1198" t="str">
        <f t="shared" si="374"/>
        <v>"LiveAnimals._PieceLiveAnimals"</v>
      </c>
      <c r="AA1198" t="str">
        <f t="shared" si="375"/>
        <v>"_loadType"</v>
      </c>
      <c r="AB1198" t="str">
        <f t="shared" si="376"/>
        <v>"Enum._LoadType"</v>
      </c>
      <c r="AC1198" t="str">
        <f t="shared" si="377"/>
        <v>""</v>
      </c>
      <c r="AD1198" t="str">
        <f t="shared" si="378"/>
        <v>"hasOne"</v>
      </c>
      <c r="AE1198" t="str">
        <f t="shared" si="379"/>
        <v>"LiveAnimals._PieceLiveAnimals","_loadType","Enum._LoadType","","hasOne"</v>
      </c>
    </row>
    <row r="1199" spans="1:31" x14ac:dyDescent="0.2">
      <c r="A1199" t="s">
        <v>1353</v>
      </c>
      <c r="B1199" t="s">
        <v>1293</v>
      </c>
      <c r="C1199" t="s">
        <v>209</v>
      </c>
      <c r="D1199" t="s">
        <v>40</v>
      </c>
      <c r="E1199" t="s">
        <v>1306</v>
      </c>
      <c r="F1199" t="s">
        <v>41</v>
      </c>
      <c r="I1199" s="5" t="s">
        <v>480</v>
      </c>
      <c r="J1199" s="5" t="s">
        <v>42</v>
      </c>
      <c r="K1199" t="str">
        <f t="shared" si="360"/>
        <v>_PieceLiveAnimals</v>
      </c>
      <c r="L1199" t="str">
        <f t="shared" si="361"/>
        <v>_events</v>
      </c>
      <c r="M1199" t="str">
        <f t="shared" si="362"/>
        <v>_LogisticsEvent</v>
      </c>
      <c r="N1199" t="str">
        <f t="shared" si="363"/>
        <v/>
      </c>
      <c r="O1199" t="str">
        <f t="shared" si="364"/>
        <v>Object</v>
      </c>
      <c r="P1199" t="str">
        <f t="shared" si="365"/>
        <v>"LiveAnimals"</v>
      </c>
      <c r="Q1199" t="str">
        <f t="shared" si="366"/>
        <v>"_PieceLiveAnimals"</v>
      </c>
      <c r="R1199" t="str">
        <f t="shared" si="367"/>
        <v>"_events"</v>
      </c>
      <c r="S1199" t="str">
        <f t="shared" si="368"/>
        <v>"_LogisticsEvent"</v>
      </c>
      <c r="T1199">
        <f>IF($A1199="Implicit","",COUNTIFS($C$8:C1199,C1199,$A$8:A1199,"Explicit"))</f>
        <v>27</v>
      </c>
      <c r="U1199" t="str">
        <f t="shared" si="369"/>
        <v>"LiveAnimals subclass of Piece"</v>
      </c>
      <c r="V1199" t="str">
        <f t="shared" si="370"/>
        <v>"Events object"</v>
      </c>
      <c r="W1199" t="str">
        <f t="shared" si="371"/>
        <v>"true"</v>
      </c>
      <c r="X1199" t="str">
        <f t="shared" si="372"/>
        <v>"true"</v>
      </c>
      <c r="Y1199" t="str">
        <f t="shared" si="373"/>
        <v>"LiveAnimals","_PieceLiveAnimals","_events","_LogisticsEvent",27,"LiveAnimals subclass of Piece","Events object","true","true"</v>
      </c>
      <c r="Z1199" t="str">
        <f t="shared" si="374"/>
        <v>"LiveAnimals._PieceLiveAnimals"</v>
      </c>
      <c r="AA1199" t="str">
        <f t="shared" si="375"/>
        <v>"_events"</v>
      </c>
      <c r="AB1199" t="str">
        <f t="shared" si="376"/>
        <v>"Event._LogisticsEvent"</v>
      </c>
      <c r="AC1199" t="str">
        <f t="shared" si="377"/>
        <v>""</v>
      </c>
      <c r="AD1199" t="str">
        <f t="shared" si="378"/>
        <v>"hasMany"</v>
      </c>
      <c r="AE1199" t="str">
        <f t="shared" si="379"/>
        <v>"LiveAnimals._PieceLiveAnimals","_events","Event._LogisticsEvent","","hasMany"</v>
      </c>
    </row>
    <row r="1200" spans="1:31" x14ac:dyDescent="0.2">
      <c r="A1200" t="s">
        <v>1353</v>
      </c>
      <c r="B1200" t="s">
        <v>1293</v>
      </c>
      <c r="C1200" t="s">
        <v>209</v>
      </c>
      <c r="D1200" t="s">
        <v>46</v>
      </c>
      <c r="F1200" t="s">
        <v>47</v>
      </c>
      <c r="G1200">
        <v>1</v>
      </c>
      <c r="I1200" s="5" t="s">
        <v>480</v>
      </c>
      <c r="J1200" s="5" t="s">
        <v>48</v>
      </c>
      <c r="K1200" t="str">
        <f t="shared" si="360"/>
        <v>_PieceLiveAnimals</v>
      </c>
      <c r="L1200" t="str">
        <f t="shared" si="361"/>
        <v>_skeletonIndicator</v>
      </c>
      <c r="M1200" t="str">
        <f t="shared" si="362"/>
        <v>xsd_boolean</v>
      </c>
      <c r="N1200" t="str">
        <f t="shared" si="363"/>
        <v/>
      </c>
      <c r="O1200" t="str">
        <f t="shared" si="364"/>
        <v>Data</v>
      </c>
      <c r="P1200" t="str">
        <f t="shared" si="365"/>
        <v>"LiveAnimals"</v>
      </c>
      <c r="Q1200" t="str">
        <f t="shared" si="366"/>
        <v>"_PieceLiveAnimals"</v>
      </c>
      <c r="R1200" t="str">
        <f t="shared" si="367"/>
        <v>"_skeletonIndicator"</v>
      </c>
      <c r="S1200" t="str">
        <f t="shared" si="368"/>
        <v>"xsd_boolean"</v>
      </c>
      <c r="T1200">
        <f>IF($A1200="Implicit","",COUNTIFS($C$8:C1200,C1200,$A$8:A1200,"Explicit"))</f>
        <v>28</v>
      </c>
      <c r="U1200" t="str">
        <f t="shared" si="369"/>
        <v>"LiveAnimals subclass of Piece"</v>
      </c>
      <c r="V1200" t="str">
        <f t="shared" si="370"/>
        <v>"Indicator whether a logistics object is a skeleton object"</v>
      </c>
      <c r="W1200" t="str">
        <f t="shared" si="371"/>
        <v>"false"</v>
      </c>
      <c r="X1200" t="str">
        <f t="shared" si="372"/>
        <v>"true"</v>
      </c>
      <c r="Y1200" t="str">
        <f t="shared" si="373"/>
        <v>"LiveAnimals","_PieceLiveAnimals","_skeletonIndicator","xsd_boolean",28,"LiveAnimals subclass of Piece","Indicator whether a logistics object is a skeleton object","false","true"</v>
      </c>
      <c r="Z1200" t="str">
        <f t="shared" si="374"/>
        <v/>
      </c>
      <c r="AA1200" t="str">
        <f t="shared" si="375"/>
        <v/>
      </c>
      <c r="AB1200" t="str">
        <f t="shared" si="376"/>
        <v/>
      </c>
      <c r="AC1200" t="str">
        <f t="shared" si="377"/>
        <v/>
      </c>
      <c r="AD1200" t="str">
        <f t="shared" si="378"/>
        <v/>
      </c>
      <c r="AE1200" t="str">
        <f t="shared" si="379"/>
        <v/>
      </c>
    </row>
    <row r="1201" spans="1:31" x14ac:dyDescent="0.2">
      <c r="A1201" t="s">
        <v>1353</v>
      </c>
      <c r="B1201" t="s">
        <v>1293</v>
      </c>
      <c r="C1201" t="s">
        <v>209</v>
      </c>
      <c r="D1201" t="s">
        <v>116</v>
      </c>
      <c r="E1201" t="s">
        <v>1290</v>
      </c>
      <c r="F1201" t="s">
        <v>117</v>
      </c>
      <c r="I1201" s="5" t="s">
        <v>480</v>
      </c>
      <c r="J1201" s="5" t="s">
        <v>118</v>
      </c>
      <c r="K1201" t="str">
        <f t="shared" si="360"/>
        <v>_PieceLiveAnimals</v>
      </c>
      <c r="L1201" t="str">
        <f t="shared" si="361"/>
        <v>_involvedInActions</v>
      </c>
      <c r="M1201" t="str">
        <f t="shared" si="362"/>
        <v>_LogisticsAction</v>
      </c>
      <c r="N1201" t="str">
        <f t="shared" si="363"/>
        <v/>
      </c>
      <c r="O1201" t="str">
        <f t="shared" si="364"/>
        <v>Object</v>
      </c>
      <c r="P1201" t="str">
        <f t="shared" si="365"/>
        <v>"LiveAnimals"</v>
      </c>
      <c r="Q1201" t="str">
        <f t="shared" si="366"/>
        <v>"_PieceLiveAnimals"</v>
      </c>
      <c r="R1201" t="str">
        <f t="shared" si="367"/>
        <v>"_involvedInActions"</v>
      </c>
      <c r="S1201" t="str">
        <f t="shared" si="368"/>
        <v>"_LogisticsAction"</v>
      </c>
      <c r="T1201">
        <f>IF($A1201="Implicit","",COUNTIFS($C$8:C1201,C1201,$A$8:A1201,"Explicit"))</f>
        <v>29</v>
      </c>
      <c r="U1201" t="str">
        <f t="shared" si="369"/>
        <v>"LiveAnimals subclass of Piece"</v>
      </c>
      <c r="V1201" t="str">
        <f t="shared" si="370"/>
        <v>"References to the Actions the object is involved in"</v>
      </c>
      <c r="W1201" t="str">
        <f t="shared" si="371"/>
        <v>"true"</v>
      </c>
      <c r="X1201" t="str">
        <f t="shared" si="372"/>
        <v>"true"</v>
      </c>
      <c r="Y1201" t="str">
        <f t="shared" si="373"/>
        <v>"LiveAnimals","_PieceLiveAnimals","_involvedInActions","_LogisticsAction",29,"LiveAnimals subclass of Piece","References to the Actions the object is involved in","true","true"</v>
      </c>
      <c r="Z1201" t="str">
        <f t="shared" si="374"/>
        <v>"LiveAnimals._PieceLiveAnimals"</v>
      </c>
      <c r="AA1201" t="str">
        <f t="shared" si="375"/>
        <v>"_involvedInActions"</v>
      </c>
      <c r="AB1201" t="str">
        <f t="shared" si="376"/>
        <v>"Abstract._LogisticsAction"</v>
      </c>
      <c r="AC1201" t="str">
        <f t="shared" si="377"/>
        <v>""</v>
      </c>
      <c r="AD1201" t="str">
        <f t="shared" si="378"/>
        <v>"hasMany"</v>
      </c>
      <c r="AE1201" t="str">
        <f t="shared" si="379"/>
        <v>"LiveAnimals._PieceLiveAnimals","_involvedInActions","Abstract._LogisticsAction","","hasMany"</v>
      </c>
    </row>
    <row r="1202" spans="1:31" x14ac:dyDescent="0.2">
      <c r="A1202" t="s">
        <v>1353</v>
      </c>
      <c r="B1202" t="s">
        <v>1293</v>
      </c>
      <c r="C1202" t="s">
        <v>209</v>
      </c>
      <c r="D1202" t="s">
        <v>92</v>
      </c>
      <c r="E1202" t="s">
        <v>49</v>
      </c>
      <c r="F1202" t="s">
        <v>93</v>
      </c>
      <c r="I1202" s="5" t="s">
        <v>480</v>
      </c>
      <c r="J1202" s="5" t="s">
        <v>94</v>
      </c>
      <c r="K1202" t="str">
        <f t="shared" si="360"/>
        <v>_PieceLiveAnimals</v>
      </c>
      <c r="L1202" t="str">
        <f t="shared" si="361"/>
        <v>_involvedParties</v>
      </c>
      <c r="M1202" t="str">
        <f t="shared" si="362"/>
        <v>_Party</v>
      </c>
      <c r="N1202" t="str">
        <f t="shared" si="363"/>
        <v/>
      </c>
      <c r="O1202" t="str">
        <f t="shared" si="364"/>
        <v>Object</v>
      </c>
      <c r="P1202" t="str">
        <f t="shared" si="365"/>
        <v>"LiveAnimals"</v>
      </c>
      <c r="Q1202" t="str">
        <f t="shared" si="366"/>
        <v>"_PieceLiveAnimals"</v>
      </c>
      <c r="R1202" t="str">
        <f t="shared" si="367"/>
        <v>"_involvedParties"</v>
      </c>
      <c r="S1202" t="str">
        <f t="shared" si="368"/>
        <v>"_Party"</v>
      </c>
      <c r="T1202">
        <f>IF($A1202="Implicit","",COUNTIFS($C$8:C1202,C1202,$A$8:A1202,"Explicit"))</f>
        <v>30</v>
      </c>
      <c r="U1202" t="str">
        <f t="shared" si="369"/>
        <v>"LiveAnimals subclass of Piece"</v>
      </c>
      <c r="V1202" t="str">
        <f t="shared" si="370"/>
        <v>"Information about other Parties involved depending on the context of use"</v>
      </c>
      <c r="W1202" t="str">
        <f t="shared" si="371"/>
        <v>"true"</v>
      </c>
      <c r="X1202" t="str">
        <f t="shared" si="372"/>
        <v>"true"</v>
      </c>
      <c r="Y1202" t="str">
        <f t="shared" si="373"/>
        <v>"LiveAnimals","_PieceLiveAnimals","_involvedParties","_Party",30,"LiveAnimals subclass of Piece","Information about other Parties involved depending on the context of use","true","true"</v>
      </c>
      <c r="Z1202" t="str">
        <f t="shared" si="374"/>
        <v>"LiveAnimals._PieceLiveAnimals"</v>
      </c>
      <c r="AA1202" t="str">
        <f t="shared" si="375"/>
        <v>"_involvedParties"</v>
      </c>
      <c r="AB1202" t="str">
        <f t="shared" si="376"/>
        <v>"Embedded._Party"</v>
      </c>
      <c r="AC1202" t="str">
        <f t="shared" si="377"/>
        <v>""</v>
      </c>
      <c r="AD1202" t="str">
        <f t="shared" si="378"/>
        <v>"hasMany"</v>
      </c>
      <c r="AE1202" t="str">
        <f t="shared" si="379"/>
        <v>"LiveAnimals._PieceLiveAnimals","_involvedParties","Embedded._Party","","hasMany"</v>
      </c>
    </row>
    <row r="1203" spans="1:31" x14ac:dyDescent="0.2">
      <c r="A1203" t="s">
        <v>1353</v>
      </c>
      <c r="B1203" t="s">
        <v>1293</v>
      </c>
      <c r="C1203" t="s">
        <v>209</v>
      </c>
      <c r="D1203" t="s">
        <v>147</v>
      </c>
      <c r="E1203" t="s">
        <v>49</v>
      </c>
      <c r="F1203" t="s">
        <v>148</v>
      </c>
      <c r="I1203" s="5" t="s">
        <v>480</v>
      </c>
      <c r="J1203" s="5" t="s">
        <v>149</v>
      </c>
      <c r="K1203" t="str">
        <f t="shared" si="360"/>
        <v>_PieceLiveAnimals</v>
      </c>
      <c r="L1203" t="str">
        <f t="shared" si="361"/>
        <v>_otherIdentifiers</v>
      </c>
      <c r="M1203" t="str">
        <f t="shared" si="362"/>
        <v>_OtherIdentifier</v>
      </c>
      <c r="N1203" t="str">
        <f t="shared" si="363"/>
        <v/>
      </c>
      <c r="O1203" t="str">
        <f t="shared" si="364"/>
        <v>Object</v>
      </c>
      <c r="P1203" t="str">
        <f t="shared" si="365"/>
        <v>"LiveAnimals"</v>
      </c>
      <c r="Q1203" t="str">
        <f t="shared" si="366"/>
        <v>"_PieceLiveAnimals"</v>
      </c>
      <c r="R1203" t="str">
        <f t="shared" si="367"/>
        <v>"_otherIdentifiers"</v>
      </c>
      <c r="S1203" t="str">
        <f t="shared" si="368"/>
        <v>"_OtherIdentifier"</v>
      </c>
      <c r="T1203">
        <f>IF($A1203="Implicit","",COUNTIFS($C$8:C1203,C1203,$A$8:A1203,"Explicit"))</f>
        <v>31</v>
      </c>
      <c r="U1203" t="str">
        <f t="shared" si="369"/>
        <v>"LiveAnimals subclass of Piece"</v>
      </c>
      <c r="V1203" t="str">
        <f t="shared" si="370"/>
        <v>"Details about any other identifier; depending on the context of use"</v>
      </c>
      <c r="W1203" t="str">
        <f t="shared" si="371"/>
        <v>"true"</v>
      </c>
      <c r="X1203" t="str">
        <f t="shared" si="372"/>
        <v>"true"</v>
      </c>
      <c r="Y1203" t="str">
        <f t="shared" si="373"/>
        <v>"LiveAnimals","_PieceLiveAnimals","_otherIdentifiers","_OtherIdentifier",31,"LiveAnimals subclass of Piece","Details about any other identifier; depending on the context of use","true","true"</v>
      </c>
      <c r="Z1203" t="str">
        <f t="shared" si="374"/>
        <v>"LiveAnimals._PieceLiveAnimals"</v>
      </c>
      <c r="AA1203" t="str">
        <f t="shared" si="375"/>
        <v>"_otherIdentifiers"</v>
      </c>
      <c r="AB1203" t="str">
        <f t="shared" si="376"/>
        <v>"Embedded._OtherIdentifier"</v>
      </c>
      <c r="AC1203" t="str">
        <f t="shared" si="377"/>
        <v>""</v>
      </c>
      <c r="AD1203" t="str">
        <f t="shared" si="378"/>
        <v>"hasMany"</v>
      </c>
      <c r="AE1203" t="str">
        <f t="shared" si="379"/>
        <v>"LiveAnimals._PieceLiveAnimals","_otherIdentifiers","Embedded._OtherIdentifier","","hasMany"</v>
      </c>
    </row>
    <row r="1204" spans="1:31" x14ac:dyDescent="0.2">
      <c r="A1204" t="s">
        <v>1353</v>
      </c>
      <c r="B1204" t="s">
        <v>1293</v>
      </c>
      <c r="C1204" t="s">
        <v>209</v>
      </c>
      <c r="D1204" t="s">
        <v>159</v>
      </c>
      <c r="E1204" t="s">
        <v>1291</v>
      </c>
      <c r="F1204" t="s">
        <v>160</v>
      </c>
      <c r="I1204" s="5" t="s">
        <v>480</v>
      </c>
      <c r="J1204" s="5" t="s">
        <v>161</v>
      </c>
      <c r="K1204" t="str">
        <f t="shared" si="360"/>
        <v>_PieceLiveAnimals</v>
      </c>
      <c r="L1204" t="str">
        <f t="shared" si="361"/>
        <v>_specialHandlingCodes</v>
      </c>
      <c r="M1204" t="str">
        <f t="shared" si="362"/>
        <v>ccodes_SpecialHandlingCode</v>
      </c>
      <c r="N1204" t="str">
        <f t="shared" si="363"/>
        <v/>
      </c>
      <c r="O1204" t="str">
        <f t="shared" si="364"/>
        <v>Object</v>
      </c>
      <c r="P1204" t="str">
        <f t="shared" si="365"/>
        <v>"LiveAnimals"</v>
      </c>
      <c r="Q1204" t="str">
        <f t="shared" si="366"/>
        <v>"_PieceLiveAnimals"</v>
      </c>
      <c r="R1204" t="str">
        <f t="shared" si="367"/>
        <v>"_specialHandlingCodes"</v>
      </c>
      <c r="S1204" t="str">
        <f t="shared" si="368"/>
        <v>"ccodes_SpecialHandlingCode"</v>
      </c>
      <c r="T1204">
        <f>IF($A1204="Implicit","",COUNTIFS($C$8:C1204,C1204,$A$8:A1204,"Explicit"))</f>
        <v>32</v>
      </c>
      <c r="U1204" t="str">
        <f t="shared" si="369"/>
        <v>"LiveAnimals subclass of Piece"</v>
      </c>
      <c r="V1204" t="str">
        <f t="shared" si="370"/>
        <v>"Three-letter special handling code (SPH)"</v>
      </c>
      <c r="W1204" t="str">
        <f t="shared" si="371"/>
        <v>"true"</v>
      </c>
      <c r="X1204" t="str">
        <f t="shared" si="372"/>
        <v>"true"</v>
      </c>
      <c r="Y1204" t="str">
        <f t="shared" si="373"/>
        <v>"LiveAnimals","_PieceLiveAnimals","_specialHandlingCodes","ccodes_SpecialHandlingCode",32,"LiveAnimals subclass of Piece","Three-letter special handling code (SPH)","true","true"</v>
      </c>
      <c r="Z1204" t="str">
        <f t="shared" si="374"/>
        <v>"LiveAnimals._PieceLiveAnimals"</v>
      </c>
      <c r="AA1204" t="str">
        <f t="shared" si="375"/>
        <v>"_specialHandlingCodes"</v>
      </c>
      <c r="AB1204" t="str">
        <f t="shared" si="376"/>
        <v>"CodeList.ccodes_SpecialHandlingCode"</v>
      </c>
      <c r="AC1204" t="str">
        <f t="shared" si="377"/>
        <v>""</v>
      </c>
      <c r="AD1204" t="str">
        <f t="shared" si="378"/>
        <v>"hasMany"</v>
      </c>
      <c r="AE1204" t="str">
        <f t="shared" si="379"/>
        <v>"LiveAnimals._PieceLiveAnimals","_specialHandlingCodes","CodeList.ccodes_SpecialHandlingCode","","hasMany"</v>
      </c>
    </row>
    <row r="1205" spans="1:31" x14ac:dyDescent="0.2">
      <c r="A1205" t="s">
        <v>1353</v>
      </c>
      <c r="B1205" t="s">
        <v>1293</v>
      </c>
      <c r="C1205" t="s">
        <v>209</v>
      </c>
      <c r="D1205" t="s">
        <v>165</v>
      </c>
      <c r="F1205" t="s">
        <v>47</v>
      </c>
      <c r="G1205">
        <v>1</v>
      </c>
      <c r="I1205" s="5" t="s">
        <v>480</v>
      </c>
      <c r="J1205" s="5" t="s">
        <v>166</v>
      </c>
      <c r="K1205" t="str">
        <f t="shared" si="360"/>
        <v>_PieceLiveAnimals</v>
      </c>
      <c r="L1205" t="str">
        <f t="shared" si="361"/>
        <v>_coload</v>
      </c>
      <c r="M1205" t="str">
        <f t="shared" si="362"/>
        <v>xsd_boolean</v>
      </c>
      <c r="N1205" t="str">
        <f t="shared" si="363"/>
        <v/>
      </c>
      <c r="O1205" t="str">
        <f t="shared" si="364"/>
        <v>Data</v>
      </c>
      <c r="P1205" t="str">
        <f t="shared" si="365"/>
        <v>"LiveAnimals"</v>
      </c>
      <c r="Q1205" t="str">
        <f t="shared" si="366"/>
        <v>"_PieceLiveAnimals"</v>
      </c>
      <c r="R1205" t="str">
        <f t="shared" si="367"/>
        <v>"_coload"</v>
      </c>
      <c r="S1205" t="str">
        <f t="shared" si="368"/>
        <v>"xsd_boolean"</v>
      </c>
      <c r="T1205">
        <f>IF($A1205="Implicit","",COUNTIFS($C$8:C1205,C1205,$A$8:A1205,"Explicit"))</f>
        <v>33</v>
      </c>
      <c r="U1205" t="str">
        <f t="shared" si="369"/>
        <v>"LiveAnimals subclass of Piece"</v>
      </c>
      <c r="V1205" t="str">
        <f t="shared" si="370"/>
        <v>"Coload indicator for the pieces (boolean)"</v>
      </c>
      <c r="W1205" t="str">
        <f t="shared" si="371"/>
        <v>"false"</v>
      </c>
      <c r="X1205" t="str">
        <f t="shared" si="372"/>
        <v>"true"</v>
      </c>
      <c r="Y1205" t="str">
        <f t="shared" si="373"/>
        <v>"LiveAnimals","_PieceLiveAnimals","_coload","xsd_boolean",33,"LiveAnimals subclass of Piece","Coload indicator for the pieces (boolean)","false","true"</v>
      </c>
      <c r="Z1205" t="str">
        <f t="shared" si="374"/>
        <v/>
      </c>
      <c r="AA1205" t="str">
        <f t="shared" si="375"/>
        <v/>
      </c>
      <c r="AB1205" t="str">
        <f t="shared" si="376"/>
        <v/>
      </c>
      <c r="AC1205" t="str">
        <f t="shared" si="377"/>
        <v/>
      </c>
      <c r="AD1205" t="str">
        <f t="shared" si="378"/>
        <v/>
      </c>
      <c r="AE1205" t="str">
        <f t="shared" si="379"/>
        <v/>
      </c>
    </row>
    <row r="1206" spans="1:31" x14ac:dyDescent="0.2">
      <c r="A1206" t="s">
        <v>1353</v>
      </c>
      <c r="B1206" t="s">
        <v>1293</v>
      </c>
      <c r="C1206" t="s">
        <v>209</v>
      </c>
      <c r="D1206" t="s">
        <v>167</v>
      </c>
      <c r="F1206" t="s">
        <v>6</v>
      </c>
      <c r="G1206">
        <v>1</v>
      </c>
      <c r="I1206" s="5" t="s">
        <v>480</v>
      </c>
      <c r="J1206" s="5" t="s">
        <v>168</v>
      </c>
      <c r="K1206" t="str">
        <f t="shared" si="360"/>
        <v>_PieceLiveAnimals</v>
      </c>
      <c r="L1206" t="str">
        <f t="shared" si="361"/>
        <v>_goodsDescription</v>
      </c>
      <c r="M1206" t="str">
        <f t="shared" si="362"/>
        <v>xsd_string</v>
      </c>
      <c r="N1206" t="str">
        <f t="shared" si="363"/>
        <v/>
      </c>
      <c r="O1206" t="str">
        <f t="shared" si="364"/>
        <v>Data</v>
      </c>
      <c r="P1206" t="str">
        <f t="shared" si="365"/>
        <v>"LiveAnimals"</v>
      </c>
      <c r="Q1206" t="str">
        <f t="shared" si="366"/>
        <v>"_PieceLiveAnimals"</v>
      </c>
      <c r="R1206" t="str">
        <f t="shared" si="367"/>
        <v>"_goodsDescription"</v>
      </c>
      <c r="S1206" t="str">
        <f t="shared" si="368"/>
        <v>"xsd_string"</v>
      </c>
      <c r="T1206">
        <f>IF($A1206="Implicit","",COUNTIFS($C$8:C1206,C1206,$A$8:A1206,"Explicit"))</f>
        <v>34</v>
      </c>
      <c r="U1206" t="str">
        <f t="shared" si="369"/>
        <v>"LiveAnimals subclass of Piece"</v>
      </c>
      <c r="V1206" t="str">
        <f t="shared" si="370"/>
        <v>"Description of goods; for the BookingShipment the commodity list defined by Modernizing Cargo Distribution MCD working group can be used as a referential."</v>
      </c>
      <c r="W1206" t="str">
        <f t="shared" si="371"/>
        <v>"false"</v>
      </c>
      <c r="X1206" t="str">
        <f t="shared" si="372"/>
        <v>"true"</v>
      </c>
      <c r="Y1206" t="str">
        <f t="shared" si="373"/>
        <v>"LiveAnimals","_PieceLiveAnimals","_goodsDescription","xsd_string",34,"LiveAnimals subclass of Piece","Description of goods; for the BookingShipment the commodity list defined by Modernizing Cargo Distribution MCD working group can be used as a referential.","false","true"</v>
      </c>
      <c r="Z1206" t="str">
        <f t="shared" si="374"/>
        <v/>
      </c>
      <c r="AA1206" t="str">
        <f t="shared" si="375"/>
        <v/>
      </c>
      <c r="AB1206" t="str">
        <f t="shared" si="376"/>
        <v/>
      </c>
      <c r="AC1206" t="str">
        <f t="shared" si="377"/>
        <v/>
      </c>
      <c r="AD1206" t="str">
        <f t="shared" si="378"/>
        <v/>
      </c>
      <c r="AE1206" t="str">
        <f t="shared" si="379"/>
        <v/>
      </c>
    </row>
    <row r="1207" spans="1:31" x14ac:dyDescent="0.2">
      <c r="A1207" t="s">
        <v>1353</v>
      </c>
      <c r="B1207" t="s">
        <v>1293</v>
      </c>
      <c r="C1207" t="s">
        <v>209</v>
      </c>
      <c r="D1207" t="s">
        <v>169</v>
      </c>
      <c r="F1207" t="s">
        <v>47</v>
      </c>
      <c r="G1207">
        <v>1</v>
      </c>
      <c r="I1207" s="5" t="s">
        <v>480</v>
      </c>
      <c r="J1207" s="5" t="s">
        <v>170</v>
      </c>
      <c r="K1207" t="str">
        <f t="shared" si="360"/>
        <v>_PieceLiveAnimals</v>
      </c>
      <c r="L1207" t="str">
        <f t="shared" si="361"/>
        <v>_nvdForCarriage</v>
      </c>
      <c r="M1207" t="str">
        <f t="shared" si="362"/>
        <v>xsd_boolean</v>
      </c>
      <c r="N1207" t="str">
        <f t="shared" si="363"/>
        <v/>
      </c>
      <c r="O1207" t="str">
        <f t="shared" si="364"/>
        <v>Data</v>
      </c>
      <c r="P1207" t="str">
        <f t="shared" si="365"/>
        <v>"LiveAnimals"</v>
      </c>
      <c r="Q1207" t="str">
        <f t="shared" si="366"/>
        <v>"_PieceLiveAnimals"</v>
      </c>
      <c r="R1207" t="str">
        <f t="shared" si="367"/>
        <v>"_nvdForCarriage"</v>
      </c>
      <c r="S1207" t="str">
        <f t="shared" si="368"/>
        <v>"xsd_boolean"</v>
      </c>
      <c r="T1207">
        <f>IF($A1207="Implicit","",COUNTIFS($C$8:C1207,C1207,$A$8:A1207,"Explicit"))</f>
        <v>35</v>
      </c>
      <c r="U1207" t="str">
        <f t="shared" si="369"/>
        <v>"LiveAnimals subclass of Piece"</v>
      </c>
      <c r="V1207" t="str">
        <f t="shared" si="370"/>
        <v>"When no value is declared for Carriage; this field may be completed with the value TRUE otherwise FALSE"</v>
      </c>
      <c r="W1207" t="str">
        <f t="shared" si="371"/>
        <v>"false"</v>
      </c>
      <c r="X1207" t="str">
        <f t="shared" si="372"/>
        <v>"true"</v>
      </c>
      <c r="Y1207" t="str">
        <f t="shared" si="373"/>
        <v>"LiveAnimals","_PieceLiveAnimals","_nvdForCarriage","xsd_boolean",35,"LiveAnimals subclass of Piece","When no value is declared for Carriage; this field may be completed with the value TRUE otherwise FALSE","false","true"</v>
      </c>
      <c r="Z1207" t="str">
        <f t="shared" si="374"/>
        <v/>
      </c>
      <c r="AA1207" t="str">
        <f t="shared" si="375"/>
        <v/>
      </c>
      <c r="AB1207" t="str">
        <f t="shared" si="376"/>
        <v/>
      </c>
      <c r="AC1207" t="str">
        <f t="shared" si="377"/>
        <v/>
      </c>
      <c r="AD1207" t="str">
        <f t="shared" si="378"/>
        <v/>
      </c>
      <c r="AE1207" t="str">
        <f t="shared" si="379"/>
        <v/>
      </c>
    </row>
    <row r="1208" spans="1:31" x14ac:dyDescent="0.2">
      <c r="A1208" t="s">
        <v>1353</v>
      </c>
      <c r="B1208" t="s">
        <v>1293</v>
      </c>
      <c r="C1208" t="s">
        <v>209</v>
      </c>
      <c r="D1208" t="s">
        <v>171</v>
      </c>
      <c r="F1208" t="s">
        <v>47</v>
      </c>
      <c r="G1208">
        <v>1</v>
      </c>
      <c r="I1208" s="5" t="s">
        <v>480</v>
      </c>
      <c r="J1208" s="5" t="s">
        <v>172</v>
      </c>
      <c r="K1208" t="str">
        <f t="shared" si="360"/>
        <v>_PieceLiveAnimals</v>
      </c>
      <c r="L1208" t="str">
        <f t="shared" si="361"/>
        <v>_nvdForCustoms</v>
      </c>
      <c r="M1208" t="str">
        <f t="shared" si="362"/>
        <v>xsd_boolean</v>
      </c>
      <c r="N1208" t="str">
        <f t="shared" si="363"/>
        <v/>
      </c>
      <c r="O1208" t="str">
        <f t="shared" si="364"/>
        <v>Data</v>
      </c>
      <c r="P1208" t="str">
        <f t="shared" si="365"/>
        <v>"LiveAnimals"</v>
      </c>
      <c r="Q1208" t="str">
        <f t="shared" si="366"/>
        <v>"_PieceLiveAnimals"</v>
      </c>
      <c r="R1208" t="str">
        <f t="shared" si="367"/>
        <v>"_nvdForCustoms"</v>
      </c>
      <c r="S1208" t="str">
        <f t="shared" si="368"/>
        <v>"xsd_boolean"</v>
      </c>
      <c r="T1208">
        <f>IF($A1208="Implicit","",COUNTIFS($C$8:C1208,C1208,$A$8:A1208,"Explicit"))</f>
        <v>36</v>
      </c>
      <c r="U1208" t="str">
        <f t="shared" si="369"/>
        <v>"LiveAnimals subclass of Piece"</v>
      </c>
      <c r="V1208" t="str">
        <f t="shared" si="370"/>
        <v>"When no value is declared for Customs; this field may be completed with the value TRUE otherwise FALSE"</v>
      </c>
      <c r="W1208" t="str">
        <f t="shared" si="371"/>
        <v>"false"</v>
      </c>
      <c r="X1208" t="str">
        <f t="shared" si="372"/>
        <v>"true"</v>
      </c>
      <c r="Y1208" t="str">
        <f t="shared" si="373"/>
        <v>"LiveAnimals","_PieceLiveAnimals","_nvdForCustoms","xsd_boolean",36,"LiveAnimals subclass of Piece","When no value is declared for Customs; this field may be completed with the value TRUE otherwise FALSE","false","true"</v>
      </c>
      <c r="Z1208" t="str">
        <f t="shared" si="374"/>
        <v/>
      </c>
      <c r="AA1208" t="str">
        <f t="shared" si="375"/>
        <v/>
      </c>
      <c r="AB1208" t="str">
        <f t="shared" si="376"/>
        <v/>
      </c>
      <c r="AC1208" t="str">
        <f t="shared" si="377"/>
        <v/>
      </c>
      <c r="AD1208" t="str">
        <f t="shared" si="378"/>
        <v/>
      </c>
      <c r="AE1208" t="str">
        <f t="shared" si="379"/>
        <v/>
      </c>
    </row>
    <row r="1209" spans="1:31" x14ac:dyDescent="0.2">
      <c r="A1209" t="s">
        <v>1353</v>
      </c>
      <c r="B1209" t="s">
        <v>1293</v>
      </c>
      <c r="C1209" t="s">
        <v>209</v>
      </c>
      <c r="D1209" t="s">
        <v>173</v>
      </c>
      <c r="F1209" t="s">
        <v>6</v>
      </c>
      <c r="G1209">
        <v>1</v>
      </c>
      <c r="I1209" s="5" t="s">
        <v>480</v>
      </c>
      <c r="J1209" s="5" t="s">
        <v>174</v>
      </c>
      <c r="K1209" t="str">
        <f t="shared" si="360"/>
        <v>_PieceLiveAnimals</v>
      </c>
      <c r="L1209" t="str">
        <f t="shared" si="361"/>
        <v>_packagedeIdentifier</v>
      </c>
      <c r="M1209" t="str">
        <f t="shared" si="362"/>
        <v>xsd_string</v>
      </c>
      <c r="N1209" t="str">
        <f t="shared" si="363"/>
        <v/>
      </c>
      <c r="O1209" t="str">
        <f t="shared" si="364"/>
        <v>Data</v>
      </c>
      <c r="P1209" t="str">
        <f t="shared" si="365"/>
        <v>"LiveAnimals"</v>
      </c>
      <c r="Q1209" t="str">
        <f t="shared" si="366"/>
        <v>"_PieceLiveAnimals"</v>
      </c>
      <c r="R1209" t="str">
        <f t="shared" si="367"/>
        <v>"_packagedeIdentifier"</v>
      </c>
      <c r="S1209" t="str">
        <f t="shared" si="368"/>
        <v>"xsd_string"</v>
      </c>
      <c r="T1209">
        <f>IF($A1209="Implicit","",COUNTIFS($C$8:C1209,C1209,$A$8:A1209,"Explicit"))</f>
        <v>37</v>
      </c>
      <c r="U1209" t="str">
        <f t="shared" si="369"/>
        <v>"LiveAnimals subclass of Piece"</v>
      </c>
      <c r="V1209" t="str">
        <f t="shared" si="370"/>
        <v>"SSCC-18 code for the value of the package mark; company or bar code; free text; pallet code; etc."</v>
      </c>
      <c r="W1209" t="str">
        <f t="shared" si="371"/>
        <v>"false"</v>
      </c>
      <c r="X1209" t="str">
        <f t="shared" si="372"/>
        <v>"true"</v>
      </c>
      <c r="Y1209" t="str">
        <f t="shared" si="373"/>
        <v>"LiveAnimals","_PieceLiveAnimals","_packagedeIdentifier","xsd_string",37,"LiveAnimals subclass of Piece","SSCC-18 code for the value of the package mark; company or bar code; free text; pallet code; etc.","false","true"</v>
      </c>
      <c r="Z1209" t="str">
        <f t="shared" si="374"/>
        <v/>
      </c>
      <c r="AA1209" t="str">
        <f t="shared" si="375"/>
        <v/>
      </c>
      <c r="AB1209" t="str">
        <f t="shared" si="376"/>
        <v/>
      </c>
      <c r="AC1209" t="str">
        <f t="shared" si="377"/>
        <v/>
      </c>
      <c r="AD1209" t="str">
        <f t="shared" si="378"/>
        <v/>
      </c>
      <c r="AE1209" t="str">
        <f t="shared" si="379"/>
        <v/>
      </c>
    </row>
    <row r="1210" spans="1:31" x14ac:dyDescent="0.2">
      <c r="A1210" t="s">
        <v>1353</v>
      </c>
      <c r="B1210" t="s">
        <v>1293</v>
      </c>
      <c r="C1210" t="s">
        <v>209</v>
      </c>
      <c r="D1210" t="s">
        <v>177</v>
      </c>
      <c r="F1210" t="s">
        <v>12</v>
      </c>
      <c r="G1210">
        <v>1</v>
      </c>
      <c r="I1210" s="5" t="s">
        <v>480</v>
      </c>
      <c r="J1210" s="5" t="s">
        <v>178</v>
      </c>
      <c r="K1210" t="str">
        <f t="shared" si="360"/>
        <v>_PieceLiveAnimals</v>
      </c>
      <c r="L1210" t="str">
        <f t="shared" si="361"/>
        <v>_slac</v>
      </c>
      <c r="M1210" t="str">
        <f t="shared" si="362"/>
        <v>xsd_integer</v>
      </c>
      <c r="N1210" t="str">
        <f t="shared" si="363"/>
        <v/>
      </c>
      <c r="O1210" t="str">
        <f t="shared" si="364"/>
        <v>Data</v>
      </c>
      <c r="P1210" t="str">
        <f t="shared" si="365"/>
        <v>"LiveAnimals"</v>
      </c>
      <c r="Q1210" t="str">
        <f t="shared" si="366"/>
        <v>"_PieceLiveAnimals"</v>
      </c>
      <c r="R1210" t="str">
        <f t="shared" si="367"/>
        <v>"_slac"</v>
      </c>
      <c r="S1210" t="str">
        <f t="shared" si="368"/>
        <v>"xsd_integer"</v>
      </c>
      <c r="T1210">
        <f>IF($A1210="Implicit","",COUNTIFS($C$8:C1210,C1210,$A$8:A1210,"Explicit"))</f>
        <v>38</v>
      </c>
      <c r="U1210" t="str">
        <f t="shared" si="369"/>
        <v>"LiveAnimals subclass of Piece"</v>
      </c>
      <c r="V1210" t="str">
        <f t="shared" si="370"/>
        <v>"Shipper's Load And Count  ( total contained piece count as provided by shipper)"</v>
      </c>
      <c r="W1210" t="str">
        <f t="shared" si="371"/>
        <v>"false"</v>
      </c>
      <c r="X1210" t="str">
        <f t="shared" si="372"/>
        <v>"true"</v>
      </c>
      <c r="Y1210" t="str">
        <f t="shared" si="373"/>
        <v>"LiveAnimals","_PieceLiveAnimals","_slac","xsd_integer",38,"LiveAnimals subclass of Piece","Shipper's Load And Count  ( total contained piece count as provided by shipper)","false","true"</v>
      </c>
      <c r="Z1210" t="str">
        <f t="shared" si="374"/>
        <v/>
      </c>
      <c r="AA1210" t="str">
        <f t="shared" si="375"/>
        <v/>
      </c>
      <c r="AB1210" t="str">
        <f t="shared" si="376"/>
        <v/>
      </c>
      <c r="AC1210" t="str">
        <f t="shared" si="377"/>
        <v/>
      </c>
      <c r="AD1210" t="str">
        <f t="shared" si="378"/>
        <v/>
      </c>
      <c r="AE1210" t="str">
        <f t="shared" si="379"/>
        <v/>
      </c>
    </row>
    <row r="1211" spans="1:31" x14ac:dyDescent="0.2">
      <c r="A1211" t="s">
        <v>1353</v>
      </c>
      <c r="B1211" t="s">
        <v>1293</v>
      </c>
      <c r="C1211" t="s">
        <v>209</v>
      </c>
      <c r="D1211" t="s">
        <v>179</v>
      </c>
      <c r="F1211" t="s">
        <v>47</v>
      </c>
      <c r="G1211">
        <v>1</v>
      </c>
      <c r="I1211" s="5" t="s">
        <v>480</v>
      </c>
      <c r="J1211" s="5" t="s">
        <v>180</v>
      </c>
      <c r="K1211" t="str">
        <f t="shared" si="360"/>
        <v>_PieceLiveAnimals</v>
      </c>
      <c r="L1211" t="str">
        <f t="shared" si="361"/>
        <v>_stackable</v>
      </c>
      <c r="M1211" t="str">
        <f t="shared" si="362"/>
        <v>xsd_boolean</v>
      </c>
      <c r="N1211" t="str">
        <f t="shared" si="363"/>
        <v/>
      </c>
      <c r="O1211" t="str">
        <f t="shared" si="364"/>
        <v>Data</v>
      </c>
      <c r="P1211" t="str">
        <f t="shared" si="365"/>
        <v>"LiveAnimals"</v>
      </c>
      <c r="Q1211" t="str">
        <f t="shared" si="366"/>
        <v>"_PieceLiveAnimals"</v>
      </c>
      <c r="R1211" t="str">
        <f t="shared" si="367"/>
        <v>"_stackable"</v>
      </c>
      <c r="S1211" t="str">
        <f t="shared" si="368"/>
        <v>"xsd_boolean"</v>
      </c>
      <c r="T1211">
        <f>IF($A1211="Implicit","",COUNTIFS($C$8:C1211,C1211,$A$8:A1211,"Explicit"))</f>
        <v>39</v>
      </c>
      <c r="U1211" t="str">
        <f t="shared" si="369"/>
        <v>"LiveAnimals subclass of Piece"</v>
      </c>
      <c r="V1211" t="str">
        <f t="shared" si="370"/>
        <v>"Stackable indicator for the pieces (boolean)"</v>
      </c>
      <c r="W1211" t="str">
        <f t="shared" si="371"/>
        <v>"false"</v>
      </c>
      <c r="X1211" t="str">
        <f t="shared" si="372"/>
        <v>"true"</v>
      </c>
      <c r="Y1211" t="str">
        <f t="shared" si="373"/>
        <v>"LiveAnimals","_PieceLiveAnimals","_stackable","xsd_boolean",39,"LiveAnimals subclass of Piece","Stackable indicator for the pieces (boolean)","false","true"</v>
      </c>
      <c r="Z1211" t="str">
        <f t="shared" si="374"/>
        <v/>
      </c>
      <c r="AA1211" t="str">
        <f t="shared" si="375"/>
        <v/>
      </c>
      <c r="AB1211" t="str">
        <f t="shared" si="376"/>
        <v/>
      </c>
      <c r="AC1211" t="str">
        <f t="shared" si="377"/>
        <v/>
      </c>
      <c r="AD1211" t="str">
        <f t="shared" si="378"/>
        <v/>
      </c>
      <c r="AE1211" t="str">
        <f t="shared" si="379"/>
        <v/>
      </c>
    </row>
    <row r="1212" spans="1:31" x14ac:dyDescent="0.2">
      <c r="A1212" t="s">
        <v>1353</v>
      </c>
      <c r="B1212" t="s">
        <v>1293</v>
      </c>
      <c r="C1212" t="s">
        <v>209</v>
      </c>
      <c r="D1212" t="s">
        <v>183</v>
      </c>
      <c r="F1212" t="s">
        <v>47</v>
      </c>
      <c r="G1212">
        <v>1</v>
      </c>
      <c r="I1212" s="5" t="s">
        <v>480</v>
      </c>
      <c r="J1212" s="5" t="s">
        <v>184</v>
      </c>
      <c r="K1212" t="str">
        <f t="shared" si="360"/>
        <v>_PieceLiveAnimals</v>
      </c>
      <c r="L1212" t="str">
        <f t="shared" si="361"/>
        <v>_turnable</v>
      </c>
      <c r="M1212" t="str">
        <f t="shared" si="362"/>
        <v>xsd_boolean</v>
      </c>
      <c r="N1212" t="str">
        <f t="shared" si="363"/>
        <v/>
      </c>
      <c r="O1212" t="str">
        <f t="shared" si="364"/>
        <v>Data</v>
      </c>
      <c r="P1212" t="str">
        <f t="shared" si="365"/>
        <v>"LiveAnimals"</v>
      </c>
      <c r="Q1212" t="str">
        <f t="shared" si="366"/>
        <v>"_PieceLiveAnimals"</v>
      </c>
      <c r="R1212" t="str">
        <f t="shared" si="367"/>
        <v>"_turnable"</v>
      </c>
      <c r="S1212" t="str">
        <f t="shared" si="368"/>
        <v>"xsd_boolean"</v>
      </c>
      <c r="T1212">
        <f>IF($A1212="Implicit","",COUNTIFS($C$8:C1212,C1212,$A$8:A1212,"Explicit"))</f>
        <v>40</v>
      </c>
      <c r="U1212" t="str">
        <f t="shared" si="369"/>
        <v>"LiveAnimals subclass of Piece"</v>
      </c>
      <c r="V1212" t="str">
        <f t="shared" si="370"/>
        <v>"Turnable indicator for the pieces (boolean)"</v>
      </c>
      <c r="W1212" t="str">
        <f t="shared" si="371"/>
        <v>"false"</v>
      </c>
      <c r="X1212" t="str">
        <f t="shared" si="372"/>
        <v>"true"</v>
      </c>
      <c r="Y1212" t="str">
        <f t="shared" si="373"/>
        <v>"LiveAnimals","_PieceLiveAnimals","_turnable","xsd_boolean",40,"LiveAnimals subclass of Piece","Turnable indicator for the pieces (boolean)","false","true"</v>
      </c>
      <c r="Z1212" t="str">
        <f t="shared" si="374"/>
        <v/>
      </c>
      <c r="AA1212" t="str">
        <f t="shared" si="375"/>
        <v/>
      </c>
      <c r="AB1212" t="str">
        <f t="shared" si="376"/>
        <v/>
      </c>
      <c r="AC1212" t="str">
        <f t="shared" si="377"/>
        <v/>
      </c>
      <c r="AD1212" t="str">
        <f t="shared" si="378"/>
        <v/>
      </c>
      <c r="AE1212" t="str">
        <f t="shared" si="379"/>
        <v/>
      </c>
    </row>
    <row r="1213" spans="1:31" x14ac:dyDescent="0.2">
      <c r="A1213" t="s">
        <v>1353</v>
      </c>
      <c r="B1213" t="s">
        <v>1293</v>
      </c>
      <c r="C1213" t="s">
        <v>209</v>
      </c>
      <c r="D1213" t="s">
        <v>185</v>
      </c>
      <c r="F1213" t="s">
        <v>6</v>
      </c>
      <c r="G1213">
        <v>1</v>
      </c>
      <c r="I1213" s="5" t="s">
        <v>480</v>
      </c>
      <c r="J1213" s="5" t="s">
        <v>186</v>
      </c>
      <c r="K1213" t="str">
        <f t="shared" si="360"/>
        <v>_PieceLiveAnimals</v>
      </c>
      <c r="L1213" t="str">
        <f t="shared" si="361"/>
        <v>_upid</v>
      </c>
      <c r="M1213" t="str">
        <f t="shared" si="362"/>
        <v>xsd_string</v>
      </c>
      <c r="N1213" t="str">
        <f t="shared" si="363"/>
        <v/>
      </c>
      <c r="O1213" t="str">
        <f t="shared" si="364"/>
        <v>Data</v>
      </c>
      <c r="P1213" t="str">
        <f t="shared" si="365"/>
        <v>"LiveAnimals"</v>
      </c>
      <c r="Q1213" t="str">
        <f t="shared" si="366"/>
        <v>"_PieceLiveAnimals"</v>
      </c>
      <c r="R1213" t="str">
        <f t="shared" si="367"/>
        <v>"_upid"</v>
      </c>
      <c r="S1213" t="str">
        <f t="shared" si="368"/>
        <v>"xsd_string"</v>
      </c>
      <c r="T1213">
        <f>IF($A1213="Implicit","",COUNTIFS($C$8:C1213,C1213,$A$8:A1213,"Explicit"))</f>
        <v>41</v>
      </c>
      <c r="U1213" t="str">
        <f t="shared" si="369"/>
        <v>"LiveAnimals subclass of Piece"</v>
      </c>
      <c r="V1213" t="str">
        <f t="shared" si="370"/>
        <v>"Unique Piece Identifier (UPID) of the piece. Refer IATA Recommended Practice 1689"</v>
      </c>
      <c r="W1213" t="str">
        <f t="shared" si="371"/>
        <v>"false"</v>
      </c>
      <c r="X1213" t="str">
        <f t="shared" si="372"/>
        <v>"true"</v>
      </c>
      <c r="Y1213" t="str">
        <f t="shared" si="373"/>
        <v>"LiveAnimals","_PieceLiveAnimals","_upid","xsd_string",41,"LiveAnimals subclass of Piece","Unique Piece Identifier (UPID) of the piece. Refer IATA Recommended Practice 1689","false","true"</v>
      </c>
      <c r="Z1213" t="str">
        <f t="shared" si="374"/>
        <v/>
      </c>
      <c r="AA1213" t="str">
        <f t="shared" si="375"/>
        <v/>
      </c>
      <c r="AB1213" t="str">
        <f t="shared" si="376"/>
        <v/>
      </c>
      <c r="AC1213" t="str">
        <f t="shared" si="377"/>
        <v/>
      </c>
      <c r="AD1213" t="str">
        <f t="shared" si="378"/>
        <v/>
      </c>
      <c r="AE1213" t="str">
        <f t="shared" si="379"/>
        <v/>
      </c>
    </row>
    <row r="1214" spans="1:31" x14ac:dyDescent="0.2">
      <c r="A1214" t="s">
        <v>1353</v>
      </c>
      <c r="B1214" t="s">
        <v>1293</v>
      </c>
      <c r="C1214" t="s">
        <v>209</v>
      </c>
      <c r="D1214" t="s">
        <v>496</v>
      </c>
      <c r="F1214" t="s">
        <v>264</v>
      </c>
      <c r="G1214">
        <v>1</v>
      </c>
      <c r="I1214" s="5" t="s">
        <v>480</v>
      </c>
      <c r="J1214" s="5" t="s">
        <v>497</v>
      </c>
      <c r="K1214" t="str">
        <f t="shared" si="360"/>
        <v>_PieceLiveAnimals</v>
      </c>
      <c r="L1214" t="str">
        <f t="shared" si="361"/>
        <v>_acquisitionDateTime</v>
      </c>
      <c r="M1214" t="str">
        <f t="shared" si="362"/>
        <v>xsd_dateTime</v>
      </c>
      <c r="N1214" t="str">
        <f t="shared" si="363"/>
        <v/>
      </c>
      <c r="O1214" t="str">
        <f t="shared" si="364"/>
        <v>Data</v>
      </c>
      <c r="P1214" t="str">
        <f t="shared" si="365"/>
        <v>"LiveAnimals"</v>
      </c>
      <c r="Q1214" t="str">
        <f t="shared" si="366"/>
        <v>"_PieceLiveAnimals"</v>
      </c>
      <c r="R1214" t="str">
        <f t="shared" si="367"/>
        <v>"_acquisitionDateTime"</v>
      </c>
      <c r="S1214" t="str">
        <f t="shared" si="368"/>
        <v>"xsd_dateTime"</v>
      </c>
      <c r="T1214">
        <f>IF($A1214="Implicit","",COUNTIFS($C$8:C1214,C1214,$A$8:A1214,"Explicit"))</f>
        <v>42</v>
      </c>
      <c r="U1214" t="str">
        <f t="shared" si="369"/>
        <v>"LiveAnimals subclass of Piece"</v>
      </c>
      <c r="V1214" t="str">
        <f t="shared" si="370"/>
        <v>"Defined in Resolution Conf. 13.6 and is required for pre-Convention specimens (box 12b)"</v>
      </c>
      <c r="W1214" t="str">
        <f t="shared" si="371"/>
        <v>"false"</v>
      </c>
      <c r="X1214" t="str">
        <f t="shared" si="372"/>
        <v>"true"</v>
      </c>
      <c r="Y1214" t="str">
        <f t="shared" si="373"/>
        <v>"LiveAnimals","_PieceLiveAnimals","_acquisitionDateTime","xsd_dateTime",42,"LiveAnimals subclass of Piece","Defined in Resolution Conf. 13.6 and is required for pre-Convention specimens (box 12b)","false","true"</v>
      </c>
      <c r="Z1214" t="str">
        <f t="shared" si="374"/>
        <v/>
      </c>
      <c r="AA1214" t="str">
        <f t="shared" si="375"/>
        <v/>
      </c>
      <c r="AB1214" t="str">
        <f t="shared" si="376"/>
        <v/>
      </c>
      <c r="AC1214" t="str">
        <f t="shared" si="377"/>
        <v/>
      </c>
      <c r="AD1214" t="str">
        <f t="shared" si="378"/>
        <v/>
      </c>
      <c r="AE1214" t="str">
        <f t="shared" si="379"/>
        <v/>
      </c>
    </row>
    <row r="1215" spans="1:31" x14ac:dyDescent="0.2">
      <c r="A1215" t="s">
        <v>1353</v>
      </c>
      <c r="B1215" t="s">
        <v>1293</v>
      </c>
      <c r="C1215" t="s">
        <v>209</v>
      </c>
      <c r="D1215" t="s">
        <v>498</v>
      </c>
      <c r="F1215" t="s">
        <v>12</v>
      </c>
      <c r="G1215">
        <v>1</v>
      </c>
      <c r="I1215" s="5" t="s">
        <v>480</v>
      </c>
      <c r="J1215" s="5" t="s">
        <v>218</v>
      </c>
      <c r="K1215" t="str">
        <f t="shared" si="360"/>
        <v>_PieceLiveAnimals</v>
      </c>
      <c r="L1215" t="str">
        <f t="shared" si="361"/>
        <v>_annualQuotaQuantity</v>
      </c>
      <c r="M1215" t="str">
        <f t="shared" si="362"/>
        <v>xsd_integer</v>
      </c>
      <c r="N1215" t="str">
        <f t="shared" si="363"/>
        <v/>
      </c>
      <c r="O1215" t="str">
        <f t="shared" si="364"/>
        <v>Data</v>
      </c>
      <c r="P1215" t="str">
        <f t="shared" si="365"/>
        <v>"LiveAnimals"</v>
      </c>
      <c r="Q1215" t="str">
        <f t="shared" si="366"/>
        <v>"_PieceLiveAnimals"</v>
      </c>
      <c r="R1215" t="str">
        <f t="shared" si="367"/>
        <v>"_annualQuotaQuantity"</v>
      </c>
      <c r="S1215" t="str">
        <f t="shared" si="368"/>
        <v>"xsd_integer"</v>
      </c>
      <c r="T1215">
        <f>IF($A1215="Implicit","",COUNTIFS($C$8:C1215,C1215,$A$8:A1215,"Explicit"))</f>
        <v>43</v>
      </c>
      <c r="U1215" t="str">
        <f t="shared" si="369"/>
        <v>"LiveAnimals subclass of Piece"</v>
      </c>
      <c r="V1215" t="str">
        <f t="shared" si="370"/>
        <v>"total number of specimens exported in the current calendar year and the current annuela quota for the species concerned (box 11a)"</v>
      </c>
      <c r="W1215" t="str">
        <f t="shared" si="371"/>
        <v>"false"</v>
      </c>
      <c r="X1215" t="str">
        <f t="shared" si="372"/>
        <v>"true"</v>
      </c>
      <c r="Y1215" t="str">
        <f t="shared" si="373"/>
        <v>"LiveAnimals","_PieceLiveAnimals","_annualQuotaQuantity","xsd_integer",43,"LiveAnimals subclass of Piece","total number of specimens exported in the current calendar year and the current annuela quota for the species concerned (box 11a)","false","true"</v>
      </c>
      <c r="Z1215" t="str">
        <f t="shared" si="374"/>
        <v/>
      </c>
      <c r="AA1215" t="str">
        <f t="shared" si="375"/>
        <v/>
      </c>
      <c r="AB1215" t="str">
        <f t="shared" si="376"/>
        <v/>
      </c>
      <c r="AC1215" t="str">
        <f t="shared" si="377"/>
        <v/>
      </c>
      <c r="AD1215" t="str">
        <f t="shared" si="378"/>
        <v/>
      </c>
      <c r="AE1215" t="str">
        <f t="shared" si="379"/>
        <v/>
      </c>
    </row>
    <row r="1216" spans="1:31" x14ac:dyDescent="0.2">
      <c r="A1216" t="s">
        <v>1353</v>
      </c>
      <c r="B1216" t="s">
        <v>1293</v>
      </c>
      <c r="C1216" t="s">
        <v>209</v>
      </c>
      <c r="D1216" t="s">
        <v>501</v>
      </c>
      <c r="F1216" t="s">
        <v>264</v>
      </c>
      <c r="G1216">
        <v>1</v>
      </c>
      <c r="I1216" s="5" t="s">
        <v>480</v>
      </c>
      <c r="J1216" s="5" t="s">
        <v>502</v>
      </c>
      <c r="K1216" t="str">
        <f t="shared" si="360"/>
        <v>_PieceLiveAnimals</v>
      </c>
      <c r="L1216" t="str">
        <f t="shared" si="361"/>
        <v>_originReferencePermitDateTime</v>
      </c>
      <c r="M1216" t="str">
        <f t="shared" si="362"/>
        <v>xsd_dateTime</v>
      </c>
      <c r="N1216" t="str">
        <f t="shared" si="363"/>
        <v/>
      </c>
      <c r="O1216" t="str">
        <f t="shared" si="364"/>
        <v>Data</v>
      </c>
      <c r="P1216" t="str">
        <f t="shared" si="365"/>
        <v>"LiveAnimals"</v>
      </c>
      <c r="Q1216" t="str">
        <f t="shared" si="366"/>
        <v>"_PieceLiveAnimals"</v>
      </c>
      <c r="R1216" t="str">
        <f t="shared" si="367"/>
        <v>"_originReferencePermitDateTime"</v>
      </c>
      <c r="S1216" t="str">
        <f t="shared" si="368"/>
        <v>"xsd_dateTime"</v>
      </c>
      <c r="T1216">
        <f>IF($A1216="Implicit","",COUNTIFS($C$8:C1216,C1216,$A$8:A1216,"Explicit"))</f>
        <v>44</v>
      </c>
      <c r="U1216" t="str">
        <f t="shared" si="369"/>
        <v>"LiveAnimals subclass of Piece"</v>
      </c>
      <c r="V1216" t="str">
        <f t="shared" si="370"/>
        <v>"Issuing date for Origin reference permit or re-export reference Certificate (box 12)"</v>
      </c>
      <c r="W1216" t="str">
        <f t="shared" si="371"/>
        <v>"false"</v>
      </c>
      <c r="X1216" t="str">
        <f t="shared" si="372"/>
        <v>"true"</v>
      </c>
      <c r="Y1216" t="str">
        <f t="shared" si="373"/>
        <v>"LiveAnimals","_PieceLiveAnimals","_originReferencePermitDateTime","xsd_dateTime",44,"LiveAnimals subclass of Piece","Issuing date for Origin reference permit or re-export reference Certificate (box 12)","false","true"</v>
      </c>
      <c r="Z1216" t="str">
        <f t="shared" si="374"/>
        <v/>
      </c>
      <c r="AA1216" t="str">
        <f t="shared" si="375"/>
        <v/>
      </c>
      <c r="AB1216" t="str">
        <f t="shared" si="376"/>
        <v/>
      </c>
      <c r="AC1216" t="str">
        <f t="shared" si="377"/>
        <v/>
      </c>
      <c r="AD1216" t="str">
        <f t="shared" si="378"/>
        <v/>
      </c>
      <c r="AE1216" t="str">
        <f t="shared" si="379"/>
        <v/>
      </c>
    </row>
    <row r="1217" spans="1:31" x14ac:dyDescent="0.2">
      <c r="A1217" t="s">
        <v>1353</v>
      </c>
      <c r="B1217" t="s">
        <v>1293</v>
      </c>
      <c r="C1217" t="s">
        <v>209</v>
      </c>
      <c r="D1217" t="s">
        <v>503</v>
      </c>
      <c r="F1217" t="s">
        <v>6</v>
      </c>
      <c r="G1217">
        <v>1</v>
      </c>
      <c r="I1217" s="5" t="s">
        <v>480</v>
      </c>
      <c r="J1217" s="5" t="s">
        <v>504</v>
      </c>
      <c r="K1217" t="str">
        <f t="shared" si="360"/>
        <v>_PieceLiveAnimals</v>
      </c>
      <c r="L1217" t="str">
        <f t="shared" si="361"/>
        <v>_originReferencePermitId</v>
      </c>
      <c r="M1217" t="str">
        <f t="shared" si="362"/>
        <v>xsd_string</v>
      </c>
      <c r="N1217" t="str">
        <f t="shared" si="363"/>
        <v/>
      </c>
      <c r="O1217" t="str">
        <f t="shared" si="364"/>
        <v>Data</v>
      </c>
      <c r="P1217" t="str">
        <f t="shared" si="365"/>
        <v>"LiveAnimals"</v>
      </c>
      <c r="Q1217" t="str">
        <f t="shared" si="366"/>
        <v>"_PieceLiveAnimals"</v>
      </c>
      <c r="R1217" t="str">
        <f t="shared" si="367"/>
        <v>"_originReferencePermitId"</v>
      </c>
      <c r="S1217" t="str">
        <f t="shared" si="368"/>
        <v>"xsd_string"</v>
      </c>
      <c r="T1217">
        <f>IF($A1217="Implicit","",COUNTIFS($C$8:C1217,C1217,$A$8:A1217,"Explicit"))</f>
        <v>45</v>
      </c>
      <c r="U1217" t="str">
        <f t="shared" si="369"/>
        <v>"LiveAnimals subclass of Piece"</v>
      </c>
      <c r="V1217" t="str">
        <f t="shared" si="370"/>
        <v>"identifier of Origin reference permit or re-export reference Certificate (box 12/12a)"</v>
      </c>
      <c r="W1217" t="str">
        <f t="shared" si="371"/>
        <v>"false"</v>
      </c>
      <c r="X1217" t="str">
        <f t="shared" si="372"/>
        <v>"true"</v>
      </c>
      <c r="Y1217" t="str">
        <f t="shared" si="373"/>
        <v>"LiveAnimals","_PieceLiveAnimals","_originReferencePermitId","xsd_string",45,"LiveAnimals subclass of Piece","identifier of Origin reference permit or re-export reference Certificate (box 12/12a)","false","true"</v>
      </c>
      <c r="Z1217" t="str">
        <f t="shared" si="374"/>
        <v/>
      </c>
      <c r="AA1217" t="str">
        <f t="shared" si="375"/>
        <v/>
      </c>
      <c r="AB1217" t="str">
        <f t="shared" si="376"/>
        <v/>
      </c>
      <c r="AC1217" t="str">
        <f t="shared" si="377"/>
        <v/>
      </c>
      <c r="AD1217" t="str">
        <f t="shared" si="378"/>
        <v/>
      </c>
      <c r="AE1217" t="str">
        <f t="shared" si="379"/>
        <v/>
      </c>
    </row>
    <row r="1218" spans="1:31" x14ac:dyDescent="0.2">
      <c r="A1218" t="s">
        <v>1353</v>
      </c>
      <c r="B1218" t="s">
        <v>1293</v>
      </c>
      <c r="C1218" t="s">
        <v>209</v>
      </c>
      <c r="D1218" t="s">
        <v>505</v>
      </c>
      <c r="F1218" t="s">
        <v>12</v>
      </c>
      <c r="G1218">
        <v>1</v>
      </c>
      <c r="I1218" s="5" t="s">
        <v>480</v>
      </c>
      <c r="J1218" s="5" t="s">
        <v>506</v>
      </c>
      <c r="K1218" t="str">
        <f t="shared" si="360"/>
        <v>_PieceLiveAnimals</v>
      </c>
      <c r="L1218" t="str">
        <f t="shared" si="361"/>
        <v>_quantityAnimals</v>
      </c>
      <c r="M1218" t="str">
        <f t="shared" si="362"/>
        <v>xsd_integer</v>
      </c>
      <c r="N1218" t="str">
        <f t="shared" si="363"/>
        <v/>
      </c>
      <c r="O1218" t="str">
        <f t="shared" si="364"/>
        <v>Data</v>
      </c>
      <c r="P1218" t="str">
        <f t="shared" si="365"/>
        <v>"LiveAnimals"</v>
      </c>
      <c r="Q1218" t="str">
        <f t="shared" si="366"/>
        <v>"_PieceLiveAnimals"</v>
      </c>
      <c r="R1218" t="str">
        <f t="shared" si="367"/>
        <v>"_quantityAnimals"</v>
      </c>
      <c r="S1218" t="str">
        <f t="shared" si="368"/>
        <v>"xsd_integer"</v>
      </c>
      <c r="T1218">
        <f>IF($A1218="Implicit","",COUNTIFS($C$8:C1218,C1218,$A$8:A1218,"Explicit"))</f>
        <v>46</v>
      </c>
      <c r="U1218" t="str">
        <f t="shared" si="369"/>
        <v>"LiveAnimals subclass of Piece"</v>
      </c>
      <c r="V1218" t="str">
        <f t="shared" si="370"/>
        <v>"Quantity including units (box 11)"</v>
      </c>
      <c r="W1218" t="str">
        <f t="shared" si="371"/>
        <v>"false"</v>
      </c>
      <c r="X1218" t="str">
        <f t="shared" si="372"/>
        <v>"true"</v>
      </c>
      <c r="Y1218" t="str">
        <f t="shared" si="373"/>
        <v>"LiveAnimals","_PieceLiveAnimals","_quantityAnimals","xsd_integer",46,"LiveAnimals subclass of Piece","Quantity including units (box 11)","false","true"</v>
      </c>
      <c r="Z1218" t="str">
        <f t="shared" si="374"/>
        <v/>
      </c>
      <c r="AA1218" t="str">
        <f t="shared" si="375"/>
        <v/>
      </c>
      <c r="AB1218" t="str">
        <f t="shared" si="376"/>
        <v/>
      </c>
      <c r="AC1218" t="str">
        <f t="shared" si="377"/>
        <v/>
      </c>
      <c r="AD1218" t="str">
        <f t="shared" si="378"/>
        <v/>
      </c>
      <c r="AE1218" t="str">
        <f t="shared" si="379"/>
        <v/>
      </c>
    </row>
    <row r="1219" spans="1:31" x14ac:dyDescent="0.2">
      <c r="A1219" t="s">
        <v>1353</v>
      </c>
      <c r="B1219" t="s">
        <v>1293</v>
      </c>
      <c r="C1219" t="s">
        <v>209</v>
      </c>
      <c r="D1219" t="s">
        <v>511</v>
      </c>
      <c r="F1219" t="s">
        <v>6</v>
      </c>
      <c r="G1219">
        <v>1</v>
      </c>
      <c r="I1219" s="5" t="s">
        <v>480</v>
      </c>
      <c r="J1219" s="5" t="s">
        <v>512</v>
      </c>
      <c r="K1219" t="str">
        <f t="shared" si="360"/>
        <v>_PieceLiveAnimals</v>
      </c>
      <c r="L1219" t="str">
        <f t="shared" si="361"/>
        <v>_specimenDescription</v>
      </c>
      <c r="M1219" t="str">
        <f t="shared" si="362"/>
        <v>xsd_string</v>
      </c>
      <c r="N1219" t="str">
        <f t="shared" si="363"/>
        <v/>
      </c>
      <c r="O1219" t="str">
        <f t="shared" si="364"/>
        <v>Data</v>
      </c>
      <c r="P1219" t="str">
        <f t="shared" si="365"/>
        <v>"LiveAnimals"</v>
      </c>
      <c r="Q1219" t="str">
        <f t="shared" si="366"/>
        <v>"_PieceLiveAnimals"</v>
      </c>
      <c r="R1219" t="str">
        <f t="shared" si="367"/>
        <v>"_specimenDescription"</v>
      </c>
      <c r="S1219" t="str">
        <f t="shared" si="368"/>
        <v>"xsd_string"</v>
      </c>
      <c r="T1219">
        <f>IF($A1219="Implicit","",COUNTIFS($C$8:C1219,C1219,$A$8:A1219,"Explicit"))</f>
        <v>47</v>
      </c>
      <c r="U1219" t="str">
        <f t="shared" si="369"/>
        <v>"LiveAnimals subclass of Piece"</v>
      </c>
      <c r="V1219" t="str">
        <f t="shared" si="370"/>
        <v>"Description of specimens; including age and sex if LA (box 9)"</v>
      </c>
      <c r="W1219" t="str">
        <f t="shared" si="371"/>
        <v>"false"</v>
      </c>
      <c r="X1219" t="str">
        <f t="shared" si="372"/>
        <v>"true"</v>
      </c>
      <c r="Y1219" t="str">
        <f t="shared" si="373"/>
        <v>"LiveAnimals","_PieceLiveAnimals","_specimenDescription","xsd_string",47,"LiveAnimals subclass of Piece","Description of specimens; including age and sex if LA (box 9)","false","true"</v>
      </c>
      <c r="Z1219" t="str">
        <f t="shared" si="374"/>
        <v/>
      </c>
      <c r="AA1219" t="str">
        <f t="shared" si="375"/>
        <v/>
      </c>
      <c r="AB1219" t="str">
        <f t="shared" si="376"/>
        <v/>
      </c>
      <c r="AC1219" t="str">
        <f t="shared" si="377"/>
        <v/>
      </c>
      <c r="AD1219" t="str">
        <f t="shared" si="378"/>
        <v/>
      </c>
      <c r="AE1219" t="str">
        <f t="shared" si="379"/>
        <v/>
      </c>
    </row>
    <row r="1220" spans="1:31" x14ac:dyDescent="0.2">
      <c r="A1220" t="s">
        <v>1354</v>
      </c>
      <c r="B1220" t="s">
        <v>1293</v>
      </c>
      <c r="C1220" t="s">
        <v>209</v>
      </c>
      <c r="D1220" t="s">
        <v>116</v>
      </c>
      <c r="E1220" t="s">
        <v>1303</v>
      </c>
      <c r="F1220" t="s">
        <v>23</v>
      </c>
      <c r="I1220" s="5" t="s">
        <v>480</v>
      </c>
      <c r="J1220" s="5" t="s">
        <v>118</v>
      </c>
      <c r="K1220" t="str">
        <f t="shared" si="360"/>
        <v>_PieceLiveAnimals</v>
      </c>
      <c r="L1220" t="str">
        <f t="shared" si="361"/>
        <v>_involvedInActions</v>
      </c>
      <c r="M1220" t="str">
        <f t="shared" si="362"/>
        <v>_Check</v>
      </c>
      <c r="N1220" t="str">
        <f t="shared" si="363"/>
        <v/>
      </c>
      <c r="O1220" t="str">
        <f t="shared" si="364"/>
        <v>Object</v>
      </c>
      <c r="P1220" t="str">
        <f t="shared" si="365"/>
        <v/>
      </c>
      <c r="Q1220" t="str">
        <f t="shared" si="366"/>
        <v/>
      </c>
      <c r="R1220" t="str">
        <f t="shared" si="367"/>
        <v/>
      </c>
      <c r="S1220" t="str">
        <f t="shared" si="368"/>
        <v/>
      </c>
      <c r="T1220" t="str">
        <f>IF($A1220="Implicit","",COUNTIFS($C$8:C1220,C1220,$A$8:A1220,"Explicit"))</f>
        <v/>
      </c>
      <c r="U1220" t="str">
        <f t="shared" si="369"/>
        <v/>
      </c>
      <c r="V1220" t="str">
        <f t="shared" si="370"/>
        <v/>
      </c>
      <c r="W1220" t="str">
        <f t="shared" si="371"/>
        <v/>
      </c>
      <c r="X1220" t="str">
        <f t="shared" si="372"/>
        <v/>
      </c>
      <c r="Y1220" t="str">
        <f t="shared" si="373"/>
        <v/>
      </c>
      <c r="Z1220" t="str">
        <f t="shared" si="374"/>
        <v>"LiveAnimals._PieceLiveAnimals"</v>
      </c>
      <c r="AA1220" t="str">
        <f t="shared" si="375"/>
        <v>"_involvedInActions"</v>
      </c>
      <c r="AB1220" t="str">
        <f t="shared" si="376"/>
        <v>"Action._Check"</v>
      </c>
      <c r="AC1220" t="str">
        <f t="shared" si="377"/>
        <v>""</v>
      </c>
      <c r="AD1220" t="str">
        <f t="shared" si="378"/>
        <v>"hasMany"</v>
      </c>
      <c r="AE1220" t="str">
        <f t="shared" si="379"/>
        <v>"LiveAnimals._PieceLiveAnimals","_involvedInActions","Action._Check","","hasMany"</v>
      </c>
    </row>
    <row r="1221" spans="1:31" x14ac:dyDescent="0.2">
      <c r="A1221" t="s">
        <v>1353</v>
      </c>
      <c r="B1221" t="s">
        <v>1293</v>
      </c>
      <c r="C1221" t="s">
        <v>209</v>
      </c>
      <c r="D1221" t="s">
        <v>175</v>
      </c>
      <c r="F1221" t="s">
        <v>6</v>
      </c>
      <c r="I1221" s="5" t="s">
        <v>480</v>
      </c>
      <c r="J1221" s="5" t="s">
        <v>176</v>
      </c>
      <c r="K1221" t="str">
        <f t="shared" si="360"/>
        <v>_PieceLiveAnimals</v>
      </c>
      <c r="L1221" t="str">
        <f t="shared" si="361"/>
        <v>_shippingMarks</v>
      </c>
      <c r="M1221" t="str">
        <f t="shared" si="362"/>
        <v>xsd_string</v>
      </c>
      <c r="N1221" t="str">
        <f t="shared" si="363"/>
        <v/>
      </c>
      <c r="O1221" t="str">
        <f t="shared" si="364"/>
        <v>Data</v>
      </c>
      <c r="P1221" t="str">
        <f t="shared" si="365"/>
        <v>"LiveAnimals"</v>
      </c>
      <c r="Q1221" t="str">
        <f t="shared" si="366"/>
        <v>"_PieceLiveAnimals"</v>
      </c>
      <c r="R1221" t="str">
        <f t="shared" si="367"/>
        <v>"_shippingMarks"</v>
      </c>
      <c r="S1221" t="str">
        <f t="shared" si="368"/>
        <v>"xsd_string"</v>
      </c>
      <c r="T1221">
        <f>IF($A1221="Implicit","",COUNTIFS($C$8:C1221,C1221,$A$8:A1221,"Explicit"))</f>
        <v>48</v>
      </c>
      <c r="U1221" t="str">
        <f t="shared" si="369"/>
        <v>"LiveAnimals subclass of Piece"</v>
      </c>
      <c r="V1221" t="str">
        <f t="shared" si="370"/>
        <v>"Shipping marks"</v>
      </c>
      <c r="W1221" t="str">
        <f t="shared" si="371"/>
        <v>"true"</v>
      </c>
      <c r="X1221" t="str">
        <f t="shared" si="372"/>
        <v>"true"</v>
      </c>
      <c r="Y1221" t="str">
        <f t="shared" si="373"/>
        <v>"LiveAnimals","_PieceLiveAnimals","_shippingMarks","xsd_string",48,"LiveAnimals subclass of Piece","Shipping marks","true","true"</v>
      </c>
      <c r="Z1221" t="str">
        <f t="shared" si="374"/>
        <v/>
      </c>
      <c r="AA1221" t="str">
        <f t="shared" si="375"/>
        <v/>
      </c>
      <c r="AB1221" t="str">
        <f t="shared" si="376"/>
        <v/>
      </c>
      <c r="AC1221" t="str">
        <f t="shared" si="377"/>
        <v/>
      </c>
      <c r="AD1221" t="str">
        <f t="shared" si="378"/>
        <v/>
      </c>
      <c r="AE1221" t="str">
        <f t="shared" si="379"/>
        <v/>
      </c>
    </row>
    <row r="1222" spans="1:31" x14ac:dyDescent="0.2">
      <c r="A1222" t="s">
        <v>1353</v>
      </c>
      <c r="B1222" t="s">
        <v>1293</v>
      </c>
      <c r="C1222" t="s">
        <v>209</v>
      </c>
      <c r="D1222" t="s">
        <v>181</v>
      </c>
      <c r="F1222" t="s">
        <v>6</v>
      </c>
      <c r="I1222" s="5" t="s">
        <v>480</v>
      </c>
      <c r="J1222" s="5" t="s">
        <v>182</v>
      </c>
      <c r="K1222" t="str">
        <f t="shared" si="360"/>
        <v>_PieceLiveAnimals</v>
      </c>
      <c r="L1222" t="str">
        <f t="shared" si="361"/>
        <v>_textualHandlingInstructions</v>
      </c>
      <c r="M1222" t="str">
        <f t="shared" si="362"/>
        <v>xsd_string</v>
      </c>
      <c r="N1222" t="str">
        <f t="shared" si="363"/>
        <v/>
      </c>
      <c r="O1222" t="str">
        <f t="shared" si="364"/>
        <v>Data</v>
      </c>
      <c r="P1222" t="str">
        <f t="shared" si="365"/>
        <v>"LiveAnimals"</v>
      </c>
      <c r="Q1222" t="str">
        <f t="shared" si="366"/>
        <v>"_PieceLiveAnimals"</v>
      </c>
      <c r="R1222" t="str">
        <f t="shared" si="367"/>
        <v>"_textualHandlingInstructions"</v>
      </c>
      <c r="S1222" t="str">
        <f t="shared" si="368"/>
        <v>"xsd_string"</v>
      </c>
      <c r="T1222">
        <f>IF($A1222="Implicit","",COUNTIFS($C$8:C1222,C1222,$A$8:A1222,"Explicit"))</f>
        <v>49</v>
      </c>
      <c r="U1222" t="str">
        <f t="shared" si="369"/>
        <v>"LiveAnimals subclass of Piece"</v>
      </c>
      <c r="V1222" t="str">
        <f t="shared" si="370"/>
        <v>"Strings to provide free text handling instructions such as SSR and OSI"</v>
      </c>
      <c r="W1222" t="str">
        <f t="shared" si="371"/>
        <v>"true"</v>
      </c>
      <c r="X1222" t="str">
        <f t="shared" si="372"/>
        <v>"true"</v>
      </c>
      <c r="Y1222" t="str">
        <f t="shared" si="373"/>
        <v>"LiveAnimals","_PieceLiveAnimals","_textualHandlingInstructions","xsd_string",49,"LiveAnimals subclass of Piece","Strings to provide free text handling instructions such as SSR and OSI","true","true"</v>
      </c>
      <c r="Z1222" t="str">
        <f t="shared" si="374"/>
        <v/>
      </c>
      <c r="AA1222" t="str">
        <f t="shared" si="375"/>
        <v/>
      </c>
      <c r="AB1222" t="str">
        <f t="shared" si="376"/>
        <v/>
      </c>
      <c r="AC1222" t="str">
        <f t="shared" si="377"/>
        <v/>
      </c>
      <c r="AD1222" t="str">
        <f t="shared" si="378"/>
        <v/>
      </c>
      <c r="AE1222" t="str">
        <f t="shared" si="379"/>
        <v/>
      </c>
    </row>
    <row r="1223" spans="1:31" x14ac:dyDescent="0.2">
      <c r="A1223" t="s">
        <v>1353</v>
      </c>
      <c r="B1223" t="s">
        <v>1293</v>
      </c>
      <c r="C1223" t="s">
        <v>209</v>
      </c>
      <c r="D1223" t="s">
        <v>499</v>
      </c>
      <c r="F1223" t="s">
        <v>6</v>
      </c>
      <c r="I1223" s="5" t="s">
        <v>480</v>
      </c>
      <c r="J1223" s="5" t="s">
        <v>500</v>
      </c>
      <c r="K1223" t="str">
        <f t="shared" si="360"/>
        <v>_PieceLiveAnimals</v>
      </c>
      <c r="L1223" t="str">
        <f t="shared" si="361"/>
        <v>_categoryCode</v>
      </c>
      <c r="M1223" t="str">
        <f t="shared" si="362"/>
        <v>xsd_string</v>
      </c>
      <c r="N1223" t="str">
        <f t="shared" si="363"/>
        <v/>
      </c>
      <c r="O1223" t="str">
        <f t="shared" si="364"/>
        <v>Data</v>
      </c>
      <c r="P1223" t="str">
        <f t="shared" si="365"/>
        <v>"LiveAnimals"</v>
      </c>
      <c r="Q1223" t="str">
        <f t="shared" si="366"/>
        <v>"_PieceLiveAnimals"</v>
      </c>
      <c r="R1223" t="str">
        <f t="shared" si="367"/>
        <v>"_categoryCode"</v>
      </c>
      <c r="S1223" t="str">
        <f t="shared" si="368"/>
        <v>"xsd_string"</v>
      </c>
      <c r="T1223">
        <f>IF($A1223="Implicit","",COUNTIFS($C$8:C1223,C1223,$A$8:A1223,"Explicit"))</f>
        <v>50</v>
      </c>
      <c r="U1223" t="str">
        <f t="shared" si="369"/>
        <v>"LiveAnimals subclass of Piece"</v>
      </c>
      <c r="V1223" t="str">
        <f t="shared" si="370"/>
        <v>"Operations code ID. Refers to the number of the registered captive-breeding or artifical propagation operation (box 12b)"</v>
      </c>
      <c r="W1223" t="str">
        <f t="shared" si="371"/>
        <v>"true"</v>
      </c>
      <c r="X1223" t="str">
        <f t="shared" si="372"/>
        <v>"true"</v>
      </c>
      <c r="Y1223" t="str">
        <f t="shared" si="373"/>
        <v>"LiveAnimals","_PieceLiveAnimals","_categoryCode","xsd_string",50,"LiveAnimals subclass of Piece","Operations code ID. Refers to the number of the registered captive-breeding or artifical propagation operation (box 12b)","true","true"</v>
      </c>
      <c r="Z1223" t="str">
        <f t="shared" si="374"/>
        <v/>
      </c>
      <c r="AA1223" t="str">
        <f t="shared" si="375"/>
        <v/>
      </c>
      <c r="AB1223" t="str">
        <f t="shared" si="376"/>
        <v/>
      </c>
      <c r="AC1223" t="str">
        <f t="shared" si="377"/>
        <v/>
      </c>
      <c r="AD1223" t="str">
        <f t="shared" si="378"/>
        <v/>
      </c>
      <c r="AE1223" t="str">
        <f t="shared" si="379"/>
        <v/>
      </c>
    </row>
    <row r="1224" spans="1:31" x14ac:dyDescent="0.2">
      <c r="A1224" t="s">
        <v>1353</v>
      </c>
      <c r="B1224" t="s">
        <v>1293</v>
      </c>
      <c r="C1224" t="s">
        <v>209</v>
      </c>
      <c r="D1224" t="s">
        <v>507</v>
      </c>
      <c r="F1224" t="s">
        <v>6</v>
      </c>
      <c r="I1224" s="5" t="s">
        <v>480</v>
      </c>
      <c r="J1224" s="5" t="s">
        <v>508</v>
      </c>
      <c r="K1224" t="str">
        <f t="shared" si="360"/>
        <v>_PieceLiveAnimals</v>
      </c>
      <c r="L1224" t="str">
        <f t="shared" si="361"/>
        <v>_speciesCommonName</v>
      </c>
      <c r="M1224" t="str">
        <f t="shared" si="362"/>
        <v>xsd_string</v>
      </c>
      <c r="N1224" t="str">
        <f t="shared" si="363"/>
        <v/>
      </c>
      <c r="O1224" t="str">
        <f t="shared" si="364"/>
        <v>Data</v>
      </c>
      <c r="P1224" t="str">
        <f t="shared" si="365"/>
        <v>"LiveAnimals"</v>
      </c>
      <c r="Q1224" t="str">
        <f t="shared" si="366"/>
        <v>"_PieceLiveAnimals"</v>
      </c>
      <c r="R1224" t="str">
        <f t="shared" si="367"/>
        <v>"_speciesCommonName"</v>
      </c>
      <c r="S1224" t="str">
        <f t="shared" si="368"/>
        <v>"xsd_string"</v>
      </c>
      <c r="T1224">
        <f>IF($A1224="Implicit","",COUNTIFS($C$8:C1224,C1224,$A$8:A1224,"Explicit"))</f>
        <v>51</v>
      </c>
      <c r="U1224" t="str">
        <f t="shared" si="369"/>
        <v>"LiveAnimals subclass of Piece"</v>
      </c>
      <c r="V1224" t="str">
        <f t="shared" si="370"/>
        <v>"Species common name (box 8)"</v>
      </c>
      <c r="W1224" t="str">
        <f t="shared" si="371"/>
        <v>"true"</v>
      </c>
      <c r="X1224" t="str">
        <f t="shared" si="372"/>
        <v>"true"</v>
      </c>
      <c r="Y1224" t="str">
        <f t="shared" si="373"/>
        <v>"LiveAnimals","_PieceLiveAnimals","_speciesCommonName","xsd_string",51,"LiveAnimals subclass of Piece","Species common name (box 8)","true","true"</v>
      </c>
      <c r="Z1224" t="str">
        <f t="shared" si="374"/>
        <v/>
      </c>
      <c r="AA1224" t="str">
        <f t="shared" si="375"/>
        <v/>
      </c>
      <c r="AB1224" t="str">
        <f t="shared" si="376"/>
        <v/>
      </c>
      <c r="AC1224" t="str">
        <f t="shared" si="377"/>
        <v/>
      </c>
      <c r="AD1224" t="str">
        <f t="shared" si="378"/>
        <v/>
      </c>
      <c r="AE1224" t="str">
        <f t="shared" si="379"/>
        <v/>
      </c>
    </row>
    <row r="1225" spans="1:31" x14ac:dyDescent="0.2">
      <c r="A1225" t="s">
        <v>1353</v>
      </c>
      <c r="B1225" t="s">
        <v>1293</v>
      </c>
      <c r="C1225" t="s">
        <v>209</v>
      </c>
      <c r="D1225" t="s">
        <v>509</v>
      </c>
      <c r="F1225" t="s">
        <v>6</v>
      </c>
      <c r="I1225" s="5" t="s">
        <v>480</v>
      </c>
      <c r="J1225" s="5" t="s">
        <v>510</v>
      </c>
      <c r="K1225" t="str">
        <f t="shared" ref="K1225:K1288" si="380">SUBSTITUTE(SUBSTITUTE(SUBSTITUTE(C1225,$B$2,$A$2),$B$3,$A$3),$B$4,$A$4)</f>
        <v>_PieceLiveAnimals</v>
      </c>
      <c r="L1225" t="str">
        <f t="shared" ref="L1225:L1288" si="381">SUBSTITUTE(SUBSTITUTE(SUBSTITUTE(D1225,$B$2,$A$2),$B$3,$A$3),$A$4,$B$4)</f>
        <v>_speciesScientificName</v>
      </c>
      <c r="M1225" t="str">
        <f t="shared" ref="M1225:M1288" si="382">SUBSTITUTE(SUBSTITUTE(SUBSTITUTE(F1225,$B$2,$A$2),$B$3,$A$3),$B$4,$A$4)</f>
        <v>xsd_string</v>
      </c>
      <c r="N1225" t="str">
        <f t="shared" ref="N1225:N1288" si="383">SUBSTITUTE(SUBSTITUTE(SUBSTITUTE(H1225,$B$2,$A$2),$B$3,$A$3),$B$4,$A$4)</f>
        <v/>
      </c>
      <c r="O1225" t="str">
        <f t="shared" ref="O1225:O1288" si="384">IF(LEFT(M1225,3)="xsd","Data","Object")</f>
        <v>Data</v>
      </c>
      <c r="P1225" t="str">
        <f t="shared" ref="P1225:P1288" si="385">IF($A1225="Implicit","",$F$1&amp;B1225&amp;$F$1)</f>
        <v>"LiveAnimals"</v>
      </c>
      <c r="Q1225" t="str">
        <f t="shared" ref="Q1225:Q1288" si="386">IF($A1225="Implicit","",$F$1&amp;K1225&amp;$F$1)</f>
        <v>"_PieceLiveAnimals"</v>
      </c>
      <c r="R1225" t="str">
        <f t="shared" ref="R1225:R1288" si="387">IF($A1225="Implicit","",$F$1&amp;L1225&amp;$F$1)</f>
        <v>"_speciesScientificName"</v>
      </c>
      <c r="S1225" t="str">
        <f t="shared" ref="S1225:S1288" si="388">IF($A1225="Implicit","",$F$1&amp;M1225&amp;$F$1)</f>
        <v>"xsd_string"</v>
      </c>
      <c r="T1225">
        <f>IF($A1225="Implicit","",COUNTIFS($C$8:C1225,C1225,$A$8:A1225,"Explicit"))</f>
        <v>52</v>
      </c>
      <c r="U1225" t="str">
        <f t="shared" ref="U1225:U1288" si="389">IF($A1225="Implicit","",$F$1&amp;SUBSTITUTE(IF(I1225=0,"",I1225),",",";")&amp;$F$1)</f>
        <v>"LiveAnimals subclass of Piece"</v>
      </c>
      <c r="V1225" t="str">
        <f t="shared" ref="V1225:V1288" si="390">IF($A1225="Implicit","",$F$1&amp;SUBSTITUTE(IF(J1225=0,"",J1225),",",";")&amp;$F$1)</f>
        <v>"Species scientific name (box 7)"</v>
      </c>
      <c r="W1225" t="str">
        <f t="shared" ref="W1225:W1288" si="391">IF($A1225="Implicit","",$F$1&amp;IF(G1225=1,"false","true")&amp;$F$1)</f>
        <v>"true"</v>
      </c>
      <c r="X1225" t="str">
        <f t="shared" ref="X1225:X1288" si="392">IF($A1225="Implicit","",$F$1&amp;IF(OR(B1225="Enum",B1225="CodeList"),"false","true")&amp;$F$1)</f>
        <v>"true"</v>
      </c>
      <c r="Y1225" t="str">
        <f t="shared" ref="Y1225:Y1288" si="393">IF(A1225="Implicit","",P1225&amp;","&amp;Q1225&amp;","&amp;R1225&amp;","&amp;S1225&amp;","&amp;T1225&amp;","&amp;U1225&amp;","&amp;V1225&amp;","&amp;W1225&amp;","&amp;X1225)</f>
        <v>"LiveAnimals","_PieceLiveAnimals","_speciesScientificName","xsd_string",52,"LiveAnimals subclass of Piece","Species scientific name (box 7)","true","true"</v>
      </c>
      <c r="Z1225" t="str">
        <f t="shared" ref="Z1225:Z1288" si="394">IF(O1225="Data","",$F$1&amp;B1225&amp;"."&amp;K1225&amp;$F$1)</f>
        <v/>
      </c>
      <c r="AA1225" t="str">
        <f t="shared" ref="AA1225:AA1288" si="395">IF(O1225="Data","",$F$1&amp;L1225&amp;$F$1)</f>
        <v/>
      </c>
      <c r="AB1225" t="str">
        <f t="shared" ref="AB1225:AB1288" si="396">IF(O1225="Data","",$F$1&amp;E1225&amp;"."&amp;M1225&amp;$F$1)</f>
        <v/>
      </c>
      <c r="AC1225" t="str">
        <f t="shared" ref="AC1225:AC1288" si="397">IF(O1225="Data","",$F$1&amp;N1225&amp;$F$1)</f>
        <v/>
      </c>
      <c r="AD1225" t="str">
        <f t="shared" ref="AD1225:AD1288" si="398">IF(O1225="Data","",$F$1&amp;IF(G1225=1,"hasOne","hasMany")&amp;$F$1)</f>
        <v/>
      </c>
      <c r="AE1225" t="str">
        <f t="shared" ref="AE1225:AE1288" si="399">IF(O1225="Data","",Z1225&amp;","&amp;AA1225&amp;","&amp;AB1225&amp;","&amp;AC1225&amp;","&amp;AD1225)</f>
        <v/>
      </c>
    </row>
    <row r="1226" spans="1:31" x14ac:dyDescent="0.2">
      <c r="A1226" t="s">
        <v>1353</v>
      </c>
      <c r="B1226" t="s">
        <v>1295</v>
      </c>
      <c r="C1226" t="s">
        <v>319</v>
      </c>
      <c r="D1226" t="s">
        <v>360</v>
      </c>
      <c r="E1226" t="s">
        <v>1295</v>
      </c>
      <c r="F1226" t="s">
        <v>303</v>
      </c>
      <c r="G1226">
        <v>1</v>
      </c>
      <c r="H1226" t="s">
        <v>318</v>
      </c>
      <c r="I1226" s="5" t="s">
        <v>770</v>
      </c>
      <c r="J1226" s="5" t="s">
        <v>361</v>
      </c>
      <c r="K1226" t="str">
        <f t="shared" si="380"/>
        <v>_Price</v>
      </c>
      <c r="L1226" t="str">
        <f t="shared" si="381"/>
        <v>_forBookingOption</v>
      </c>
      <c r="M1226" t="str">
        <f t="shared" si="382"/>
        <v>_BookingOption</v>
      </c>
      <c r="N1226" t="str">
        <f t="shared" si="383"/>
        <v>_price</v>
      </c>
      <c r="O1226" t="str">
        <f t="shared" si="384"/>
        <v>Object</v>
      </c>
      <c r="P1226" t="str">
        <f t="shared" si="385"/>
        <v>"Distribution"</v>
      </c>
      <c r="Q1226" t="str">
        <f t="shared" si="386"/>
        <v>"_Price"</v>
      </c>
      <c r="R1226" t="str">
        <f t="shared" si="387"/>
        <v>"_forBookingOption"</v>
      </c>
      <c r="S1226" t="str">
        <f t="shared" si="388"/>
        <v>"_BookingOption"</v>
      </c>
      <c r="T1226">
        <f>IF($A1226="Implicit","",COUNTIFS($C$8:C1226,C1226,$A$8:A1226,"Explicit"))</f>
        <v>1</v>
      </c>
      <c r="U1226" t="str">
        <f t="shared" si="389"/>
        <v>"Price associated to the offer/booking"</v>
      </c>
      <c r="V1226" t="str">
        <f t="shared" si="390"/>
        <v>"Reference to the BookingOption the LogisticsObject is detailling"</v>
      </c>
      <c r="W1226" t="str">
        <f t="shared" si="391"/>
        <v>"false"</v>
      </c>
      <c r="X1226" t="str">
        <f t="shared" si="392"/>
        <v>"true"</v>
      </c>
      <c r="Y1226" t="str">
        <f t="shared" si="393"/>
        <v>"Distribution","_Price","_forBookingOption","_BookingOption",1,"Price associated to the offer/booking","Reference to the BookingOption the LogisticsObject is detailling","false","true"</v>
      </c>
      <c r="Z1226" t="str">
        <f t="shared" si="394"/>
        <v>"Distribution._Price"</v>
      </c>
      <c r="AA1226" t="str">
        <f t="shared" si="395"/>
        <v>"_forBookingOption"</v>
      </c>
      <c r="AB1226" t="str">
        <f t="shared" si="396"/>
        <v>"Distribution._BookingOption"</v>
      </c>
      <c r="AC1226" t="str">
        <f t="shared" si="397"/>
        <v>"_price"</v>
      </c>
      <c r="AD1226" t="str">
        <f t="shared" si="398"/>
        <v>"hasOne"</v>
      </c>
      <c r="AE1226" t="str">
        <f t="shared" si="399"/>
        <v>"Distribution._Price","_forBookingOption","Distribution._BookingOption","_price","hasOne"</v>
      </c>
    </row>
    <row r="1227" spans="1:31" x14ac:dyDescent="0.2">
      <c r="A1227" t="s">
        <v>1353</v>
      </c>
      <c r="B1227" t="s">
        <v>1295</v>
      </c>
      <c r="C1227" t="s">
        <v>319</v>
      </c>
      <c r="D1227" t="s">
        <v>38</v>
      </c>
      <c r="E1227" t="s">
        <v>1303</v>
      </c>
      <c r="F1227" t="s">
        <v>23</v>
      </c>
      <c r="H1227" t="s">
        <v>434</v>
      </c>
      <c r="I1227" s="5" t="s">
        <v>770</v>
      </c>
      <c r="J1227" s="5" t="s">
        <v>39</v>
      </c>
      <c r="K1227" t="str">
        <f t="shared" si="380"/>
        <v>_Price</v>
      </c>
      <c r="L1227" t="str">
        <f t="shared" si="381"/>
        <v>_checks</v>
      </c>
      <c r="M1227" t="str">
        <f t="shared" si="382"/>
        <v>_Check</v>
      </c>
      <c r="N1227" t="str">
        <f t="shared" si="383"/>
        <v>_checkedObject</v>
      </c>
      <c r="O1227" t="str">
        <f t="shared" si="384"/>
        <v>Object</v>
      </c>
      <c r="P1227" t="str">
        <f t="shared" si="385"/>
        <v>"Distribution"</v>
      </c>
      <c r="Q1227" t="str">
        <f t="shared" si="386"/>
        <v>"_Price"</v>
      </c>
      <c r="R1227" t="str">
        <f t="shared" si="387"/>
        <v>"_checks"</v>
      </c>
      <c r="S1227" t="str">
        <f t="shared" si="388"/>
        <v>"_Check"</v>
      </c>
      <c r="T1227">
        <f>IF($A1227="Implicit","",COUNTIFS($C$8:C1227,C1227,$A$8:A1227,"Explicit"))</f>
        <v>2</v>
      </c>
      <c r="U1227" t="str">
        <f t="shared" si="389"/>
        <v>"Price associated to the offer/booking"</v>
      </c>
      <c r="V1227" t="str">
        <f t="shared" si="390"/>
        <v>"References to the CheckActions performed on the object"</v>
      </c>
      <c r="W1227" t="str">
        <f t="shared" si="391"/>
        <v>"true"</v>
      </c>
      <c r="X1227" t="str">
        <f t="shared" si="392"/>
        <v>"true"</v>
      </c>
      <c r="Y1227" t="str">
        <f t="shared" si="393"/>
        <v>"Distribution","_Price","_checks","_Check",2,"Price associated to the offer/booking","References to the CheckActions performed on the object","true","true"</v>
      </c>
      <c r="Z1227" t="str">
        <f t="shared" si="394"/>
        <v>"Distribution._Price"</v>
      </c>
      <c r="AA1227" t="str">
        <f t="shared" si="395"/>
        <v>"_checks"</v>
      </c>
      <c r="AB1227" t="str">
        <f t="shared" si="396"/>
        <v>"Action._Check"</v>
      </c>
      <c r="AC1227" t="str">
        <f t="shared" si="397"/>
        <v>"_checkedObject"</v>
      </c>
      <c r="AD1227" t="str">
        <f t="shared" si="398"/>
        <v>"hasMany"</v>
      </c>
      <c r="AE1227" t="str">
        <f t="shared" si="399"/>
        <v>"Distribution._Price","_checks","Action._Check","_checkedObject","hasMany"</v>
      </c>
    </row>
    <row r="1228" spans="1:31" x14ac:dyDescent="0.2">
      <c r="A1228" t="s">
        <v>1353</v>
      </c>
      <c r="B1228" t="s">
        <v>1295</v>
      </c>
      <c r="C1228" t="s">
        <v>319</v>
      </c>
      <c r="D1228" t="s">
        <v>43</v>
      </c>
      <c r="E1228" t="s">
        <v>1292</v>
      </c>
      <c r="F1228" t="s">
        <v>44</v>
      </c>
      <c r="H1228" t="s">
        <v>686</v>
      </c>
      <c r="I1228" s="5" t="s">
        <v>770</v>
      </c>
      <c r="J1228" s="5" t="s">
        <v>45</v>
      </c>
      <c r="K1228" t="str">
        <f t="shared" si="380"/>
        <v>_Price</v>
      </c>
      <c r="L1228" t="str">
        <f t="shared" si="381"/>
        <v>_externalReferences</v>
      </c>
      <c r="M1228" t="str">
        <f t="shared" si="382"/>
        <v>_ExternalReference</v>
      </c>
      <c r="N1228" t="str">
        <f t="shared" si="383"/>
        <v>_referenceForObjects</v>
      </c>
      <c r="O1228" t="str">
        <f t="shared" si="384"/>
        <v>Object</v>
      </c>
      <c r="P1228" t="str">
        <f t="shared" si="385"/>
        <v>"Distribution"</v>
      </c>
      <c r="Q1228" t="str">
        <f t="shared" si="386"/>
        <v>"_Price"</v>
      </c>
      <c r="R1228" t="str">
        <f t="shared" si="387"/>
        <v>"_externalReferences"</v>
      </c>
      <c r="S1228" t="str">
        <f t="shared" si="388"/>
        <v>"_ExternalReference"</v>
      </c>
      <c r="T1228">
        <f>IF($A1228="Implicit","",COUNTIFS($C$8:C1228,C1228,$A$8:A1228,"Explicit"))</f>
        <v>3</v>
      </c>
      <c r="U1228" t="str">
        <f t="shared" si="389"/>
        <v>"Price associated to the offer/booking"</v>
      </c>
      <c r="V1228" t="str">
        <f t="shared" si="390"/>
        <v>"References to all associated ExternalReferences"</v>
      </c>
      <c r="W1228" t="str">
        <f t="shared" si="391"/>
        <v>"true"</v>
      </c>
      <c r="X1228" t="str">
        <f t="shared" si="392"/>
        <v>"true"</v>
      </c>
      <c r="Y1228" t="str">
        <f t="shared" si="393"/>
        <v>"Distribution","_Price","_externalReferences","_ExternalReference",3,"Price associated to the offer/booking","References to all associated ExternalReferences","true","true"</v>
      </c>
      <c r="Z1228" t="str">
        <f t="shared" si="394"/>
        <v>"Distribution._Price"</v>
      </c>
      <c r="AA1228" t="str">
        <f t="shared" si="395"/>
        <v>"_externalReferences"</v>
      </c>
      <c r="AB1228" t="str">
        <f t="shared" si="396"/>
        <v>"Common._ExternalReference"</v>
      </c>
      <c r="AC1228" t="str">
        <f t="shared" si="397"/>
        <v>"_referenceForObjects"</v>
      </c>
      <c r="AD1228" t="str">
        <f t="shared" si="398"/>
        <v>"hasMany"</v>
      </c>
      <c r="AE1228" t="str">
        <f t="shared" si="399"/>
        <v>"Distribution._Price","_externalReferences","Common._ExternalReference","_referenceForObjects","hasMany"</v>
      </c>
    </row>
    <row r="1229" spans="1:31" x14ac:dyDescent="0.2">
      <c r="A1229" t="s">
        <v>1353</v>
      </c>
      <c r="B1229" t="s">
        <v>1295</v>
      </c>
      <c r="C1229" t="s">
        <v>319</v>
      </c>
      <c r="D1229" t="s">
        <v>771</v>
      </c>
      <c r="E1229" t="s">
        <v>1291</v>
      </c>
      <c r="F1229" t="s">
        <v>400</v>
      </c>
      <c r="G1229">
        <v>1</v>
      </c>
      <c r="I1229" s="5" t="s">
        <v>770</v>
      </c>
      <c r="J1229" s="5" t="s">
        <v>772</v>
      </c>
      <c r="K1229" t="str">
        <f t="shared" si="380"/>
        <v>_Price</v>
      </c>
      <c r="L1229" t="str">
        <f t="shared" si="381"/>
        <v>_chargeCode</v>
      </c>
      <c r="M1229" t="str">
        <f t="shared" si="382"/>
        <v>ccodes_ChargeCode</v>
      </c>
      <c r="N1229" t="str">
        <f t="shared" si="383"/>
        <v/>
      </c>
      <c r="O1229" t="str">
        <f t="shared" si="384"/>
        <v>Object</v>
      </c>
      <c r="P1229" t="str">
        <f t="shared" si="385"/>
        <v>"Distribution"</v>
      </c>
      <c r="Q1229" t="str">
        <f t="shared" si="386"/>
        <v>"_Price"</v>
      </c>
      <c r="R1229" t="str">
        <f t="shared" si="387"/>
        <v>"_chargeCode"</v>
      </c>
      <c r="S1229" t="str">
        <f t="shared" si="388"/>
        <v>"ccodes_ChargeCode"</v>
      </c>
      <c r="T1229">
        <f>IF($A1229="Implicit","",COUNTIFS($C$8:C1229,C1229,$A$8:A1229,"Explicit"))</f>
        <v>4</v>
      </c>
      <c r="U1229" t="str">
        <f t="shared" si="389"/>
        <v>"Price associated to the offer/booking"</v>
      </c>
      <c r="V1229" t="str">
        <f t="shared" si="390"/>
        <v>"Charge code; refer to CargoXML Code List 1.1"</v>
      </c>
      <c r="W1229" t="str">
        <f t="shared" si="391"/>
        <v>"false"</v>
      </c>
      <c r="X1229" t="str">
        <f t="shared" si="392"/>
        <v>"true"</v>
      </c>
      <c r="Y1229" t="str">
        <f t="shared" si="393"/>
        <v>"Distribution","_Price","_chargeCode","ccodes_ChargeCode",4,"Price associated to the offer/booking","Charge code; refer to CargoXML Code List 1.1","false","true"</v>
      </c>
      <c r="Z1229" t="str">
        <f t="shared" si="394"/>
        <v>"Distribution._Price"</v>
      </c>
      <c r="AA1229" t="str">
        <f t="shared" si="395"/>
        <v>"_chargeCode"</v>
      </c>
      <c r="AB1229" t="str">
        <f t="shared" si="396"/>
        <v>"CodeList.ccodes_ChargeCode"</v>
      </c>
      <c r="AC1229" t="str">
        <f t="shared" si="397"/>
        <v>""</v>
      </c>
      <c r="AD1229" t="str">
        <f t="shared" si="398"/>
        <v>"hasOne"</v>
      </c>
      <c r="AE1229" t="str">
        <f t="shared" si="399"/>
        <v>"Distribution._Price","_chargeCode","CodeList.ccodes_ChargeCode","","hasOne"</v>
      </c>
    </row>
    <row r="1230" spans="1:31" x14ac:dyDescent="0.2">
      <c r="A1230" t="s">
        <v>1353</v>
      </c>
      <c r="B1230" t="s">
        <v>1295</v>
      </c>
      <c r="C1230" t="s">
        <v>319</v>
      </c>
      <c r="D1230" t="s">
        <v>773</v>
      </c>
      <c r="E1230" t="s">
        <v>1295</v>
      </c>
      <c r="F1230" t="s">
        <v>774</v>
      </c>
      <c r="H1230" t="s">
        <v>1035</v>
      </c>
      <c r="I1230" s="5" t="s">
        <v>770</v>
      </c>
      <c r="J1230" s="5" t="s">
        <v>775</v>
      </c>
      <c r="K1230" t="str">
        <f t="shared" si="380"/>
        <v>_Price</v>
      </c>
      <c r="L1230" t="str">
        <f t="shared" si="381"/>
        <v>_ratings</v>
      </c>
      <c r="M1230" t="str">
        <f t="shared" si="382"/>
        <v>_Ratings</v>
      </c>
      <c r="N1230" t="str">
        <f t="shared" si="383"/>
        <v>_forPrices</v>
      </c>
      <c r="O1230" t="str">
        <f t="shared" si="384"/>
        <v>Object</v>
      </c>
      <c r="P1230" t="str">
        <f t="shared" si="385"/>
        <v>"Distribution"</v>
      </c>
      <c r="Q1230" t="str">
        <f t="shared" si="386"/>
        <v>"_Price"</v>
      </c>
      <c r="R1230" t="str">
        <f t="shared" si="387"/>
        <v>"_ratings"</v>
      </c>
      <c r="S1230" t="str">
        <f t="shared" si="388"/>
        <v>"_Ratings"</v>
      </c>
      <c r="T1230">
        <f>IF($A1230="Implicit","",COUNTIFS($C$8:C1230,C1230,$A$8:A1230,"Explicit"))</f>
        <v>5</v>
      </c>
      <c r="U1230" t="str">
        <f t="shared" si="389"/>
        <v>"Price associated to the offer/booking"</v>
      </c>
      <c r="V1230" t="str">
        <f t="shared" si="390"/>
        <v>"Rating used for pricing"</v>
      </c>
      <c r="W1230" t="str">
        <f t="shared" si="391"/>
        <v>"true"</v>
      </c>
      <c r="X1230" t="str">
        <f t="shared" si="392"/>
        <v>"true"</v>
      </c>
      <c r="Y1230" t="str">
        <f t="shared" si="393"/>
        <v>"Distribution","_Price","_ratings","_Ratings",5,"Price associated to the offer/booking","Rating used for pricing","true","true"</v>
      </c>
      <c r="Z1230" t="str">
        <f t="shared" si="394"/>
        <v>"Distribution._Price"</v>
      </c>
      <c r="AA1230" t="str">
        <f t="shared" si="395"/>
        <v>"_ratings"</v>
      </c>
      <c r="AB1230" t="str">
        <f t="shared" si="396"/>
        <v>"Distribution._Ratings"</v>
      </c>
      <c r="AC1230" t="str">
        <f t="shared" si="397"/>
        <v>"_forPrices"</v>
      </c>
      <c r="AD1230" t="str">
        <f t="shared" si="398"/>
        <v>"hasMany"</v>
      </c>
      <c r="AE1230" t="str">
        <f t="shared" si="399"/>
        <v>"Distribution._Price","_ratings","Distribution._Ratings","_forPrices","hasMany"</v>
      </c>
    </row>
    <row r="1231" spans="1:31" x14ac:dyDescent="0.2">
      <c r="A1231" t="s">
        <v>1353</v>
      </c>
      <c r="B1231" t="s">
        <v>1295</v>
      </c>
      <c r="C1231" t="s">
        <v>319</v>
      </c>
      <c r="D1231" t="s">
        <v>40</v>
      </c>
      <c r="E1231" t="s">
        <v>1306</v>
      </c>
      <c r="F1231" t="s">
        <v>41</v>
      </c>
      <c r="I1231" s="5" t="s">
        <v>770</v>
      </c>
      <c r="J1231" s="5" t="s">
        <v>42</v>
      </c>
      <c r="K1231" t="str">
        <f t="shared" si="380"/>
        <v>_Price</v>
      </c>
      <c r="L1231" t="str">
        <f t="shared" si="381"/>
        <v>_events</v>
      </c>
      <c r="M1231" t="str">
        <f t="shared" si="382"/>
        <v>_LogisticsEvent</v>
      </c>
      <c r="N1231" t="str">
        <f t="shared" si="383"/>
        <v/>
      </c>
      <c r="O1231" t="str">
        <f t="shared" si="384"/>
        <v>Object</v>
      </c>
      <c r="P1231" t="str">
        <f t="shared" si="385"/>
        <v>"Distribution"</v>
      </c>
      <c r="Q1231" t="str">
        <f t="shared" si="386"/>
        <v>"_Price"</v>
      </c>
      <c r="R1231" t="str">
        <f t="shared" si="387"/>
        <v>"_events"</v>
      </c>
      <c r="S1231" t="str">
        <f t="shared" si="388"/>
        <v>"_LogisticsEvent"</v>
      </c>
      <c r="T1231">
        <f>IF($A1231="Implicit","",COUNTIFS($C$8:C1231,C1231,$A$8:A1231,"Explicit"))</f>
        <v>6</v>
      </c>
      <c r="U1231" t="str">
        <f t="shared" si="389"/>
        <v>"Price associated to the offer/booking"</v>
      </c>
      <c r="V1231" t="str">
        <f t="shared" si="390"/>
        <v>"Events object"</v>
      </c>
      <c r="W1231" t="str">
        <f t="shared" si="391"/>
        <v>"true"</v>
      </c>
      <c r="X1231" t="str">
        <f t="shared" si="392"/>
        <v>"true"</v>
      </c>
      <c r="Y1231" t="str">
        <f t="shared" si="393"/>
        <v>"Distribution","_Price","_events","_LogisticsEvent",6,"Price associated to the offer/booking","Events object","true","true"</v>
      </c>
      <c r="Z1231" t="str">
        <f t="shared" si="394"/>
        <v>"Distribution._Price"</v>
      </c>
      <c r="AA1231" t="str">
        <f t="shared" si="395"/>
        <v>"_events"</v>
      </c>
      <c r="AB1231" t="str">
        <f t="shared" si="396"/>
        <v>"Event._LogisticsEvent"</v>
      </c>
      <c r="AC1231" t="str">
        <f t="shared" si="397"/>
        <v>""</v>
      </c>
      <c r="AD1231" t="str">
        <f t="shared" si="398"/>
        <v>"hasMany"</v>
      </c>
      <c r="AE1231" t="str">
        <f t="shared" si="399"/>
        <v>"Distribution._Price","_events","Event._LogisticsEvent","","hasMany"</v>
      </c>
    </row>
    <row r="1232" spans="1:31" x14ac:dyDescent="0.2">
      <c r="A1232" t="s">
        <v>1353</v>
      </c>
      <c r="B1232" t="s">
        <v>1295</v>
      </c>
      <c r="C1232" t="s">
        <v>319</v>
      </c>
      <c r="D1232" t="s">
        <v>46</v>
      </c>
      <c r="F1232" t="s">
        <v>47</v>
      </c>
      <c r="G1232">
        <v>1</v>
      </c>
      <c r="I1232" s="5" t="s">
        <v>770</v>
      </c>
      <c r="J1232" s="5" t="s">
        <v>48</v>
      </c>
      <c r="K1232" t="str">
        <f t="shared" si="380"/>
        <v>_Price</v>
      </c>
      <c r="L1232" t="str">
        <f t="shared" si="381"/>
        <v>_skeletonIndicator</v>
      </c>
      <c r="M1232" t="str">
        <f t="shared" si="382"/>
        <v>xsd_boolean</v>
      </c>
      <c r="N1232" t="str">
        <f t="shared" si="383"/>
        <v/>
      </c>
      <c r="O1232" t="str">
        <f t="shared" si="384"/>
        <v>Data</v>
      </c>
      <c r="P1232" t="str">
        <f t="shared" si="385"/>
        <v>"Distribution"</v>
      </c>
      <c r="Q1232" t="str">
        <f t="shared" si="386"/>
        <v>"_Price"</v>
      </c>
      <c r="R1232" t="str">
        <f t="shared" si="387"/>
        <v>"_skeletonIndicator"</v>
      </c>
      <c r="S1232" t="str">
        <f t="shared" si="388"/>
        <v>"xsd_boolean"</v>
      </c>
      <c r="T1232">
        <f>IF($A1232="Implicit","",COUNTIFS($C$8:C1232,C1232,$A$8:A1232,"Explicit"))</f>
        <v>7</v>
      </c>
      <c r="U1232" t="str">
        <f t="shared" si="389"/>
        <v>"Price associated to the offer/booking"</v>
      </c>
      <c r="V1232" t="str">
        <f t="shared" si="390"/>
        <v>"Indicator whether a logistics object is a skeleton object"</v>
      </c>
      <c r="W1232" t="str">
        <f t="shared" si="391"/>
        <v>"false"</v>
      </c>
      <c r="X1232" t="str">
        <f t="shared" si="392"/>
        <v>"true"</v>
      </c>
      <c r="Y1232" t="str">
        <f t="shared" si="393"/>
        <v>"Distribution","_Price","_skeletonIndicator","xsd_boolean",7,"Price associated to the offer/booking","Indicator whether a logistics object is a skeleton object","false","true"</v>
      </c>
      <c r="Z1232" t="str">
        <f t="shared" si="394"/>
        <v/>
      </c>
      <c r="AA1232" t="str">
        <f t="shared" si="395"/>
        <v/>
      </c>
      <c r="AB1232" t="str">
        <f t="shared" si="396"/>
        <v/>
      </c>
      <c r="AC1232" t="str">
        <f t="shared" si="397"/>
        <v/>
      </c>
      <c r="AD1232" t="str">
        <f t="shared" si="398"/>
        <v/>
      </c>
      <c r="AE1232" t="str">
        <f t="shared" si="399"/>
        <v/>
      </c>
    </row>
    <row r="1233" spans="1:31" x14ac:dyDescent="0.2">
      <c r="A1233" t="s">
        <v>1353</v>
      </c>
      <c r="B1233" t="s">
        <v>1295</v>
      </c>
      <c r="C1233" t="s">
        <v>319</v>
      </c>
      <c r="D1233" t="s">
        <v>776</v>
      </c>
      <c r="F1233" t="s">
        <v>109</v>
      </c>
      <c r="G1233">
        <v>1</v>
      </c>
      <c r="I1233" s="5" t="s">
        <v>770</v>
      </c>
      <c r="J1233" s="5" t="s">
        <v>777</v>
      </c>
      <c r="K1233" t="str">
        <f t="shared" si="380"/>
        <v>_Price</v>
      </c>
      <c r="L1233" t="str">
        <f t="shared" si="381"/>
        <v>_grandTotal</v>
      </c>
      <c r="M1233" t="str">
        <f t="shared" si="382"/>
        <v>xsd_double</v>
      </c>
      <c r="N1233" t="str">
        <f t="shared" si="383"/>
        <v/>
      </c>
      <c r="O1233" t="str">
        <f t="shared" si="384"/>
        <v>Data</v>
      </c>
      <c r="P1233" t="str">
        <f t="shared" si="385"/>
        <v>"Distribution"</v>
      </c>
      <c r="Q1233" t="str">
        <f t="shared" si="386"/>
        <v>"_Price"</v>
      </c>
      <c r="R1233" t="str">
        <f t="shared" si="387"/>
        <v>"_grandTotal"</v>
      </c>
      <c r="S1233" t="str">
        <f t="shared" si="388"/>
        <v>"xsd_double"</v>
      </c>
      <c r="T1233">
        <f>IF($A1233="Implicit","",COUNTIFS($C$8:C1233,C1233,$A$8:A1233,"Explicit"))</f>
        <v>8</v>
      </c>
      <c r="U1233" t="str">
        <f t="shared" si="389"/>
        <v>"Price associated to the offer/booking"</v>
      </c>
      <c r="V1233" t="str">
        <f t="shared" si="390"/>
        <v>"Total price"</v>
      </c>
      <c r="W1233" t="str">
        <f t="shared" si="391"/>
        <v>"false"</v>
      </c>
      <c r="X1233" t="str">
        <f t="shared" si="392"/>
        <v>"true"</v>
      </c>
      <c r="Y1233" t="str">
        <f t="shared" si="393"/>
        <v>"Distribution","_Price","_grandTotal","xsd_double",8,"Price associated to the offer/booking","Total price","false","true"</v>
      </c>
      <c r="Z1233" t="str">
        <f t="shared" si="394"/>
        <v/>
      </c>
      <c r="AA1233" t="str">
        <f t="shared" si="395"/>
        <v/>
      </c>
      <c r="AB1233" t="str">
        <f t="shared" si="396"/>
        <v/>
      </c>
      <c r="AC1233" t="str">
        <f t="shared" si="397"/>
        <v/>
      </c>
      <c r="AD1233" t="str">
        <f t="shared" si="398"/>
        <v/>
      </c>
      <c r="AE1233" t="str">
        <f t="shared" si="399"/>
        <v/>
      </c>
    </row>
    <row r="1234" spans="1:31" x14ac:dyDescent="0.2">
      <c r="A1234" t="s">
        <v>1353</v>
      </c>
      <c r="B1234" t="s">
        <v>20</v>
      </c>
      <c r="C1234" t="s">
        <v>127</v>
      </c>
      <c r="D1234" t="s">
        <v>38</v>
      </c>
      <c r="E1234" t="s">
        <v>1303</v>
      </c>
      <c r="F1234" t="s">
        <v>23</v>
      </c>
      <c r="H1234" t="s">
        <v>434</v>
      </c>
      <c r="I1234" s="5" t="s">
        <v>561</v>
      </c>
      <c r="J1234" s="5" t="s">
        <v>39</v>
      </c>
      <c r="K1234" t="str">
        <f t="shared" si="380"/>
        <v>_Product</v>
      </c>
      <c r="L1234" t="str">
        <f t="shared" si="381"/>
        <v>_checks</v>
      </c>
      <c r="M1234" t="str">
        <f t="shared" si="382"/>
        <v>_Check</v>
      </c>
      <c r="N1234" t="str">
        <f t="shared" si="383"/>
        <v>_checkedObject</v>
      </c>
      <c r="O1234" t="str">
        <f t="shared" si="384"/>
        <v>Object</v>
      </c>
      <c r="P1234" t="str">
        <f t="shared" si="385"/>
        <v>"Core"</v>
      </c>
      <c r="Q1234" t="str">
        <f t="shared" si="386"/>
        <v>"_Product"</v>
      </c>
      <c r="R1234" t="str">
        <f t="shared" si="387"/>
        <v>"_checks"</v>
      </c>
      <c r="S1234" t="str">
        <f t="shared" si="388"/>
        <v>"_Check"</v>
      </c>
      <c r="T1234">
        <f>IF($A1234="Implicit","",COUNTIFS($C$8:C1234,C1234,$A$8:A1234,"Explicit"))</f>
        <v>1</v>
      </c>
      <c r="U1234" t="str">
        <f t="shared" si="389"/>
        <v>"Product details"</v>
      </c>
      <c r="V1234" t="str">
        <f t="shared" si="390"/>
        <v>"References to the CheckActions performed on the object"</v>
      </c>
      <c r="W1234" t="str">
        <f t="shared" si="391"/>
        <v>"true"</v>
      </c>
      <c r="X1234" t="str">
        <f t="shared" si="392"/>
        <v>"true"</v>
      </c>
      <c r="Y1234" t="str">
        <f t="shared" si="393"/>
        <v>"Core","_Product","_checks","_Check",1,"Product details","References to the CheckActions performed on the object","true","true"</v>
      </c>
      <c r="Z1234" t="str">
        <f t="shared" si="394"/>
        <v>"Core._Product"</v>
      </c>
      <c r="AA1234" t="str">
        <f t="shared" si="395"/>
        <v>"_checks"</v>
      </c>
      <c r="AB1234" t="str">
        <f t="shared" si="396"/>
        <v>"Action._Check"</v>
      </c>
      <c r="AC1234" t="str">
        <f t="shared" si="397"/>
        <v>"_checkedObject"</v>
      </c>
      <c r="AD1234" t="str">
        <f t="shared" si="398"/>
        <v>"hasMany"</v>
      </c>
      <c r="AE1234" t="str">
        <f t="shared" si="399"/>
        <v>"Core._Product","_checks","Action._Check","_checkedObject","hasMany"</v>
      </c>
    </row>
    <row r="1235" spans="1:31" x14ac:dyDescent="0.2">
      <c r="A1235" t="s">
        <v>1353</v>
      </c>
      <c r="B1235" t="s">
        <v>20</v>
      </c>
      <c r="C1235" t="s">
        <v>127</v>
      </c>
      <c r="D1235" t="s">
        <v>43</v>
      </c>
      <c r="E1235" t="s">
        <v>1292</v>
      </c>
      <c r="F1235" t="s">
        <v>44</v>
      </c>
      <c r="H1235" t="s">
        <v>686</v>
      </c>
      <c r="I1235" s="5" t="s">
        <v>561</v>
      </c>
      <c r="J1235" s="5" t="s">
        <v>45</v>
      </c>
      <c r="K1235" t="str">
        <f t="shared" si="380"/>
        <v>_Product</v>
      </c>
      <c r="L1235" t="str">
        <f t="shared" si="381"/>
        <v>_externalReferences</v>
      </c>
      <c r="M1235" t="str">
        <f t="shared" si="382"/>
        <v>_ExternalReference</v>
      </c>
      <c r="N1235" t="str">
        <f t="shared" si="383"/>
        <v>_referenceForObjects</v>
      </c>
      <c r="O1235" t="str">
        <f t="shared" si="384"/>
        <v>Object</v>
      </c>
      <c r="P1235" t="str">
        <f t="shared" si="385"/>
        <v>"Core"</v>
      </c>
      <c r="Q1235" t="str">
        <f t="shared" si="386"/>
        <v>"_Product"</v>
      </c>
      <c r="R1235" t="str">
        <f t="shared" si="387"/>
        <v>"_externalReferences"</v>
      </c>
      <c r="S1235" t="str">
        <f t="shared" si="388"/>
        <v>"_ExternalReference"</v>
      </c>
      <c r="T1235">
        <f>IF($A1235="Implicit","",COUNTIFS($C$8:C1235,C1235,$A$8:A1235,"Explicit"))</f>
        <v>2</v>
      </c>
      <c r="U1235" t="str">
        <f t="shared" si="389"/>
        <v>"Product details"</v>
      </c>
      <c r="V1235" t="str">
        <f t="shared" si="390"/>
        <v>"References to all associated ExternalReferences"</v>
      </c>
      <c r="W1235" t="str">
        <f t="shared" si="391"/>
        <v>"true"</v>
      </c>
      <c r="X1235" t="str">
        <f t="shared" si="392"/>
        <v>"true"</v>
      </c>
      <c r="Y1235" t="str">
        <f t="shared" si="393"/>
        <v>"Core","_Product","_externalReferences","_ExternalReference",2,"Product details","References to all associated ExternalReferences","true","true"</v>
      </c>
      <c r="Z1235" t="str">
        <f t="shared" si="394"/>
        <v>"Core._Product"</v>
      </c>
      <c r="AA1235" t="str">
        <f t="shared" si="395"/>
        <v>"_externalReferences"</v>
      </c>
      <c r="AB1235" t="str">
        <f t="shared" si="396"/>
        <v>"Common._ExternalReference"</v>
      </c>
      <c r="AC1235" t="str">
        <f t="shared" si="397"/>
        <v>"_referenceForObjects"</v>
      </c>
      <c r="AD1235" t="str">
        <f t="shared" si="398"/>
        <v>"hasMany"</v>
      </c>
      <c r="AE1235" t="str">
        <f t="shared" si="399"/>
        <v>"Core._Product","_externalReferences","Common._ExternalReference","_referenceForObjects","hasMany"</v>
      </c>
    </row>
    <row r="1236" spans="1:31" x14ac:dyDescent="0.2">
      <c r="A1236" t="s">
        <v>1353</v>
      </c>
      <c r="B1236" t="s">
        <v>20</v>
      </c>
      <c r="C1236" t="s">
        <v>127</v>
      </c>
      <c r="D1236" t="s">
        <v>564</v>
      </c>
      <c r="E1236" t="s">
        <v>49</v>
      </c>
      <c r="F1236" t="s">
        <v>58</v>
      </c>
      <c r="G1236">
        <v>1</v>
      </c>
      <c r="I1236" s="5" t="s">
        <v>561</v>
      </c>
      <c r="J1236" s="5" t="s">
        <v>565</v>
      </c>
      <c r="K1236" t="str">
        <f t="shared" si="380"/>
        <v>_Product</v>
      </c>
      <c r="L1236" t="str">
        <f t="shared" si="381"/>
        <v>_hsCode</v>
      </c>
      <c r="M1236" t="str">
        <f t="shared" si="382"/>
        <v>_CodeListElement</v>
      </c>
      <c r="N1236" t="str">
        <f t="shared" si="383"/>
        <v/>
      </c>
      <c r="O1236" t="str">
        <f t="shared" si="384"/>
        <v>Object</v>
      </c>
      <c r="P1236" t="str">
        <f t="shared" si="385"/>
        <v>"Core"</v>
      </c>
      <c r="Q1236" t="str">
        <f t="shared" si="386"/>
        <v>"_Product"</v>
      </c>
      <c r="R1236" t="str">
        <f t="shared" si="387"/>
        <v>"_hsCode"</v>
      </c>
      <c r="S1236" t="str">
        <f t="shared" si="388"/>
        <v>"_CodeListElement"</v>
      </c>
      <c r="T1236">
        <f>IF($A1236="Implicit","",COUNTIFS($C$8:C1236,C1236,$A$8:A1236,"Explicit"))</f>
        <v>3</v>
      </c>
      <c r="U1236" t="str">
        <f t="shared" si="389"/>
        <v>"Product details"</v>
      </c>
      <c r="V1236" t="str">
        <f t="shared" si="390"/>
        <v>"Harmonized Commodity code; refer to hsType used. 6 minimum digits are expected."</v>
      </c>
      <c r="W1236" t="str">
        <f t="shared" si="391"/>
        <v>"false"</v>
      </c>
      <c r="X1236" t="str">
        <f t="shared" si="392"/>
        <v>"true"</v>
      </c>
      <c r="Y1236" t="str">
        <f t="shared" si="393"/>
        <v>"Core","_Product","_hsCode","_CodeListElement",3,"Product details","Harmonized Commodity code; refer to hsType used. 6 minimum digits are expected.","false","true"</v>
      </c>
      <c r="Z1236" t="str">
        <f t="shared" si="394"/>
        <v>"Core._Product"</v>
      </c>
      <c r="AA1236" t="str">
        <f t="shared" si="395"/>
        <v>"_hsCode"</v>
      </c>
      <c r="AB1236" t="str">
        <f t="shared" si="396"/>
        <v>"Embedded._CodeListElement"</v>
      </c>
      <c r="AC1236" t="str">
        <f t="shared" si="397"/>
        <v>""</v>
      </c>
      <c r="AD1236" t="str">
        <f t="shared" si="398"/>
        <v>"hasOne"</v>
      </c>
      <c r="AE1236" t="str">
        <f t="shared" si="399"/>
        <v>"Core._Product","_hsCode","Embedded._CodeListElement","","hasOne"</v>
      </c>
    </row>
    <row r="1237" spans="1:31" x14ac:dyDescent="0.2">
      <c r="A1237" t="s">
        <v>1353</v>
      </c>
      <c r="B1237" t="s">
        <v>20</v>
      </c>
      <c r="C1237" t="s">
        <v>127</v>
      </c>
      <c r="D1237" t="s">
        <v>237</v>
      </c>
      <c r="E1237" t="s">
        <v>1290</v>
      </c>
      <c r="F1237" t="s">
        <v>101</v>
      </c>
      <c r="G1237">
        <v>1</v>
      </c>
      <c r="I1237" s="5" t="s">
        <v>561</v>
      </c>
      <c r="J1237" s="5" t="s">
        <v>239</v>
      </c>
      <c r="K1237" t="str">
        <f t="shared" si="380"/>
        <v>_Product</v>
      </c>
      <c r="L1237" t="str">
        <f t="shared" si="381"/>
        <v>_manufacturer</v>
      </c>
      <c r="M1237" t="str">
        <f t="shared" si="382"/>
        <v>_Organization</v>
      </c>
      <c r="N1237" t="str">
        <f t="shared" si="383"/>
        <v/>
      </c>
      <c r="O1237" t="str">
        <f t="shared" si="384"/>
        <v>Object</v>
      </c>
      <c r="P1237" t="str">
        <f t="shared" si="385"/>
        <v>"Core"</v>
      </c>
      <c r="Q1237" t="str">
        <f t="shared" si="386"/>
        <v>"_Product"</v>
      </c>
      <c r="R1237" t="str">
        <f t="shared" si="387"/>
        <v>"_manufacturer"</v>
      </c>
      <c r="S1237" t="str">
        <f t="shared" si="388"/>
        <v>"_Organization"</v>
      </c>
      <c r="T1237">
        <f>IF($A1237="Implicit","",COUNTIFS($C$8:C1237,C1237,$A$8:A1237,"Explicit"))</f>
        <v>4</v>
      </c>
      <c r="U1237" t="str">
        <f t="shared" si="389"/>
        <v>"Product details"</v>
      </c>
      <c r="V1237" t="str">
        <f t="shared" si="390"/>
        <v>"Manufacturing company details and contacts"</v>
      </c>
      <c r="W1237" t="str">
        <f t="shared" si="391"/>
        <v>"false"</v>
      </c>
      <c r="X1237" t="str">
        <f t="shared" si="392"/>
        <v>"true"</v>
      </c>
      <c r="Y1237" t="str">
        <f t="shared" si="393"/>
        <v>"Core","_Product","_manufacturer","_Organization",4,"Product details","Manufacturing company details and contacts","false","true"</v>
      </c>
      <c r="Z1237" t="str">
        <f t="shared" si="394"/>
        <v>"Core._Product"</v>
      </c>
      <c r="AA1237" t="str">
        <f t="shared" si="395"/>
        <v>"_manufacturer"</v>
      </c>
      <c r="AB1237" t="str">
        <f t="shared" si="396"/>
        <v>"Abstract._Organization"</v>
      </c>
      <c r="AC1237" t="str">
        <f t="shared" si="397"/>
        <v>""</v>
      </c>
      <c r="AD1237" t="str">
        <f t="shared" si="398"/>
        <v>"hasOne"</v>
      </c>
      <c r="AE1237" t="str">
        <f t="shared" si="399"/>
        <v>"Core._Product","_manufacturer","Abstract._Organization","","hasOne"</v>
      </c>
    </row>
    <row r="1238" spans="1:31" x14ac:dyDescent="0.2">
      <c r="A1238" t="s">
        <v>1354</v>
      </c>
      <c r="B1238" t="s">
        <v>20</v>
      </c>
      <c r="C1238" t="s">
        <v>127</v>
      </c>
      <c r="D1238" t="s">
        <v>237</v>
      </c>
      <c r="E1238" t="s">
        <v>1292</v>
      </c>
      <c r="F1238" t="s">
        <v>309</v>
      </c>
      <c r="G1238">
        <v>1</v>
      </c>
      <c r="I1238" s="5" t="s">
        <v>561</v>
      </c>
      <c r="J1238" s="5" t="s">
        <v>239</v>
      </c>
      <c r="K1238" t="str">
        <f t="shared" si="380"/>
        <v>_Product</v>
      </c>
      <c r="L1238" t="str">
        <f t="shared" si="381"/>
        <v>_manufacturer</v>
      </c>
      <c r="M1238" t="str">
        <f t="shared" si="382"/>
        <v>_Carrier</v>
      </c>
      <c r="N1238" t="str">
        <f t="shared" si="383"/>
        <v/>
      </c>
      <c r="O1238" t="str">
        <f t="shared" si="384"/>
        <v>Object</v>
      </c>
      <c r="P1238" t="str">
        <f t="shared" si="385"/>
        <v/>
      </c>
      <c r="Q1238" t="str">
        <f t="shared" si="386"/>
        <v/>
      </c>
      <c r="R1238" t="str">
        <f t="shared" si="387"/>
        <v/>
      </c>
      <c r="S1238" t="str">
        <f t="shared" si="388"/>
        <v/>
      </c>
      <c r="T1238" t="str">
        <f>IF($A1238="Implicit","",COUNTIFS($C$8:C1238,C1238,$A$8:A1238,"Explicit"))</f>
        <v/>
      </c>
      <c r="U1238" t="str">
        <f t="shared" si="389"/>
        <v/>
      </c>
      <c r="V1238" t="str">
        <f t="shared" si="390"/>
        <v/>
      </c>
      <c r="W1238" t="str">
        <f t="shared" si="391"/>
        <v/>
      </c>
      <c r="X1238" t="str">
        <f t="shared" si="392"/>
        <v/>
      </c>
      <c r="Y1238" t="str">
        <f t="shared" si="393"/>
        <v/>
      </c>
      <c r="Z1238" t="str">
        <f t="shared" si="394"/>
        <v>"Core._Product"</v>
      </c>
      <c r="AA1238" t="str">
        <f t="shared" si="395"/>
        <v>"_manufacturer"</v>
      </c>
      <c r="AB1238" t="str">
        <f t="shared" si="396"/>
        <v>"Common._Carrier"</v>
      </c>
      <c r="AC1238" t="str">
        <f t="shared" si="397"/>
        <v>""</v>
      </c>
      <c r="AD1238" t="str">
        <f t="shared" si="398"/>
        <v>"hasOne"</v>
      </c>
      <c r="AE1238" t="str">
        <f t="shared" si="399"/>
        <v>"Core._Product","_manufacturer","Common._Carrier","","hasOne"</v>
      </c>
    </row>
    <row r="1239" spans="1:31" x14ac:dyDescent="0.2">
      <c r="A1239" t="s">
        <v>1354</v>
      </c>
      <c r="B1239" t="s">
        <v>20</v>
      </c>
      <c r="C1239" t="s">
        <v>127</v>
      </c>
      <c r="D1239" t="s">
        <v>237</v>
      </c>
      <c r="E1239" t="s">
        <v>1292</v>
      </c>
      <c r="F1239" t="s">
        <v>238</v>
      </c>
      <c r="G1239">
        <v>1</v>
      </c>
      <c r="I1239" s="5" t="s">
        <v>561</v>
      </c>
      <c r="J1239" s="5" t="s">
        <v>239</v>
      </c>
      <c r="K1239" t="str">
        <f t="shared" si="380"/>
        <v>_Product</v>
      </c>
      <c r="L1239" t="str">
        <f t="shared" si="381"/>
        <v>_manufacturer</v>
      </c>
      <c r="M1239" t="str">
        <f t="shared" si="382"/>
        <v>_Company</v>
      </c>
      <c r="N1239" t="str">
        <f t="shared" si="383"/>
        <v/>
      </c>
      <c r="O1239" t="str">
        <f t="shared" si="384"/>
        <v>Object</v>
      </c>
      <c r="P1239" t="str">
        <f t="shared" si="385"/>
        <v/>
      </c>
      <c r="Q1239" t="str">
        <f t="shared" si="386"/>
        <v/>
      </c>
      <c r="R1239" t="str">
        <f t="shared" si="387"/>
        <v/>
      </c>
      <c r="S1239" t="str">
        <f t="shared" si="388"/>
        <v/>
      </c>
      <c r="T1239" t="str">
        <f>IF($A1239="Implicit","",COUNTIFS($C$8:C1239,C1239,$A$8:A1239,"Explicit"))</f>
        <v/>
      </c>
      <c r="U1239" t="str">
        <f t="shared" si="389"/>
        <v/>
      </c>
      <c r="V1239" t="str">
        <f t="shared" si="390"/>
        <v/>
      </c>
      <c r="W1239" t="str">
        <f t="shared" si="391"/>
        <v/>
      </c>
      <c r="X1239" t="str">
        <f t="shared" si="392"/>
        <v/>
      </c>
      <c r="Y1239" t="str">
        <f t="shared" si="393"/>
        <v/>
      </c>
      <c r="Z1239" t="str">
        <f t="shared" si="394"/>
        <v>"Core._Product"</v>
      </c>
      <c r="AA1239" t="str">
        <f t="shared" si="395"/>
        <v>"_manufacturer"</v>
      </c>
      <c r="AB1239" t="str">
        <f t="shared" si="396"/>
        <v>"Common._Company"</v>
      </c>
      <c r="AC1239" t="str">
        <f t="shared" si="397"/>
        <v>""</v>
      </c>
      <c r="AD1239" t="str">
        <f t="shared" si="398"/>
        <v>"hasOne"</v>
      </c>
      <c r="AE1239" t="str">
        <f t="shared" si="399"/>
        <v>"Core._Product","_manufacturer","Common._Company","","hasOne"</v>
      </c>
    </row>
    <row r="1240" spans="1:31" x14ac:dyDescent="0.2">
      <c r="A1240" t="s">
        <v>1354</v>
      </c>
      <c r="B1240" t="s">
        <v>20</v>
      </c>
      <c r="C1240" t="s">
        <v>127</v>
      </c>
      <c r="D1240" t="s">
        <v>237</v>
      </c>
      <c r="E1240" t="s">
        <v>1292</v>
      </c>
      <c r="F1240" t="s">
        <v>1220</v>
      </c>
      <c r="G1240">
        <v>1</v>
      </c>
      <c r="I1240" s="5" t="s">
        <v>561</v>
      </c>
      <c r="J1240" s="5" t="s">
        <v>239</v>
      </c>
      <c r="K1240" t="str">
        <f t="shared" si="380"/>
        <v>_Product</v>
      </c>
      <c r="L1240" t="str">
        <f t="shared" si="381"/>
        <v>_manufacturer</v>
      </c>
      <c r="M1240" t="str">
        <f t="shared" si="382"/>
        <v>_PublicAuthority</v>
      </c>
      <c r="N1240" t="str">
        <f t="shared" si="383"/>
        <v/>
      </c>
      <c r="O1240" t="str">
        <f t="shared" si="384"/>
        <v>Object</v>
      </c>
      <c r="P1240" t="str">
        <f t="shared" si="385"/>
        <v/>
      </c>
      <c r="Q1240" t="str">
        <f t="shared" si="386"/>
        <v/>
      </c>
      <c r="R1240" t="str">
        <f t="shared" si="387"/>
        <v/>
      </c>
      <c r="S1240" t="str">
        <f t="shared" si="388"/>
        <v/>
      </c>
      <c r="T1240" t="str">
        <f>IF($A1240="Implicit","",COUNTIFS($C$8:C1240,C1240,$A$8:A1240,"Explicit"))</f>
        <v/>
      </c>
      <c r="U1240" t="str">
        <f t="shared" si="389"/>
        <v/>
      </c>
      <c r="V1240" t="str">
        <f t="shared" si="390"/>
        <v/>
      </c>
      <c r="W1240" t="str">
        <f t="shared" si="391"/>
        <v/>
      </c>
      <c r="X1240" t="str">
        <f t="shared" si="392"/>
        <v/>
      </c>
      <c r="Y1240" t="str">
        <f t="shared" si="393"/>
        <v/>
      </c>
      <c r="Z1240" t="str">
        <f t="shared" si="394"/>
        <v>"Core._Product"</v>
      </c>
      <c r="AA1240" t="str">
        <f t="shared" si="395"/>
        <v>"_manufacturer"</v>
      </c>
      <c r="AB1240" t="str">
        <f t="shared" si="396"/>
        <v>"Common._PublicAuthority"</v>
      </c>
      <c r="AC1240" t="str">
        <f t="shared" si="397"/>
        <v>""</v>
      </c>
      <c r="AD1240" t="str">
        <f t="shared" si="398"/>
        <v>"hasOne"</v>
      </c>
      <c r="AE1240" t="str">
        <f t="shared" si="399"/>
        <v>"Core._Product","_manufacturer","Common._PublicAuthority","","hasOne"</v>
      </c>
    </row>
    <row r="1241" spans="1:31" x14ac:dyDescent="0.2">
      <c r="A1241" t="s">
        <v>1354</v>
      </c>
      <c r="B1241" t="s">
        <v>20</v>
      </c>
      <c r="C1241" t="s">
        <v>127</v>
      </c>
      <c r="D1241" t="s">
        <v>562</v>
      </c>
      <c r="E1241" t="s">
        <v>20</v>
      </c>
      <c r="F1241" t="s">
        <v>111</v>
      </c>
      <c r="H1241" t="s">
        <v>126</v>
      </c>
      <c r="I1241" s="5" t="s">
        <v>561</v>
      </c>
      <c r="J1241" s="5" t="s">
        <v>563</v>
      </c>
      <c r="K1241" t="str">
        <f t="shared" si="380"/>
        <v>_Product</v>
      </c>
      <c r="L1241" t="str">
        <f t="shared" si="381"/>
        <v>_describedObjects</v>
      </c>
      <c r="M1241" t="str">
        <f t="shared" si="382"/>
        <v>_Piece</v>
      </c>
      <c r="N1241" t="str">
        <f t="shared" si="383"/>
        <v>_contentProducts</v>
      </c>
      <c r="O1241" t="str">
        <f t="shared" si="384"/>
        <v>Object</v>
      </c>
      <c r="P1241" t="str">
        <f t="shared" si="385"/>
        <v/>
      </c>
      <c r="Q1241" t="str">
        <f t="shared" si="386"/>
        <v/>
      </c>
      <c r="R1241" t="str">
        <f t="shared" si="387"/>
        <v/>
      </c>
      <c r="S1241" t="str">
        <f t="shared" si="388"/>
        <v/>
      </c>
      <c r="T1241" t="str">
        <f>IF($A1241="Implicit","",COUNTIFS($C$8:C1241,C1241,$A$8:A1241,"Explicit"))</f>
        <v/>
      </c>
      <c r="U1241" t="str">
        <f t="shared" si="389"/>
        <v/>
      </c>
      <c r="V1241" t="str">
        <f t="shared" si="390"/>
        <v/>
      </c>
      <c r="W1241" t="str">
        <f t="shared" si="391"/>
        <v/>
      </c>
      <c r="X1241" t="str">
        <f t="shared" si="392"/>
        <v/>
      </c>
      <c r="Y1241" t="str">
        <f t="shared" si="393"/>
        <v/>
      </c>
      <c r="Z1241" t="str">
        <f t="shared" si="394"/>
        <v>"Core._Product"</v>
      </c>
      <c r="AA1241" t="str">
        <f t="shared" si="395"/>
        <v>"_describedObjects"</v>
      </c>
      <c r="AB1241" t="str">
        <f t="shared" si="396"/>
        <v>"Core._Piece"</v>
      </c>
      <c r="AC1241" t="str">
        <f t="shared" si="397"/>
        <v>"_contentProducts"</v>
      </c>
      <c r="AD1241" t="str">
        <f t="shared" si="398"/>
        <v>"hasMany"</v>
      </c>
      <c r="AE1241" t="str">
        <f t="shared" si="399"/>
        <v>"Core._Product","_describedObjects","Core._Piece","_contentProducts","hasMany"</v>
      </c>
    </row>
    <row r="1242" spans="1:31" x14ac:dyDescent="0.2">
      <c r="A1242" t="s">
        <v>1354</v>
      </c>
      <c r="B1242" t="s">
        <v>20</v>
      </c>
      <c r="C1242" t="s">
        <v>127</v>
      </c>
      <c r="D1242" t="s">
        <v>562</v>
      </c>
      <c r="E1242" t="s">
        <v>1293</v>
      </c>
      <c r="F1242" t="s">
        <v>209</v>
      </c>
      <c r="H1242" t="s">
        <v>126</v>
      </c>
      <c r="I1242" s="5" t="s">
        <v>561</v>
      </c>
      <c r="J1242" s="5" t="s">
        <v>563</v>
      </c>
      <c r="K1242" t="str">
        <f t="shared" si="380"/>
        <v>_Product</v>
      </c>
      <c r="L1242" t="str">
        <f t="shared" si="381"/>
        <v>_describedObjects</v>
      </c>
      <c r="M1242" t="str">
        <f t="shared" si="382"/>
        <v>_PieceLiveAnimals</v>
      </c>
      <c r="N1242" t="str">
        <f t="shared" si="383"/>
        <v>_contentProducts</v>
      </c>
      <c r="O1242" t="str">
        <f t="shared" si="384"/>
        <v>Object</v>
      </c>
      <c r="P1242" t="str">
        <f t="shared" si="385"/>
        <v/>
      </c>
      <c r="Q1242" t="str">
        <f t="shared" si="386"/>
        <v/>
      </c>
      <c r="R1242" t="str">
        <f t="shared" si="387"/>
        <v/>
      </c>
      <c r="S1242" t="str">
        <f t="shared" si="388"/>
        <v/>
      </c>
      <c r="T1242" t="str">
        <f>IF($A1242="Implicit","",COUNTIFS($C$8:C1242,C1242,$A$8:A1242,"Explicit"))</f>
        <v/>
      </c>
      <c r="U1242" t="str">
        <f t="shared" si="389"/>
        <v/>
      </c>
      <c r="V1242" t="str">
        <f t="shared" si="390"/>
        <v/>
      </c>
      <c r="W1242" t="str">
        <f t="shared" si="391"/>
        <v/>
      </c>
      <c r="X1242" t="str">
        <f t="shared" si="392"/>
        <v/>
      </c>
      <c r="Y1242" t="str">
        <f t="shared" si="393"/>
        <v/>
      </c>
      <c r="Z1242" t="str">
        <f t="shared" si="394"/>
        <v>"Core._Product"</v>
      </c>
      <c r="AA1242" t="str">
        <f t="shared" si="395"/>
        <v>"_describedObjects"</v>
      </c>
      <c r="AB1242" t="str">
        <f t="shared" si="396"/>
        <v>"LiveAnimals._PieceLiveAnimals"</v>
      </c>
      <c r="AC1242" t="str">
        <f t="shared" si="397"/>
        <v>"_contentProducts"</v>
      </c>
      <c r="AD1242" t="str">
        <f t="shared" si="398"/>
        <v>"hasMany"</v>
      </c>
      <c r="AE1242" t="str">
        <f t="shared" si="399"/>
        <v>"Core._Product","_describedObjects","LiveAnimals._PieceLiveAnimals","_contentProducts","hasMany"</v>
      </c>
    </row>
    <row r="1243" spans="1:31" x14ac:dyDescent="0.2">
      <c r="A1243" t="s">
        <v>1354</v>
      </c>
      <c r="B1243" t="s">
        <v>20</v>
      </c>
      <c r="C1243" t="s">
        <v>127</v>
      </c>
      <c r="D1243" t="s">
        <v>562</v>
      </c>
      <c r="E1243" t="s">
        <v>20</v>
      </c>
      <c r="F1243" t="s">
        <v>120</v>
      </c>
      <c r="H1243" t="s">
        <v>524</v>
      </c>
      <c r="I1243" s="5" t="s">
        <v>561</v>
      </c>
      <c r="J1243" s="5" t="s">
        <v>563</v>
      </c>
      <c r="K1243" t="str">
        <f t="shared" si="380"/>
        <v>_Product</v>
      </c>
      <c r="L1243" t="str">
        <f t="shared" si="381"/>
        <v>_describedObjects</v>
      </c>
      <c r="M1243" t="str">
        <f t="shared" si="382"/>
        <v>_Item</v>
      </c>
      <c r="N1243" t="str">
        <f t="shared" si="383"/>
        <v>_ofProduct</v>
      </c>
      <c r="O1243" t="str">
        <f t="shared" si="384"/>
        <v>Object</v>
      </c>
      <c r="P1243" t="str">
        <f t="shared" si="385"/>
        <v/>
      </c>
      <c r="Q1243" t="str">
        <f t="shared" si="386"/>
        <v/>
      </c>
      <c r="R1243" t="str">
        <f t="shared" si="387"/>
        <v/>
      </c>
      <c r="S1243" t="str">
        <f t="shared" si="388"/>
        <v/>
      </c>
      <c r="T1243" t="str">
        <f>IF($A1243="Implicit","",COUNTIFS($C$8:C1243,C1243,$A$8:A1243,"Explicit"))</f>
        <v/>
      </c>
      <c r="U1243" t="str">
        <f t="shared" si="389"/>
        <v/>
      </c>
      <c r="V1243" t="str">
        <f t="shared" si="390"/>
        <v/>
      </c>
      <c r="W1243" t="str">
        <f t="shared" si="391"/>
        <v/>
      </c>
      <c r="X1243" t="str">
        <f t="shared" si="392"/>
        <v/>
      </c>
      <c r="Y1243" t="str">
        <f t="shared" si="393"/>
        <v/>
      </c>
      <c r="Z1243" t="str">
        <f t="shared" si="394"/>
        <v>"Core._Product"</v>
      </c>
      <c r="AA1243" t="str">
        <f t="shared" si="395"/>
        <v>"_describedObjects"</v>
      </c>
      <c r="AB1243" t="str">
        <f t="shared" si="396"/>
        <v>"Core._Item"</v>
      </c>
      <c r="AC1243" t="str">
        <f t="shared" si="397"/>
        <v>"_ofProduct"</v>
      </c>
      <c r="AD1243" t="str">
        <f t="shared" si="398"/>
        <v>"hasMany"</v>
      </c>
      <c r="AE1243" t="str">
        <f t="shared" si="399"/>
        <v>"Core._Product","_describedObjects","Core._Item","_ofProduct","hasMany"</v>
      </c>
    </row>
    <row r="1244" spans="1:31" x14ac:dyDescent="0.2">
      <c r="A1244" t="s">
        <v>1354</v>
      </c>
      <c r="B1244" t="s">
        <v>20</v>
      </c>
      <c r="C1244" t="s">
        <v>127</v>
      </c>
      <c r="D1244" t="s">
        <v>562</v>
      </c>
      <c r="E1244" t="s">
        <v>1301</v>
      </c>
      <c r="F1244" t="s">
        <v>657</v>
      </c>
      <c r="H1244" t="s">
        <v>126</v>
      </c>
      <c r="I1244" s="5" t="s">
        <v>561</v>
      </c>
      <c r="J1244" s="5" t="s">
        <v>563</v>
      </c>
      <c r="K1244" t="str">
        <f t="shared" si="380"/>
        <v>_Product</v>
      </c>
      <c r="L1244" t="str">
        <f t="shared" si="381"/>
        <v>_describedObjects</v>
      </c>
      <c r="M1244" t="str">
        <f t="shared" si="382"/>
        <v>_PieceDg</v>
      </c>
      <c r="N1244" t="str">
        <f t="shared" si="383"/>
        <v>_contentProducts</v>
      </c>
      <c r="O1244" t="str">
        <f t="shared" si="384"/>
        <v>Object</v>
      </c>
      <c r="P1244" t="str">
        <f t="shared" si="385"/>
        <v/>
      </c>
      <c r="Q1244" t="str">
        <f t="shared" si="386"/>
        <v/>
      </c>
      <c r="R1244" t="str">
        <f t="shared" si="387"/>
        <v/>
      </c>
      <c r="S1244" t="str">
        <f t="shared" si="388"/>
        <v/>
      </c>
      <c r="T1244" t="str">
        <f>IF($A1244="Implicit","",COUNTIFS($C$8:C1244,C1244,$A$8:A1244,"Explicit"))</f>
        <v/>
      </c>
      <c r="U1244" t="str">
        <f t="shared" si="389"/>
        <v/>
      </c>
      <c r="V1244" t="str">
        <f t="shared" si="390"/>
        <v/>
      </c>
      <c r="W1244" t="str">
        <f t="shared" si="391"/>
        <v/>
      </c>
      <c r="X1244" t="str">
        <f t="shared" si="392"/>
        <v/>
      </c>
      <c r="Y1244" t="str">
        <f t="shared" si="393"/>
        <v/>
      </c>
      <c r="Z1244" t="str">
        <f t="shared" si="394"/>
        <v>"Core._Product"</v>
      </c>
      <c r="AA1244" t="str">
        <f t="shared" si="395"/>
        <v>"_describedObjects"</v>
      </c>
      <c r="AB1244" t="str">
        <f t="shared" si="396"/>
        <v>"DG._PieceDg"</v>
      </c>
      <c r="AC1244" t="str">
        <f t="shared" si="397"/>
        <v>"_contentProducts"</v>
      </c>
      <c r="AD1244" t="str">
        <f t="shared" si="398"/>
        <v>"hasMany"</v>
      </c>
      <c r="AE1244" t="str">
        <f t="shared" si="399"/>
        <v>"Core._Product","_describedObjects","DG._PieceDg","_contentProducts","hasMany"</v>
      </c>
    </row>
    <row r="1245" spans="1:31" x14ac:dyDescent="0.2">
      <c r="A1245" t="s">
        <v>1354</v>
      </c>
      <c r="B1245" t="s">
        <v>20</v>
      </c>
      <c r="C1245" t="s">
        <v>127</v>
      </c>
      <c r="D1245" t="s">
        <v>562</v>
      </c>
      <c r="E1245" t="s">
        <v>1301</v>
      </c>
      <c r="F1245" t="s">
        <v>1196</v>
      </c>
      <c r="H1245" t="s">
        <v>524</v>
      </c>
      <c r="I1245" s="5" t="s">
        <v>561</v>
      </c>
      <c r="J1245" s="5" t="s">
        <v>563</v>
      </c>
      <c r="K1245" t="str">
        <f t="shared" si="380"/>
        <v>_Product</v>
      </c>
      <c r="L1245" t="str">
        <f t="shared" si="381"/>
        <v>_describedObjects</v>
      </c>
      <c r="M1245" t="str">
        <f t="shared" si="382"/>
        <v>_ItemDg</v>
      </c>
      <c r="N1245" t="str">
        <f t="shared" si="383"/>
        <v>_ofProduct</v>
      </c>
      <c r="O1245" t="str">
        <f t="shared" si="384"/>
        <v>Object</v>
      </c>
      <c r="P1245" t="str">
        <f t="shared" si="385"/>
        <v/>
      </c>
      <c r="Q1245" t="str">
        <f t="shared" si="386"/>
        <v/>
      </c>
      <c r="R1245" t="str">
        <f t="shared" si="387"/>
        <v/>
      </c>
      <c r="S1245" t="str">
        <f t="shared" si="388"/>
        <v/>
      </c>
      <c r="T1245" t="str">
        <f>IF($A1245="Implicit","",COUNTIFS($C$8:C1245,C1245,$A$8:A1245,"Explicit"))</f>
        <v/>
      </c>
      <c r="U1245" t="str">
        <f t="shared" si="389"/>
        <v/>
      </c>
      <c r="V1245" t="str">
        <f t="shared" si="390"/>
        <v/>
      </c>
      <c r="W1245" t="str">
        <f t="shared" si="391"/>
        <v/>
      </c>
      <c r="X1245" t="str">
        <f t="shared" si="392"/>
        <v/>
      </c>
      <c r="Y1245" t="str">
        <f t="shared" si="393"/>
        <v/>
      </c>
      <c r="Z1245" t="str">
        <f t="shared" si="394"/>
        <v>"Core._Product"</v>
      </c>
      <c r="AA1245" t="str">
        <f t="shared" si="395"/>
        <v>"_describedObjects"</v>
      </c>
      <c r="AB1245" t="str">
        <f t="shared" si="396"/>
        <v>"DG._ItemDg"</v>
      </c>
      <c r="AC1245" t="str">
        <f t="shared" si="397"/>
        <v>"_ofProduct"</v>
      </c>
      <c r="AD1245" t="str">
        <f t="shared" si="398"/>
        <v>"hasMany"</v>
      </c>
      <c r="AE1245" t="str">
        <f t="shared" si="399"/>
        <v>"Core._Product","_describedObjects","DG._ItemDg","_ofProduct","hasMany"</v>
      </c>
    </row>
    <row r="1246" spans="1:31" x14ac:dyDescent="0.2">
      <c r="A1246" t="s">
        <v>1353</v>
      </c>
      <c r="B1246" t="s">
        <v>20</v>
      </c>
      <c r="C1246" t="s">
        <v>127</v>
      </c>
      <c r="D1246" t="s">
        <v>40</v>
      </c>
      <c r="E1246" t="s">
        <v>1306</v>
      </c>
      <c r="F1246" t="s">
        <v>41</v>
      </c>
      <c r="I1246" s="5" t="s">
        <v>561</v>
      </c>
      <c r="J1246" s="5" t="s">
        <v>42</v>
      </c>
      <c r="K1246" t="str">
        <f t="shared" si="380"/>
        <v>_Product</v>
      </c>
      <c r="L1246" t="str">
        <f t="shared" si="381"/>
        <v>_events</v>
      </c>
      <c r="M1246" t="str">
        <f t="shared" si="382"/>
        <v>_LogisticsEvent</v>
      </c>
      <c r="N1246" t="str">
        <f t="shared" si="383"/>
        <v/>
      </c>
      <c r="O1246" t="str">
        <f t="shared" si="384"/>
        <v>Object</v>
      </c>
      <c r="P1246" t="str">
        <f t="shared" si="385"/>
        <v>"Core"</v>
      </c>
      <c r="Q1246" t="str">
        <f t="shared" si="386"/>
        <v>"_Product"</v>
      </c>
      <c r="R1246" t="str">
        <f t="shared" si="387"/>
        <v>"_events"</v>
      </c>
      <c r="S1246" t="str">
        <f t="shared" si="388"/>
        <v>"_LogisticsEvent"</v>
      </c>
      <c r="T1246">
        <f>IF($A1246="Implicit","",COUNTIFS($C$8:C1246,C1246,$A$8:A1246,"Explicit"))</f>
        <v>5</v>
      </c>
      <c r="U1246" t="str">
        <f t="shared" si="389"/>
        <v>"Product details"</v>
      </c>
      <c r="V1246" t="str">
        <f t="shared" si="390"/>
        <v>"Events object"</v>
      </c>
      <c r="W1246" t="str">
        <f t="shared" si="391"/>
        <v>"true"</v>
      </c>
      <c r="X1246" t="str">
        <f t="shared" si="392"/>
        <v>"true"</v>
      </c>
      <c r="Y1246" t="str">
        <f t="shared" si="393"/>
        <v>"Core","_Product","_events","_LogisticsEvent",5,"Product details","Events object","true","true"</v>
      </c>
      <c r="Z1246" t="str">
        <f t="shared" si="394"/>
        <v>"Core._Product"</v>
      </c>
      <c r="AA1246" t="str">
        <f t="shared" si="395"/>
        <v>"_events"</v>
      </c>
      <c r="AB1246" t="str">
        <f t="shared" si="396"/>
        <v>"Event._LogisticsEvent"</v>
      </c>
      <c r="AC1246" t="str">
        <f t="shared" si="397"/>
        <v>""</v>
      </c>
      <c r="AD1246" t="str">
        <f t="shared" si="398"/>
        <v>"hasMany"</v>
      </c>
      <c r="AE1246" t="str">
        <f t="shared" si="399"/>
        <v>"Core._Product","_events","Event._LogisticsEvent","","hasMany"</v>
      </c>
    </row>
    <row r="1247" spans="1:31" x14ac:dyDescent="0.2">
      <c r="A1247" t="s">
        <v>1353</v>
      </c>
      <c r="B1247" t="s">
        <v>20</v>
      </c>
      <c r="C1247" t="s">
        <v>127</v>
      </c>
      <c r="D1247" t="s">
        <v>46</v>
      </c>
      <c r="F1247" t="s">
        <v>47</v>
      </c>
      <c r="G1247">
        <v>1</v>
      </c>
      <c r="I1247" s="5" t="s">
        <v>561</v>
      </c>
      <c r="J1247" s="5" t="s">
        <v>48</v>
      </c>
      <c r="K1247" t="str">
        <f t="shared" si="380"/>
        <v>_Product</v>
      </c>
      <c r="L1247" t="str">
        <f t="shared" si="381"/>
        <v>_skeletonIndicator</v>
      </c>
      <c r="M1247" t="str">
        <f t="shared" si="382"/>
        <v>xsd_boolean</v>
      </c>
      <c r="N1247" t="str">
        <f t="shared" si="383"/>
        <v/>
      </c>
      <c r="O1247" t="str">
        <f t="shared" si="384"/>
        <v>Data</v>
      </c>
      <c r="P1247" t="str">
        <f t="shared" si="385"/>
        <v>"Core"</v>
      </c>
      <c r="Q1247" t="str">
        <f t="shared" si="386"/>
        <v>"_Product"</v>
      </c>
      <c r="R1247" t="str">
        <f t="shared" si="387"/>
        <v>"_skeletonIndicator"</v>
      </c>
      <c r="S1247" t="str">
        <f t="shared" si="388"/>
        <v>"xsd_boolean"</v>
      </c>
      <c r="T1247">
        <f>IF($A1247="Implicit","",COUNTIFS($C$8:C1247,C1247,$A$8:A1247,"Explicit"))</f>
        <v>6</v>
      </c>
      <c r="U1247" t="str">
        <f t="shared" si="389"/>
        <v>"Product details"</v>
      </c>
      <c r="V1247" t="str">
        <f t="shared" si="390"/>
        <v>"Indicator whether a logistics object is a skeleton object"</v>
      </c>
      <c r="W1247" t="str">
        <f t="shared" si="391"/>
        <v>"false"</v>
      </c>
      <c r="X1247" t="str">
        <f t="shared" si="392"/>
        <v>"true"</v>
      </c>
      <c r="Y1247" t="str">
        <f t="shared" si="393"/>
        <v>"Core","_Product","_skeletonIndicator","xsd_boolean",6,"Product details","Indicator whether a logistics object is a skeleton object","false","true"</v>
      </c>
      <c r="Z1247" t="str">
        <f t="shared" si="394"/>
        <v/>
      </c>
      <c r="AA1247" t="str">
        <f t="shared" si="395"/>
        <v/>
      </c>
      <c r="AB1247" t="str">
        <f t="shared" si="396"/>
        <v/>
      </c>
      <c r="AC1247" t="str">
        <f t="shared" si="397"/>
        <v/>
      </c>
      <c r="AD1247" t="str">
        <f t="shared" si="398"/>
        <v/>
      </c>
      <c r="AE1247" t="str">
        <f t="shared" si="399"/>
        <v/>
      </c>
    </row>
    <row r="1248" spans="1:31" x14ac:dyDescent="0.2">
      <c r="A1248" t="s">
        <v>1353</v>
      </c>
      <c r="B1248" t="s">
        <v>20</v>
      </c>
      <c r="C1248" t="s">
        <v>127</v>
      </c>
      <c r="D1248" t="s">
        <v>562</v>
      </c>
      <c r="E1248" t="s">
        <v>1290</v>
      </c>
      <c r="F1248" t="s">
        <v>231</v>
      </c>
      <c r="I1248" s="5" t="s">
        <v>561</v>
      </c>
      <c r="J1248" s="5" t="s">
        <v>563</v>
      </c>
      <c r="K1248" t="str">
        <f t="shared" si="380"/>
        <v>_Product</v>
      </c>
      <c r="L1248" t="str">
        <f t="shared" si="381"/>
        <v>_describedObjects</v>
      </c>
      <c r="M1248" t="str">
        <f t="shared" si="382"/>
        <v>_PhysicalLogisticsObject</v>
      </c>
      <c r="N1248" t="str">
        <f t="shared" si="383"/>
        <v/>
      </c>
      <c r="O1248" t="str">
        <f t="shared" si="384"/>
        <v>Object</v>
      </c>
      <c r="P1248" t="str">
        <f t="shared" si="385"/>
        <v>"Core"</v>
      </c>
      <c r="Q1248" t="str">
        <f t="shared" si="386"/>
        <v>"_Product"</v>
      </c>
      <c r="R1248" t="str">
        <f t="shared" si="387"/>
        <v>"_describedObjects"</v>
      </c>
      <c r="S1248" t="str">
        <f t="shared" si="388"/>
        <v>"_PhysicalLogisticsObject"</v>
      </c>
      <c r="T1248">
        <f>IF($A1248="Implicit","",COUNTIFS($C$8:C1248,C1248,$A$8:A1248,"Explicit"))</f>
        <v>7</v>
      </c>
      <c r="U1248" t="str">
        <f t="shared" si="389"/>
        <v>"Product details"</v>
      </c>
      <c r="V1248" t="str">
        <f t="shared" si="390"/>
        <v>"Reference to the Items or Pieces in which the product can be found."</v>
      </c>
      <c r="W1248" t="str">
        <f t="shared" si="391"/>
        <v>"true"</v>
      </c>
      <c r="X1248" t="str">
        <f t="shared" si="392"/>
        <v>"true"</v>
      </c>
      <c r="Y1248" t="str">
        <f t="shared" si="393"/>
        <v>"Core","_Product","_describedObjects","_PhysicalLogisticsObject",7,"Product details","Reference to the Items or Pieces in which the product can be found.","true","true"</v>
      </c>
      <c r="Z1248" t="str">
        <f t="shared" si="394"/>
        <v>"Core._Product"</v>
      </c>
      <c r="AA1248" t="str">
        <f t="shared" si="395"/>
        <v>"_describedObjects"</v>
      </c>
      <c r="AB1248" t="str">
        <f t="shared" si="396"/>
        <v>"Abstract._PhysicalLogisticsObject"</v>
      </c>
      <c r="AC1248" t="str">
        <f t="shared" si="397"/>
        <v>""</v>
      </c>
      <c r="AD1248" t="str">
        <f t="shared" si="398"/>
        <v>"hasMany"</v>
      </c>
      <c r="AE1248" t="str">
        <f t="shared" si="399"/>
        <v>"Core._Product","_describedObjects","Abstract._PhysicalLogisticsObject","","hasMany"</v>
      </c>
    </row>
    <row r="1249" spans="1:31" x14ac:dyDescent="0.2">
      <c r="A1249" t="s">
        <v>1353</v>
      </c>
      <c r="B1249" t="s">
        <v>20</v>
      </c>
      <c r="C1249" t="s">
        <v>127</v>
      </c>
      <c r="D1249" t="s">
        <v>566</v>
      </c>
      <c r="E1249" t="s">
        <v>49</v>
      </c>
      <c r="F1249" t="s">
        <v>567</v>
      </c>
      <c r="I1249" s="5" t="s">
        <v>561</v>
      </c>
      <c r="J1249" s="5" t="s">
        <v>568</v>
      </c>
      <c r="K1249" t="str">
        <f t="shared" si="380"/>
        <v>_Product</v>
      </c>
      <c r="L1249" t="str">
        <f t="shared" si="381"/>
        <v>_otherCharacteristics</v>
      </c>
      <c r="M1249" t="str">
        <f t="shared" si="382"/>
        <v>_Characteristic</v>
      </c>
      <c r="N1249" t="str">
        <f t="shared" si="383"/>
        <v/>
      </c>
      <c r="O1249" t="str">
        <f t="shared" si="384"/>
        <v>Object</v>
      </c>
      <c r="P1249" t="str">
        <f t="shared" si="385"/>
        <v>"Core"</v>
      </c>
      <c r="Q1249" t="str">
        <f t="shared" si="386"/>
        <v>"_Product"</v>
      </c>
      <c r="R1249" t="str">
        <f t="shared" si="387"/>
        <v>"_otherCharacteristics"</v>
      </c>
      <c r="S1249" t="str">
        <f t="shared" si="388"/>
        <v>"_Characteristic"</v>
      </c>
      <c r="T1249">
        <f>IF($A1249="Implicit","",COUNTIFS($C$8:C1249,C1249,$A$8:A1249,"Explicit"))</f>
        <v>8</v>
      </c>
      <c r="U1249" t="str">
        <f t="shared" si="389"/>
        <v>"Product details"</v>
      </c>
      <c r="V1249" t="str">
        <f t="shared" si="390"/>
        <v>"Charateristics of the product"</v>
      </c>
      <c r="W1249" t="str">
        <f t="shared" si="391"/>
        <v>"true"</v>
      </c>
      <c r="X1249" t="str">
        <f t="shared" si="392"/>
        <v>"true"</v>
      </c>
      <c r="Y1249" t="str">
        <f t="shared" si="393"/>
        <v>"Core","_Product","_otherCharacteristics","_Characteristic",8,"Product details","Charateristics of the product","true","true"</v>
      </c>
      <c r="Z1249" t="str">
        <f t="shared" si="394"/>
        <v>"Core._Product"</v>
      </c>
      <c r="AA1249" t="str">
        <f t="shared" si="395"/>
        <v>"_otherCharacteristics"</v>
      </c>
      <c r="AB1249" t="str">
        <f t="shared" si="396"/>
        <v>"Embedded._Characteristic"</v>
      </c>
      <c r="AC1249" t="str">
        <f t="shared" si="397"/>
        <v>""</v>
      </c>
      <c r="AD1249" t="str">
        <f t="shared" si="398"/>
        <v>"hasMany"</v>
      </c>
      <c r="AE1249" t="str">
        <f t="shared" si="399"/>
        <v>"Core._Product","_otherCharacteristics","Embedded._Characteristic","","hasMany"</v>
      </c>
    </row>
    <row r="1250" spans="1:31" x14ac:dyDescent="0.2">
      <c r="A1250" t="s">
        <v>1353</v>
      </c>
      <c r="B1250" t="s">
        <v>20</v>
      </c>
      <c r="C1250" t="s">
        <v>127</v>
      </c>
      <c r="D1250" t="s">
        <v>147</v>
      </c>
      <c r="E1250" t="s">
        <v>49</v>
      </c>
      <c r="F1250" t="s">
        <v>148</v>
      </c>
      <c r="I1250" s="5" t="s">
        <v>561</v>
      </c>
      <c r="J1250" s="5" t="s">
        <v>149</v>
      </c>
      <c r="K1250" t="str">
        <f t="shared" si="380"/>
        <v>_Product</v>
      </c>
      <c r="L1250" t="str">
        <f t="shared" si="381"/>
        <v>_otherIdentifiers</v>
      </c>
      <c r="M1250" t="str">
        <f t="shared" si="382"/>
        <v>_OtherIdentifier</v>
      </c>
      <c r="N1250" t="str">
        <f t="shared" si="383"/>
        <v/>
      </c>
      <c r="O1250" t="str">
        <f t="shared" si="384"/>
        <v>Object</v>
      </c>
      <c r="P1250" t="str">
        <f t="shared" si="385"/>
        <v>"Core"</v>
      </c>
      <c r="Q1250" t="str">
        <f t="shared" si="386"/>
        <v>"_Product"</v>
      </c>
      <c r="R1250" t="str">
        <f t="shared" si="387"/>
        <v>"_otherIdentifiers"</v>
      </c>
      <c r="S1250" t="str">
        <f t="shared" si="388"/>
        <v>"_OtherIdentifier"</v>
      </c>
      <c r="T1250">
        <f>IF($A1250="Implicit","",COUNTIFS($C$8:C1250,C1250,$A$8:A1250,"Explicit"))</f>
        <v>9</v>
      </c>
      <c r="U1250" t="str">
        <f t="shared" si="389"/>
        <v>"Product details"</v>
      </c>
      <c r="V1250" t="str">
        <f t="shared" si="390"/>
        <v>"Details about any other identifier; depending on the context of use"</v>
      </c>
      <c r="W1250" t="str">
        <f t="shared" si="391"/>
        <v>"true"</v>
      </c>
      <c r="X1250" t="str">
        <f t="shared" si="392"/>
        <v>"true"</v>
      </c>
      <c r="Y1250" t="str">
        <f t="shared" si="393"/>
        <v>"Core","_Product","_otherIdentifiers","_OtherIdentifier",9,"Product details","Details about any other identifier; depending on the context of use","true","true"</v>
      </c>
      <c r="Z1250" t="str">
        <f t="shared" si="394"/>
        <v>"Core._Product"</v>
      </c>
      <c r="AA1250" t="str">
        <f t="shared" si="395"/>
        <v>"_otherIdentifiers"</v>
      </c>
      <c r="AB1250" t="str">
        <f t="shared" si="396"/>
        <v>"Embedded._OtherIdentifier"</v>
      </c>
      <c r="AC1250" t="str">
        <f t="shared" si="397"/>
        <v>""</v>
      </c>
      <c r="AD1250" t="str">
        <f t="shared" si="398"/>
        <v>"hasMany"</v>
      </c>
      <c r="AE1250" t="str">
        <f t="shared" si="399"/>
        <v>"Core._Product","_otherIdentifiers","Embedded._OtherIdentifier","","hasMany"</v>
      </c>
    </row>
    <row r="1251" spans="1:31" x14ac:dyDescent="0.2">
      <c r="A1251" t="s">
        <v>1353</v>
      </c>
      <c r="B1251" t="s">
        <v>20</v>
      </c>
      <c r="C1251" t="s">
        <v>127</v>
      </c>
      <c r="D1251" t="s">
        <v>569</v>
      </c>
      <c r="F1251" t="s">
        <v>6</v>
      </c>
      <c r="G1251">
        <v>1</v>
      </c>
      <c r="I1251" s="5" t="s">
        <v>561</v>
      </c>
      <c r="J1251" s="5" t="s">
        <v>570</v>
      </c>
      <c r="K1251" t="str">
        <f t="shared" si="380"/>
        <v>_Product</v>
      </c>
      <c r="L1251" t="str">
        <f t="shared" si="381"/>
        <v>_commodityItemNumber</v>
      </c>
      <c r="M1251" t="str">
        <f t="shared" si="382"/>
        <v>xsd_string</v>
      </c>
      <c r="N1251" t="str">
        <f t="shared" si="383"/>
        <v/>
      </c>
      <c r="O1251" t="str">
        <f t="shared" si="384"/>
        <v>Data</v>
      </c>
      <c r="P1251" t="str">
        <f t="shared" si="385"/>
        <v>"Core"</v>
      </c>
      <c r="Q1251" t="str">
        <f t="shared" si="386"/>
        <v>"_Product"</v>
      </c>
      <c r="R1251" t="str">
        <f t="shared" si="387"/>
        <v>"_commodityItemNumber"</v>
      </c>
      <c r="S1251" t="str">
        <f t="shared" si="388"/>
        <v>"xsd_string"</v>
      </c>
      <c r="T1251">
        <f>IF($A1251="Implicit","",COUNTIFS($C$8:C1251,C1251,$A$8:A1251,"Explicit"))</f>
        <v>10</v>
      </c>
      <c r="U1251" t="str">
        <f t="shared" si="389"/>
        <v>"Product details"</v>
      </c>
      <c r="V1251" t="str">
        <f t="shared" si="390"/>
        <v>"Indicates the specific commodity on which the rate class code is applied"</v>
      </c>
      <c r="W1251" t="str">
        <f t="shared" si="391"/>
        <v>"false"</v>
      </c>
      <c r="X1251" t="str">
        <f t="shared" si="392"/>
        <v>"true"</v>
      </c>
      <c r="Y1251" t="str">
        <f t="shared" si="393"/>
        <v>"Core","_Product","_commodityItemNumber","xsd_string",10,"Product details","Indicates the specific commodity on which the rate class code is applied","false","true"</v>
      </c>
      <c r="Z1251" t="str">
        <f t="shared" si="394"/>
        <v/>
      </c>
      <c r="AA1251" t="str">
        <f t="shared" si="395"/>
        <v/>
      </c>
      <c r="AB1251" t="str">
        <f t="shared" si="396"/>
        <v/>
      </c>
      <c r="AC1251" t="str">
        <f t="shared" si="397"/>
        <v/>
      </c>
      <c r="AD1251" t="str">
        <f t="shared" si="398"/>
        <v/>
      </c>
      <c r="AE1251" t="str">
        <f t="shared" si="399"/>
        <v/>
      </c>
    </row>
    <row r="1252" spans="1:31" x14ac:dyDescent="0.2">
      <c r="A1252" t="s">
        <v>1353</v>
      </c>
      <c r="B1252" t="s">
        <v>20</v>
      </c>
      <c r="C1252" t="s">
        <v>127</v>
      </c>
      <c r="D1252" t="s">
        <v>240</v>
      </c>
      <c r="F1252" t="s">
        <v>6</v>
      </c>
      <c r="G1252">
        <v>1</v>
      </c>
      <c r="I1252" s="5" t="s">
        <v>561</v>
      </c>
      <c r="J1252" s="5" t="s">
        <v>241</v>
      </c>
      <c r="K1252" t="str">
        <f t="shared" si="380"/>
        <v>_Product</v>
      </c>
      <c r="L1252" t="str">
        <f t="shared" si="381"/>
        <v>_description</v>
      </c>
      <c r="M1252" t="str">
        <f t="shared" si="382"/>
        <v>xsd_string</v>
      </c>
      <c r="N1252" t="str">
        <f t="shared" si="383"/>
        <v/>
      </c>
      <c r="O1252" t="str">
        <f t="shared" si="384"/>
        <v>Data</v>
      </c>
      <c r="P1252" t="str">
        <f t="shared" si="385"/>
        <v>"Core"</v>
      </c>
      <c r="Q1252" t="str">
        <f t="shared" si="386"/>
        <v>"_Product"</v>
      </c>
      <c r="R1252" t="str">
        <f t="shared" si="387"/>
        <v>"_description"</v>
      </c>
      <c r="S1252" t="str">
        <f t="shared" si="388"/>
        <v>"xsd_string"</v>
      </c>
      <c r="T1252">
        <f>IF($A1252="Implicit","",COUNTIFS($C$8:C1252,C1252,$A$8:A1252,"Explicit"))</f>
        <v>11</v>
      </c>
      <c r="U1252" t="str">
        <f t="shared" si="389"/>
        <v>"Product details"</v>
      </c>
      <c r="V1252" t="str">
        <f t="shared" si="390"/>
        <v>"Natural language description if required"</v>
      </c>
      <c r="W1252" t="str">
        <f t="shared" si="391"/>
        <v>"false"</v>
      </c>
      <c r="X1252" t="str">
        <f t="shared" si="392"/>
        <v>"true"</v>
      </c>
      <c r="Y1252" t="str">
        <f t="shared" si="393"/>
        <v>"Core","_Product","_description","xsd_string",11,"Product details","Natural language description if required","false","true"</v>
      </c>
      <c r="Z1252" t="str">
        <f t="shared" si="394"/>
        <v/>
      </c>
      <c r="AA1252" t="str">
        <f t="shared" si="395"/>
        <v/>
      </c>
      <c r="AB1252" t="str">
        <f t="shared" si="396"/>
        <v/>
      </c>
      <c r="AC1252" t="str">
        <f t="shared" si="397"/>
        <v/>
      </c>
      <c r="AD1252" t="str">
        <f t="shared" si="398"/>
        <v/>
      </c>
      <c r="AE1252" t="str">
        <f t="shared" si="399"/>
        <v/>
      </c>
    </row>
    <row r="1253" spans="1:31" x14ac:dyDescent="0.2">
      <c r="A1253" t="s">
        <v>1353</v>
      </c>
      <c r="B1253" t="s">
        <v>20</v>
      </c>
      <c r="C1253" t="s">
        <v>127</v>
      </c>
      <c r="D1253" t="s">
        <v>571</v>
      </c>
      <c r="F1253" t="s">
        <v>6</v>
      </c>
      <c r="G1253">
        <v>1</v>
      </c>
      <c r="I1253" s="5" t="s">
        <v>561</v>
      </c>
      <c r="J1253" s="5" t="s">
        <v>572</v>
      </c>
      <c r="K1253" t="str">
        <f t="shared" si="380"/>
        <v>_Product</v>
      </c>
      <c r="L1253" t="str">
        <f t="shared" si="381"/>
        <v>_hsCommodityDescription</v>
      </c>
      <c r="M1253" t="str">
        <f t="shared" si="382"/>
        <v>xsd_string</v>
      </c>
      <c r="N1253" t="str">
        <f t="shared" si="383"/>
        <v/>
      </c>
      <c r="O1253" t="str">
        <f t="shared" si="384"/>
        <v>Data</v>
      </c>
      <c r="P1253" t="str">
        <f t="shared" si="385"/>
        <v>"Core"</v>
      </c>
      <c r="Q1253" t="str">
        <f t="shared" si="386"/>
        <v>"_Product"</v>
      </c>
      <c r="R1253" t="str">
        <f t="shared" si="387"/>
        <v>"_hsCommodityDescription"</v>
      </c>
      <c r="S1253" t="str">
        <f t="shared" si="388"/>
        <v>"xsd_string"</v>
      </c>
      <c r="T1253">
        <f>IF($A1253="Implicit","",COUNTIFS($C$8:C1253,C1253,$A$8:A1253,"Explicit"))</f>
        <v>12</v>
      </c>
      <c r="U1253" t="str">
        <f t="shared" si="389"/>
        <v>"Product details"</v>
      </c>
      <c r="V1253" t="str">
        <f t="shared" si="390"/>
        <v>"Commodity description"</v>
      </c>
      <c r="W1253" t="str">
        <f t="shared" si="391"/>
        <v>"false"</v>
      </c>
      <c r="X1253" t="str">
        <f t="shared" si="392"/>
        <v>"true"</v>
      </c>
      <c r="Y1253" t="str">
        <f t="shared" si="393"/>
        <v>"Core","_Product","_hsCommodityDescription","xsd_string",12,"Product details","Commodity description","false","true"</v>
      </c>
      <c r="Z1253" t="str">
        <f t="shared" si="394"/>
        <v/>
      </c>
      <c r="AA1253" t="str">
        <f t="shared" si="395"/>
        <v/>
      </c>
      <c r="AB1253" t="str">
        <f t="shared" si="396"/>
        <v/>
      </c>
      <c r="AC1253" t="str">
        <f t="shared" si="397"/>
        <v/>
      </c>
      <c r="AD1253" t="str">
        <f t="shared" si="398"/>
        <v/>
      </c>
      <c r="AE1253" t="str">
        <f t="shared" si="399"/>
        <v/>
      </c>
    </row>
    <row r="1254" spans="1:31" x14ac:dyDescent="0.2">
      <c r="A1254" t="s">
        <v>1353</v>
      </c>
      <c r="B1254" t="s">
        <v>20</v>
      </c>
      <c r="C1254" t="s">
        <v>127</v>
      </c>
      <c r="D1254" t="s">
        <v>573</v>
      </c>
      <c r="F1254" t="s">
        <v>6</v>
      </c>
      <c r="G1254">
        <v>1</v>
      </c>
      <c r="I1254" s="5" t="s">
        <v>561</v>
      </c>
      <c r="J1254" s="5" t="s">
        <v>574</v>
      </c>
      <c r="K1254" t="str">
        <f t="shared" si="380"/>
        <v>_Product</v>
      </c>
      <c r="L1254" t="str">
        <f t="shared" si="381"/>
        <v>_hsCommodityName</v>
      </c>
      <c r="M1254" t="str">
        <f t="shared" si="382"/>
        <v>xsd_string</v>
      </c>
      <c r="N1254" t="str">
        <f t="shared" si="383"/>
        <v/>
      </c>
      <c r="O1254" t="str">
        <f t="shared" si="384"/>
        <v>Data</v>
      </c>
      <c r="P1254" t="str">
        <f t="shared" si="385"/>
        <v>"Core"</v>
      </c>
      <c r="Q1254" t="str">
        <f t="shared" si="386"/>
        <v>"_Product"</v>
      </c>
      <c r="R1254" t="str">
        <f t="shared" si="387"/>
        <v>"_hsCommodityName"</v>
      </c>
      <c r="S1254" t="str">
        <f t="shared" si="388"/>
        <v>"xsd_string"</v>
      </c>
      <c r="T1254">
        <f>IF($A1254="Implicit","",COUNTIFS($C$8:C1254,C1254,$A$8:A1254,"Explicit"))</f>
        <v>13</v>
      </c>
      <c r="U1254" t="str">
        <f t="shared" si="389"/>
        <v>"Product details"</v>
      </c>
      <c r="V1254" t="str">
        <f t="shared" si="390"/>
        <v>"If no Code provided; name of commodity"</v>
      </c>
      <c r="W1254" t="str">
        <f t="shared" si="391"/>
        <v>"false"</v>
      </c>
      <c r="X1254" t="str">
        <f t="shared" si="392"/>
        <v>"true"</v>
      </c>
      <c r="Y1254" t="str">
        <f t="shared" si="393"/>
        <v>"Core","_Product","_hsCommodityName","xsd_string",13,"Product details","If no Code provided; name of commodity","false","true"</v>
      </c>
      <c r="Z1254" t="str">
        <f t="shared" si="394"/>
        <v/>
      </c>
      <c r="AA1254" t="str">
        <f t="shared" si="395"/>
        <v/>
      </c>
      <c r="AB1254" t="str">
        <f t="shared" si="396"/>
        <v/>
      </c>
      <c r="AC1254" t="str">
        <f t="shared" si="397"/>
        <v/>
      </c>
      <c r="AD1254" t="str">
        <f t="shared" si="398"/>
        <v/>
      </c>
      <c r="AE1254" t="str">
        <f t="shared" si="399"/>
        <v/>
      </c>
    </row>
    <row r="1255" spans="1:31" x14ac:dyDescent="0.2">
      <c r="A1255" t="s">
        <v>1353</v>
      </c>
      <c r="B1255" t="s">
        <v>20</v>
      </c>
      <c r="C1255" t="s">
        <v>127</v>
      </c>
      <c r="D1255" t="s">
        <v>575</v>
      </c>
      <c r="F1255" t="s">
        <v>6</v>
      </c>
      <c r="G1255">
        <v>1</v>
      </c>
      <c r="I1255" s="5" t="s">
        <v>561</v>
      </c>
      <c r="J1255" s="5" t="s">
        <v>576</v>
      </c>
      <c r="K1255" t="str">
        <f t="shared" si="380"/>
        <v>_Product</v>
      </c>
      <c r="L1255" t="str">
        <f t="shared" si="381"/>
        <v>_hsType</v>
      </c>
      <c r="M1255" t="str">
        <f t="shared" si="382"/>
        <v>xsd_string</v>
      </c>
      <c r="N1255" t="str">
        <f t="shared" si="383"/>
        <v/>
      </c>
      <c r="O1255" t="str">
        <f t="shared" si="384"/>
        <v>Data</v>
      </c>
      <c r="P1255" t="str">
        <f t="shared" si="385"/>
        <v>"Core"</v>
      </c>
      <c r="Q1255" t="str">
        <f t="shared" si="386"/>
        <v>"_Product"</v>
      </c>
      <c r="R1255" t="str">
        <f t="shared" si="387"/>
        <v>"_hsType"</v>
      </c>
      <c r="S1255" t="str">
        <f t="shared" si="388"/>
        <v>"xsd_string"</v>
      </c>
      <c r="T1255">
        <f>IF($A1255="Implicit","",COUNTIFS($C$8:C1255,C1255,$A$8:A1255,"Explicit"))</f>
        <v>14</v>
      </c>
      <c r="U1255" t="str">
        <f t="shared" si="389"/>
        <v>"Product details"</v>
      </c>
      <c r="V1255" t="str">
        <f t="shared" si="390"/>
        <v>"Reference identifying the type of standard code to be used for the Commodity Classification (Brussels Tariff Nomenclature; EU Harmonized System Code; UN Standard International Trade Classification). Mandatory if the commodity code is more than 6 digits"</v>
      </c>
      <c r="W1255" t="str">
        <f t="shared" si="391"/>
        <v>"false"</v>
      </c>
      <c r="X1255" t="str">
        <f t="shared" si="392"/>
        <v>"true"</v>
      </c>
      <c r="Y1255" t="str">
        <f t="shared" si="393"/>
        <v>"Core","_Product","_hsType","xsd_string",14,"Product details","Reference identifying the type of standard code to be used for the Commodity Classification (Brussels Tariff Nomenclature; EU Harmonized System Code; UN Standard International Trade Classification). Mandatory if the commodity code is more than 6 digits","false","true"</v>
      </c>
      <c r="Z1255" t="str">
        <f t="shared" si="394"/>
        <v/>
      </c>
      <c r="AA1255" t="str">
        <f t="shared" si="395"/>
        <v/>
      </c>
      <c r="AB1255" t="str">
        <f t="shared" si="396"/>
        <v/>
      </c>
      <c r="AC1255" t="str">
        <f t="shared" si="397"/>
        <v/>
      </c>
      <c r="AD1255" t="str">
        <f t="shared" si="398"/>
        <v/>
      </c>
      <c r="AE1255" t="str">
        <f t="shared" si="399"/>
        <v/>
      </c>
    </row>
    <row r="1256" spans="1:31" x14ac:dyDescent="0.2">
      <c r="A1256" t="s">
        <v>1353</v>
      </c>
      <c r="B1256" t="s">
        <v>20</v>
      </c>
      <c r="C1256" t="s">
        <v>127</v>
      </c>
      <c r="D1256" t="s">
        <v>577</v>
      </c>
      <c r="F1256" t="s">
        <v>6</v>
      </c>
      <c r="G1256">
        <v>1</v>
      </c>
      <c r="I1256" s="5" t="s">
        <v>561</v>
      </c>
      <c r="J1256" s="5" t="s">
        <v>578</v>
      </c>
      <c r="K1256" t="str">
        <f t="shared" si="380"/>
        <v>_Product</v>
      </c>
      <c r="L1256" t="str">
        <f t="shared" si="381"/>
        <v>_uniqueIdentifier</v>
      </c>
      <c r="M1256" t="str">
        <f t="shared" si="382"/>
        <v>xsd_string</v>
      </c>
      <c r="N1256" t="str">
        <f t="shared" si="383"/>
        <v/>
      </c>
      <c r="O1256" t="str">
        <f t="shared" si="384"/>
        <v>Data</v>
      </c>
      <c r="P1256" t="str">
        <f t="shared" si="385"/>
        <v>"Core"</v>
      </c>
      <c r="Q1256" t="str">
        <f t="shared" si="386"/>
        <v>"_Product"</v>
      </c>
      <c r="R1256" t="str">
        <f t="shared" si="387"/>
        <v>"_uniqueIdentifier"</v>
      </c>
      <c r="S1256" t="str">
        <f t="shared" si="388"/>
        <v>"xsd_string"</v>
      </c>
      <c r="T1256">
        <f>IF($A1256="Implicit","",COUNTIFS($C$8:C1256,C1256,$A$8:A1256,"Explicit"))</f>
        <v>15</v>
      </c>
      <c r="U1256" t="str">
        <f t="shared" si="389"/>
        <v>"Product details"</v>
      </c>
      <c r="V1256" t="str">
        <f t="shared" si="390"/>
        <v>"Manufacturer's unique product identifier"</v>
      </c>
      <c r="W1256" t="str">
        <f t="shared" si="391"/>
        <v>"false"</v>
      </c>
      <c r="X1256" t="str">
        <f t="shared" si="392"/>
        <v>"true"</v>
      </c>
      <c r="Y1256" t="str">
        <f t="shared" si="393"/>
        <v>"Core","_Product","_uniqueIdentifier","xsd_string",15,"Product details","Manufacturer's unique product identifier","false","true"</v>
      </c>
      <c r="Z1256" t="str">
        <f t="shared" si="394"/>
        <v/>
      </c>
      <c r="AA1256" t="str">
        <f t="shared" si="395"/>
        <v/>
      </c>
      <c r="AB1256" t="str">
        <f t="shared" si="396"/>
        <v/>
      </c>
      <c r="AC1256" t="str">
        <f t="shared" si="397"/>
        <v/>
      </c>
      <c r="AD1256" t="str">
        <f t="shared" si="398"/>
        <v/>
      </c>
      <c r="AE1256" t="str">
        <f t="shared" si="399"/>
        <v/>
      </c>
    </row>
    <row r="1257" spans="1:31" x14ac:dyDescent="0.2">
      <c r="A1257" t="s">
        <v>1354</v>
      </c>
      <c r="B1257" t="s">
        <v>20</v>
      </c>
      <c r="C1257" t="s">
        <v>127</v>
      </c>
      <c r="D1257" t="s">
        <v>562</v>
      </c>
      <c r="E1257" t="s">
        <v>1292</v>
      </c>
      <c r="F1257" t="s">
        <v>90</v>
      </c>
      <c r="I1257" s="5" t="s">
        <v>561</v>
      </c>
      <c r="J1257" s="5" t="s">
        <v>563</v>
      </c>
      <c r="K1257" t="str">
        <f t="shared" si="380"/>
        <v>_Product</v>
      </c>
      <c r="L1257" t="str">
        <f t="shared" si="381"/>
        <v>_describedObjects</v>
      </c>
      <c r="M1257" t="str">
        <f t="shared" si="382"/>
        <v>_Location</v>
      </c>
      <c r="N1257" t="str">
        <f t="shared" si="383"/>
        <v/>
      </c>
      <c r="O1257" t="str">
        <f t="shared" si="384"/>
        <v>Object</v>
      </c>
      <c r="P1257" t="str">
        <f t="shared" si="385"/>
        <v/>
      </c>
      <c r="Q1257" t="str">
        <f t="shared" si="386"/>
        <v/>
      </c>
      <c r="R1257" t="str">
        <f t="shared" si="387"/>
        <v/>
      </c>
      <c r="S1257" t="str">
        <f t="shared" si="388"/>
        <v/>
      </c>
      <c r="T1257" t="str">
        <f>IF($A1257="Implicit","",COUNTIFS($C$8:C1257,C1257,$A$8:A1257,"Explicit"))</f>
        <v/>
      </c>
      <c r="U1257" t="str">
        <f t="shared" si="389"/>
        <v/>
      </c>
      <c r="V1257" t="str">
        <f t="shared" si="390"/>
        <v/>
      </c>
      <c r="W1257" t="str">
        <f t="shared" si="391"/>
        <v/>
      </c>
      <c r="X1257" t="str">
        <f t="shared" si="392"/>
        <v/>
      </c>
      <c r="Y1257" t="str">
        <f t="shared" si="393"/>
        <v/>
      </c>
      <c r="Z1257" t="str">
        <f t="shared" si="394"/>
        <v>"Core._Product"</v>
      </c>
      <c r="AA1257" t="str">
        <f t="shared" si="395"/>
        <v>"_describedObjects"</v>
      </c>
      <c r="AB1257" t="str">
        <f t="shared" si="396"/>
        <v>"Common._Location"</v>
      </c>
      <c r="AC1257" t="str">
        <f t="shared" si="397"/>
        <v>""</v>
      </c>
      <c r="AD1257" t="str">
        <f t="shared" si="398"/>
        <v>"hasMany"</v>
      </c>
      <c r="AE1257" t="str">
        <f t="shared" si="399"/>
        <v>"Core._Product","_describedObjects","Common._Location","","hasMany"</v>
      </c>
    </row>
    <row r="1258" spans="1:31" x14ac:dyDescent="0.2">
      <c r="A1258" t="s">
        <v>1354</v>
      </c>
      <c r="B1258" t="s">
        <v>20</v>
      </c>
      <c r="C1258" t="s">
        <v>127</v>
      </c>
      <c r="D1258" t="s">
        <v>562</v>
      </c>
      <c r="E1258" t="s">
        <v>1292</v>
      </c>
      <c r="F1258" t="s">
        <v>114</v>
      </c>
      <c r="I1258" s="5" t="s">
        <v>561</v>
      </c>
      <c r="J1258" s="5" t="s">
        <v>563</v>
      </c>
      <c r="K1258" t="str">
        <f t="shared" si="380"/>
        <v>_Product</v>
      </c>
      <c r="L1258" t="str">
        <f t="shared" si="381"/>
        <v>_describedObjects</v>
      </c>
      <c r="M1258" t="str">
        <f t="shared" si="382"/>
        <v>_IotDevice</v>
      </c>
      <c r="N1258" t="str">
        <f t="shared" si="383"/>
        <v/>
      </c>
      <c r="O1258" t="str">
        <f t="shared" si="384"/>
        <v>Object</v>
      </c>
      <c r="P1258" t="str">
        <f t="shared" si="385"/>
        <v/>
      </c>
      <c r="Q1258" t="str">
        <f t="shared" si="386"/>
        <v/>
      </c>
      <c r="R1258" t="str">
        <f t="shared" si="387"/>
        <v/>
      </c>
      <c r="S1258" t="str">
        <f t="shared" si="388"/>
        <v/>
      </c>
      <c r="T1258" t="str">
        <f>IF($A1258="Implicit","",COUNTIFS($C$8:C1258,C1258,$A$8:A1258,"Explicit"))</f>
        <v/>
      </c>
      <c r="U1258" t="str">
        <f t="shared" si="389"/>
        <v/>
      </c>
      <c r="V1258" t="str">
        <f t="shared" si="390"/>
        <v/>
      </c>
      <c r="W1258" t="str">
        <f t="shared" si="391"/>
        <v/>
      </c>
      <c r="X1258" t="str">
        <f t="shared" si="392"/>
        <v/>
      </c>
      <c r="Y1258" t="str">
        <f t="shared" si="393"/>
        <v/>
      </c>
      <c r="Z1258" t="str">
        <f t="shared" si="394"/>
        <v>"Core._Product"</v>
      </c>
      <c r="AA1258" t="str">
        <f t="shared" si="395"/>
        <v>"_describedObjects"</v>
      </c>
      <c r="AB1258" t="str">
        <f t="shared" si="396"/>
        <v>"Common._IotDevice"</v>
      </c>
      <c r="AC1258" t="str">
        <f t="shared" si="397"/>
        <v>""</v>
      </c>
      <c r="AD1258" t="str">
        <f t="shared" si="398"/>
        <v>"hasMany"</v>
      </c>
      <c r="AE1258" t="str">
        <f t="shared" si="399"/>
        <v>"Core._Product","_describedObjects","Common._IotDevice","","hasMany"</v>
      </c>
    </row>
    <row r="1259" spans="1:31" x14ac:dyDescent="0.2">
      <c r="A1259" t="s">
        <v>1354</v>
      </c>
      <c r="B1259" t="s">
        <v>20</v>
      </c>
      <c r="C1259" t="s">
        <v>127</v>
      </c>
      <c r="D1259" t="s">
        <v>562</v>
      </c>
      <c r="E1259" t="s">
        <v>1292</v>
      </c>
      <c r="F1259" t="s">
        <v>452</v>
      </c>
      <c r="I1259" s="5" t="s">
        <v>561</v>
      </c>
      <c r="J1259" s="5" t="s">
        <v>563</v>
      </c>
      <c r="K1259" t="str">
        <f t="shared" si="380"/>
        <v>_Product</v>
      </c>
      <c r="L1259" t="str">
        <f t="shared" si="381"/>
        <v>_describedObjects</v>
      </c>
      <c r="M1259" t="str">
        <f t="shared" si="382"/>
        <v>_LoadingMaterial</v>
      </c>
      <c r="N1259" t="str">
        <f t="shared" si="383"/>
        <v/>
      </c>
      <c r="O1259" t="str">
        <f t="shared" si="384"/>
        <v>Object</v>
      </c>
      <c r="P1259" t="str">
        <f t="shared" si="385"/>
        <v/>
      </c>
      <c r="Q1259" t="str">
        <f t="shared" si="386"/>
        <v/>
      </c>
      <c r="R1259" t="str">
        <f t="shared" si="387"/>
        <v/>
      </c>
      <c r="S1259" t="str">
        <f t="shared" si="388"/>
        <v/>
      </c>
      <c r="T1259" t="str">
        <f>IF($A1259="Implicit","",COUNTIFS($C$8:C1259,C1259,$A$8:A1259,"Explicit"))</f>
        <v/>
      </c>
      <c r="U1259" t="str">
        <f t="shared" si="389"/>
        <v/>
      </c>
      <c r="V1259" t="str">
        <f t="shared" si="390"/>
        <v/>
      </c>
      <c r="W1259" t="str">
        <f t="shared" si="391"/>
        <v/>
      </c>
      <c r="X1259" t="str">
        <f t="shared" si="392"/>
        <v/>
      </c>
      <c r="Y1259" t="str">
        <f t="shared" si="393"/>
        <v/>
      </c>
      <c r="Z1259" t="str">
        <f t="shared" si="394"/>
        <v>"Core._Product"</v>
      </c>
      <c r="AA1259" t="str">
        <f t="shared" si="395"/>
        <v>"_describedObjects"</v>
      </c>
      <c r="AB1259" t="str">
        <f t="shared" si="396"/>
        <v>"Common._LoadingMaterial"</v>
      </c>
      <c r="AC1259" t="str">
        <f t="shared" si="397"/>
        <v>""</v>
      </c>
      <c r="AD1259" t="str">
        <f t="shared" si="398"/>
        <v>"hasMany"</v>
      </c>
      <c r="AE1259" t="str">
        <f t="shared" si="399"/>
        <v>"Core._Product","_describedObjects","Common._LoadingMaterial","","hasMany"</v>
      </c>
    </row>
    <row r="1260" spans="1:31" x14ac:dyDescent="0.2">
      <c r="A1260" t="s">
        <v>1354</v>
      </c>
      <c r="B1260" t="s">
        <v>20</v>
      </c>
      <c r="C1260" t="s">
        <v>127</v>
      </c>
      <c r="D1260" t="s">
        <v>562</v>
      </c>
      <c r="E1260" t="s">
        <v>1292</v>
      </c>
      <c r="F1260" t="s">
        <v>235</v>
      </c>
      <c r="I1260" s="5" t="s">
        <v>561</v>
      </c>
      <c r="J1260" s="5" t="s">
        <v>563</v>
      </c>
      <c r="K1260" t="str">
        <f t="shared" si="380"/>
        <v>_Product</v>
      </c>
      <c r="L1260" t="str">
        <f t="shared" si="381"/>
        <v>_describedObjects</v>
      </c>
      <c r="M1260" t="str">
        <f t="shared" si="382"/>
        <v>_Sensor</v>
      </c>
      <c r="N1260" t="str">
        <f t="shared" si="383"/>
        <v/>
      </c>
      <c r="O1260" t="str">
        <f t="shared" si="384"/>
        <v>Object</v>
      </c>
      <c r="P1260" t="str">
        <f t="shared" si="385"/>
        <v/>
      </c>
      <c r="Q1260" t="str">
        <f t="shared" si="386"/>
        <v/>
      </c>
      <c r="R1260" t="str">
        <f t="shared" si="387"/>
        <v/>
      </c>
      <c r="S1260" t="str">
        <f t="shared" si="388"/>
        <v/>
      </c>
      <c r="T1260" t="str">
        <f>IF($A1260="Implicit","",COUNTIFS($C$8:C1260,C1260,$A$8:A1260,"Explicit"))</f>
        <v/>
      </c>
      <c r="U1260" t="str">
        <f t="shared" si="389"/>
        <v/>
      </c>
      <c r="V1260" t="str">
        <f t="shared" si="390"/>
        <v/>
      </c>
      <c r="W1260" t="str">
        <f t="shared" si="391"/>
        <v/>
      </c>
      <c r="X1260" t="str">
        <f t="shared" si="392"/>
        <v/>
      </c>
      <c r="Y1260" t="str">
        <f t="shared" si="393"/>
        <v/>
      </c>
      <c r="Z1260" t="str">
        <f t="shared" si="394"/>
        <v>"Core._Product"</v>
      </c>
      <c r="AA1260" t="str">
        <f t="shared" si="395"/>
        <v>"_describedObjects"</v>
      </c>
      <c r="AB1260" t="str">
        <f t="shared" si="396"/>
        <v>"Common._Sensor"</v>
      </c>
      <c r="AC1260" t="str">
        <f t="shared" si="397"/>
        <v>""</v>
      </c>
      <c r="AD1260" t="str">
        <f t="shared" si="398"/>
        <v>"hasMany"</v>
      </c>
      <c r="AE1260" t="str">
        <f t="shared" si="399"/>
        <v>"Core._Product","_describedObjects","Common._Sensor","","hasMany"</v>
      </c>
    </row>
    <row r="1261" spans="1:31" x14ac:dyDescent="0.2">
      <c r="A1261" t="s">
        <v>1354</v>
      </c>
      <c r="B1261" t="s">
        <v>20</v>
      </c>
      <c r="C1261" t="s">
        <v>127</v>
      </c>
      <c r="D1261" t="s">
        <v>562</v>
      </c>
      <c r="E1261" t="s">
        <v>20</v>
      </c>
      <c r="F1261" t="s">
        <v>468</v>
      </c>
      <c r="I1261" s="5" t="s">
        <v>561</v>
      </c>
      <c r="J1261" s="5" t="s">
        <v>563</v>
      </c>
      <c r="K1261" t="str">
        <f t="shared" si="380"/>
        <v>_Product</v>
      </c>
      <c r="L1261" t="str">
        <f t="shared" si="381"/>
        <v>_describedObjects</v>
      </c>
      <c r="M1261" t="str">
        <f t="shared" si="382"/>
        <v>_LoadingUnit</v>
      </c>
      <c r="N1261" t="str">
        <f t="shared" si="383"/>
        <v/>
      </c>
      <c r="O1261" t="str">
        <f t="shared" si="384"/>
        <v>Object</v>
      </c>
      <c r="P1261" t="str">
        <f t="shared" si="385"/>
        <v/>
      </c>
      <c r="Q1261" t="str">
        <f t="shared" si="386"/>
        <v/>
      </c>
      <c r="R1261" t="str">
        <f t="shared" si="387"/>
        <v/>
      </c>
      <c r="S1261" t="str">
        <f t="shared" si="388"/>
        <v/>
      </c>
      <c r="T1261" t="str">
        <f>IF($A1261="Implicit","",COUNTIFS($C$8:C1261,C1261,$A$8:A1261,"Explicit"))</f>
        <v/>
      </c>
      <c r="U1261" t="str">
        <f t="shared" si="389"/>
        <v/>
      </c>
      <c r="V1261" t="str">
        <f t="shared" si="390"/>
        <v/>
      </c>
      <c r="W1261" t="str">
        <f t="shared" si="391"/>
        <v/>
      </c>
      <c r="X1261" t="str">
        <f t="shared" si="392"/>
        <v/>
      </c>
      <c r="Y1261" t="str">
        <f t="shared" si="393"/>
        <v/>
      </c>
      <c r="Z1261" t="str">
        <f t="shared" si="394"/>
        <v>"Core._Product"</v>
      </c>
      <c r="AA1261" t="str">
        <f t="shared" si="395"/>
        <v>"_describedObjects"</v>
      </c>
      <c r="AB1261" t="str">
        <f t="shared" si="396"/>
        <v>"Core._LoadingUnit"</v>
      </c>
      <c r="AC1261" t="str">
        <f t="shared" si="397"/>
        <v>""</v>
      </c>
      <c r="AD1261" t="str">
        <f t="shared" si="398"/>
        <v>"hasMany"</v>
      </c>
      <c r="AE1261" t="str">
        <f t="shared" si="399"/>
        <v>"Core._Product","_describedObjects","Core._LoadingUnit","","hasMany"</v>
      </c>
    </row>
    <row r="1262" spans="1:31" x14ac:dyDescent="0.2">
      <c r="A1262" t="s">
        <v>1354</v>
      </c>
      <c r="B1262" t="s">
        <v>20</v>
      </c>
      <c r="C1262" t="s">
        <v>127</v>
      </c>
      <c r="D1262" t="s">
        <v>562</v>
      </c>
      <c r="E1262" t="s">
        <v>20</v>
      </c>
      <c r="F1262" t="s">
        <v>883</v>
      </c>
      <c r="I1262" s="5" t="s">
        <v>561</v>
      </c>
      <c r="J1262" s="5" t="s">
        <v>563</v>
      </c>
      <c r="K1262" t="str">
        <f t="shared" si="380"/>
        <v>_Product</v>
      </c>
      <c r="L1262" t="str">
        <f t="shared" si="381"/>
        <v>_describedObjects</v>
      </c>
      <c r="M1262" t="str">
        <f t="shared" si="382"/>
        <v>_TransportMeans</v>
      </c>
      <c r="N1262" t="str">
        <f t="shared" si="383"/>
        <v/>
      </c>
      <c r="O1262" t="str">
        <f t="shared" si="384"/>
        <v>Object</v>
      </c>
      <c r="P1262" t="str">
        <f t="shared" si="385"/>
        <v/>
      </c>
      <c r="Q1262" t="str">
        <f t="shared" si="386"/>
        <v/>
      </c>
      <c r="R1262" t="str">
        <f t="shared" si="387"/>
        <v/>
      </c>
      <c r="S1262" t="str">
        <f t="shared" si="388"/>
        <v/>
      </c>
      <c r="T1262" t="str">
        <f>IF($A1262="Implicit","",COUNTIFS($C$8:C1262,C1262,$A$8:A1262,"Explicit"))</f>
        <v/>
      </c>
      <c r="U1262" t="str">
        <f t="shared" si="389"/>
        <v/>
      </c>
      <c r="V1262" t="str">
        <f t="shared" si="390"/>
        <v/>
      </c>
      <c r="W1262" t="str">
        <f t="shared" si="391"/>
        <v/>
      </c>
      <c r="X1262" t="str">
        <f t="shared" si="392"/>
        <v/>
      </c>
      <c r="Y1262" t="str">
        <f t="shared" si="393"/>
        <v/>
      </c>
      <c r="Z1262" t="str">
        <f t="shared" si="394"/>
        <v>"Core._Product"</v>
      </c>
      <c r="AA1262" t="str">
        <f t="shared" si="395"/>
        <v>"_describedObjects"</v>
      </c>
      <c r="AB1262" t="str">
        <f t="shared" si="396"/>
        <v>"Core._TransportMeans"</v>
      </c>
      <c r="AC1262" t="str">
        <f t="shared" si="397"/>
        <v>""</v>
      </c>
      <c r="AD1262" t="str">
        <f t="shared" si="398"/>
        <v>"hasMany"</v>
      </c>
      <c r="AE1262" t="str">
        <f t="shared" si="399"/>
        <v>"Core._Product","_describedObjects","Core._TransportMeans","","hasMany"</v>
      </c>
    </row>
    <row r="1263" spans="1:31" x14ac:dyDescent="0.2">
      <c r="A1263" t="s">
        <v>1354</v>
      </c>
      <c r="B1263" t="s">
        <v>20</v>
      </c>
      <c r="C1263" t="s">
        <v>127</v>
      </c>
      <c r="D1263" t="s">
        <v>562</v>
      </c>
      <c r="E1263" t="s">
        <v>20</v>
      </c>
      <c r="F1263" t="s">
        <v>1227</v>
      </c>
      <c r="I1263" s="5" t="s">
        <v>561</v>
      </c>
      <c r="J1263" s="5" t="s">
        <v>563</v>
      </c>
      <c r="K1263" t="str">
        <f t="shared" si="380"/>
        <v>_Product</v>
      </c>
      <c r="L1263" t="str">
        <f t="shared" si="381"/>
        <v>_describedObjects</v>
      </c>
      <c r="M1263" t="str">
        <f t="shared" si="382"/>
        <v>_ULD</v>
      </c>
      <c r="N1263" t="str">
        <f t="shared" si="383"/>
        <v/>
      </c>
      <c r="O1263" t="str">
        <f t="shared" si="384"/>
        <v>Object</v>
      </c>
      <c r="P1263" t="str">
        <f t="shared" si="385"/>
        <v/>
      </c>
      <c r="Q1263" t="str">
        <f t="shared" si="386"/>
        <v/>
      </c>
      <c r="R1263" t="str">
        <f t="shared" si="387"/>
        <v/>
      </c>
      <c r="S1263" t="str">
        <f t="shared" si="388"/>
        <v/>
      </c>
      <c r="T1263" t="str">
        <f>IF($A1263="Implicit","",COUNTIFS($C$8:C1263,C1263,$A$8:A1263,"Explicit"))</f>
        <v/>
      </c>
      <c r="U1263" t="str">
        <f t="shared" si="389"/>
        <v/>
      </c>
      <c r="V1263" t="str">
        <f t="shared" si="390"/>
        <v/>
      </c>
      <c r="W1263" t="str">
        <f t="shared" si="391"/>
        <v/>
      </c>
      <c r="X1263" t="str">
        <f t="shared" si="392"/>
        <v/>
      </c>
      <c r="Y1263" t="str">
        <f t="shared" si="393"/>
        <v/>
      </c>
      <c r="Z1263" t="str">
        <f t="shared" si="394"/>
        <v>"Core._Product"</v>
      </c>
      <c r="AA1263" t="str">
        <f t="shared" si="395"/>
        <v>"_describedObjects"</v>
      </c>
      <c r="AB1263" t="str">
        <f t="shared" si="396"/>
        <v>"Core._ULD"</v>
      </c>
      <c r="AC1263" t="str">
        <f t="shared" si="397"/>
        <v>""</v>
      </c>
      <c r="AD1263" t="str">
        <f t="shared" si="398"/>
        <v>"hasMany"</v>
      </c>
      <c r="AE1263" t="str">
        <f t="shared" si="399"/>
        <v>"Core._Product","_describedObjects","Core._ULD","","hasMany"</v>
      </c>
    </row>
    <row r="1264" spans="1:31" x14ac:dyDescent="0.2">
      <c r="A1264" t="s">
        <v>1353</v>
      </c>
      <c r="B1264" t="s">
        <v>1301</v>
      </c>
      <c r="C1264" t="s">
        <v>550</v>
      </c>
      <c r="D1264" t="s">
        <v>779</v>
      </c>
      <c r="E1264" t="s">
        <v>1301</v>
      </c>
      <c r="F1264" t="s">
        <v>544</v>
      </c>
      <c r="G1264">
        <v>1</v>
      </c>
      <c r="H1264" t="s">
        <v>549</v>
      </c>
      <c r="I1264" s="5" t="s">
        <v>778</v>
      </c>
      <c r="J1264" s="5" t="s">
        <v>780</v>
      </c>
      <c r="K1264" t="str">
        <f t="shared" si="380"/>
        <v>_ProductDg</v>
      </c>
      <c r="L1264" t="str">
        <f t="shared" si="381"/>
        <v>_dgRadioactiveMaterial</v>
      </c>
      <c r="M1264" t="str">
        <f t="shared" si="382"/>
        <v>_DgProductRadioactive</v>
      </c>
      <c r="N1264" t="str">
        <f t="shared" si="383"/>
        <v>_forProductDg</v>
      </c>
      <c r="O1264" t="str">
        <f t="shared" si="384"/>
        <v>Object</v>
      </c>
      <c r="P1264" t="str">
        <f t="shared" si="385"/>
        <v>"DG"</v>
      </c>
      <c r="Q1264" t="str">
        <f t="shared" si="386"/>
        <v>"_ProductDg"</v>
      </c>
      <c r="R1264" t="str">
        <f t="shared" si="387"/>
        <v>"_dgRadioactiveMaterial"</v>
      </c>
      <c r="S1264" t="str">
        <f t="shared" si="388"/>
        <v>"_DgProductRadioactive"</v>
      </c>
      <c r="T1264">
        <f>IF($A1264="Implicit","",COUNTIFS($C$8:C1264,C1264,$A$8:A1264,"Explicit"))</f>
        <v>1</v>
      </c>
      <c r="U1264" t="str">
        <f t="shared" si="389"/>
        <v>"Dangerous Goods subtype of Product"</v>
      </c>
      <c r="V1264" t="str">
        <f t="shared" si="390"/>
        <v>"Dg Radioactive Material"</v>
      </c>
      <c r="W1264" t="str">
        <f t="shared" si="391"/>
        <v>"false"</v>
      </c>
      <c r="X1264" t="str">
        <f t="shared" si="392"/>
        <v>"true"</v>
      </c>
      <c r="Y1264" t="str">
        <f t="shared" si="393"/>
        <v>"DG","_ProductDg","_dgRadioactiveMaterial","_DgProductRadioactive",1,"Dangerous Goods subtype of Product","Dg Radioactive Material","false","true"</v>
      </c>
      <c r="Z1264" t="str">
        <f t="shared" si="394"/>
        <v>"DG._ProductDg"</v>
      </c>
      <c r="AA1264" t="str">
        <f t="shared" si="395"/>
        <v>"_dgRadioactiveMaterial"</v>
      </c>
      <c r="AB1264" t="str">
        <f t="shared" si="396"/>
        <v>"DG._DgProductRadioactive"</v>
      </c>
      <c r="AC1264" t="str">
        <f t="shared" si="397"/>
        <v>"_forProductDg"</v>
      </c>
      <c r="AD1264" t="str">
        <f t="shared" si="398"/>
        <v>"hasOne"</v>
      </c>
      <c r="AE1264" t="str">
        <f t="shared" si="399"/>
        <v>"DG._ProductDg","_dgRadioactiveMaterial","DG._DgProductRadioactive","_forProductDg","hasOne"</v>
      </c>
    </row>
    <row r="1265" spans="1:31" x14ac:dyDescent="0.2">
      <c r="A1265" t="s">
        <v>1353</v>
      </c>
      <c r="B1265" t="s">
        <v>1301</v>
      </c>
      <c r="C1265" t="s">
        <v>550</v>
      </c>
      <c r="D1265" t="s">
        <v>38</v>
      </c>
      <c r="E1265" t="s">
        <v>1303</v>
      </c>
      <c r="F1265" t="s">
        <v>23</v>
      </c>
      <c r="H1265" t="s">
        <v>434</v>
      </c>
      <c r="I1265" s="5" t="s">
        <v>778</v>
      </c>
      <c r="J1265" s="5" t="s">
        <v>39</v>
      </c>
      <c r="K1265" t="str">
        <f t="shared" si="380"/>
        <v>_ProductDg</v>
      </c>
      <c r="L1265" t="str">
        <f t="shared" si="381"/>
        <v>_checks</v>
      </c>
      <c r="M1265" t="str">
        <f t="shared" si="382"/>
        <v>_Check</v>
      </c>
      <c r="N1265" t="str">
        <f t="shared" si="383"/>
        <v>_checkedObject</v>
      </c>
      <c r="O1265" t="str">
        <f t="shared" si="384"/>
        <v>Object</v>
      </c>
      <c r="P1265" t="str">
        <f t="shared" si="385"/>
        <v>"DG"</v>
      </c>
      <c r="Q1265" t="str">
        <f t="shared" si="386"/>
        <v>"_ProductDg"</v>
      </c>
      <c r="R1265" t="str">
        <f t="shared" si="387"/>
        <v>"_checks"</v>
      </c>
      <c r="S1265" t="str">
        <f t="shared" si="388"/>
        <v>"_Check"</v>
      </c>
      <c r="T1265">
        <f>IF($A1265="Implicit","",COUNTIFS($C$8:C1265,C1265,$A$8:A1265,"Explicit"))</f>
        <v>2</v>
      </c>
      <c r="U1265" t="str">
        <f t="shared" si="389"/>
        <v>"Dangerous Goods subtype of Product"</v>
      </c>
      <c r="V1265" t="str">
        <f t="shared" si="390"/>
        <v>"References to the CheckActions performed on the object"</v>
      </c>
      <c r="W1265" t="str">
        <f t="shared" si="391"/>
        <v>"true"</v>
      </c>
      <c r="X1265" t="str">
        <f t="shared" si="392"/>
        <v>"true"</v>
      </c>
      <c r="Y1265" t="str">
        <f t="shared" si="393"/>
        <v>"DG","_ProductDg","_checks","_Check",2,"Dangerous Goods subtype of Product","References to the CheckActions performed on the object","true","true"</v>
      </c>
      <c r="Z1265" t="str">
        <f t="shared" si="394"/>
        <v>"DG._ProductDg"</v>
      </c>
      <c r="AA1265" t="str">
        <f t="shared" si="395"/>
        <v>"_checks"</v>
      </c>
      <c r="AB1265" t="str">
        <f t="shared" si="396"/>
        <v>"Action._Check"</v>
      </c>
      <c r="AC1265" t="str">
        <f t="shared" si="397"/>
        <v>"_checkedObject"</v>
      </c>
      <c r="AD1265" t="str">
        <f t="shared" si="398"/>
        <v>"hasMany"</v>
      </c>
      <c r="AE1265" t="str">
        <f t="shared" si="399"/>
        <v>"DG._ProductDg","_checks","Action._Check","_checkedObject","hasMany"</v>
      </c>
    </row>
    <row r="1266" spans="1:31" x14ac:dyDescent="0.2">
      <c r="A1266" t="s">
        <v>1353</v>
      </c>
      <c r="B1266" t="s">
        <v>1301</v>
      </c>
      <c r="C1266" t="s">
        <v>550</v>
      </c>
      <c r="D1266" t="s">
        <v>43</v>
      </c>
      <c r="E1266" t="s">
        <v>1292</v>
      </c>
      <c r="F1266" t="s">
        <v>44</v>
      </c>
      <c r="H1266" t="s">
        <v>686</v>
      </c>
      <c r="I1266" s="5" t="s">
        <v>778</v>
      </c>
      <c r="J1266" s="5" t="s">
        <v>45</v>
      </c>
      <c r="K1266" t="str">
        <f t="shared" si="380"/>
        <v>_ProductDg</v>
      </c>
      <c r="L1266" t="str">
        <f t="shared" si="381"/>
        <v>_externalReferences</v>
      </c>
      <c r="M1266" t="str">
        <f t="shared" si="382"/>
        <v>_ExternalReference</v>
      </c>
      <c r="N1266" t="str">
        <f t="shared" si="383"/>
        <v>_referenceForObjects</v>
      </c>
      <c r="O1266" t="str">
        <f t="shared" si="384"/>
        <v>Object</v>
      </c>
      <c r="P1266" t="str">
        <f t="shared" si="385"/>
        <v>"DG"</v>
      </c>
      <c r="Q1266" t="str">
        <f t="shared" si="386"/>
        <v>"_ProductDg"</v>
      </c>
      <c r="R1266" t="str">
        <f t="shared" si="387"/>
        <v>"_externalReferences"</v>
      </c>
      <c r="S1266" t="str">
        <f t="shared" si="388"/>
        <v>"_ExternalReference"</v>
      </c>
      <c r="T1266">
        <f>IF($A1266="Implicit","",COUNTIFS($C$8:C1266,C1266,$A$8:A1266,"Explicit"))</f>
        <v>3</v>
      </c>
      <c r="U1266" t="str">
        <f t="shared" si="389"/>
        <v>"Dangerous Goods subtype of Product"</v>
      </c>
      <c r="V1266" t="str">
        <f t="shared" si="390"/>
        <v>"References to all associated ExternalReferences"</v>
      </c>
      <c r="W1266" t="str">
        <f t="shared" si="391"/>
        <v>"true"</v>
      </c>
      <c r="X1266" t="str">
        <f t="shared" si="392"/>
        <v>"true"</v>
      </c>
      <c r="Y1266" t="str">
        <f t="shared" si="393"/>
        <v>"DG","_ProductDg","_externalReferences","_ExternalReference",3,"Dangerous Goods subtype of Product","References to all associated ExternalReferences","true","true"</v>
      </c>
      <c r="Z1266" t="str">
        <f t="shared" si="394"/>
        <v>"DG._ProductDg"</v>
      </c>
      <c r="AA1266" t="str">
        <f t="shared" si="395"/>
        <v>"_externalReferences"</v>
      </c>
      <c r="AB1266" t="str">
        <f t="shared" si="396"/>
        <v>"Common._ExternalReference"</v>
      </c>
      <c r="AC1266" t="str">
        <f t="shared" si="397"/>
        <v>"_referenceForObjects"</v>
      </c>
      <c r="AD1266" t="str">
        <f t="shared" si="398"/>
        <v>"hasMany"</v>
      </c>
      <c r="AE1266" t="str">
        <f t="shared" si="399"/>
        <v>"DG._ProductDg","_externalReferences","Common._ExternalReference","_referenceForObjects","hasMany"</v>
      </c>
    </row>
    <row r="1267" spans="1:31" x14ac:dyDescent="0.2">
      <c r="A1267" t="s">
        <v>1353</v>
      </c>
      <c r="B1267" t="s">
        <v>1301</v>
      </c>
      <c r="C1267" t="s">
        <v>550</v>
      </c>
      <c r="D1267" t="s">
        <v>564</v>
      </c>
      <c r="E1267" t="s">
        <v>49</v>
      </c>
      <c r="F1267" t="s">
        <v>58</v>
      </c>
      <c r="G1267">
        <v>1</v>
      </c>
      <c r="I1267" s="5" t="s">
        <v>778</v>
      </c>
      <c r="J1267" s="5" t="s">
        <v>565</v>
      </c>
      <c r="K1267" t="str">
        <f t="shared" si="380"/>
        <v>_ProductDg</v>
      </c>
      <c r="L1267" t="str">
        <f t="shared" si="381"/>
        <v>_hsCode</v>
      </c>
      <c r="M1267" t="str">
        <f t="shared" si="382"/>
        <v>_CodeListElement</v>
      </c>
      <c r="N1267" t="str">
        <f t="shared" si="383"/>
        <v/>
      </c>
      <c r="O1267" t="str">
        <f t="shared" si="384"/>
        <v>Object</v>
      </c>
      <c r="P1267" t="str">
        <f t="shared" si="385"/>
        <v>"DG"</v>
      </c>
      <c r="Q1267" t="str">
        <f t="shared" si="386"/>
        <v>"_ProductDg"</v>
      </c>
      <c r="R1267" t="str">
        <f t="shared" si="387"/>
        <v>"_hsCode"</v>
      </c>
      <c r="S1267" t="str">
        <f t="shared" si="388"/>
        <v>"_CodeListElement"</v>
      </c>
      <c r="T1267">
        <f>IF($A1267="Implicit","",COUNTIFS($C$8:C1267,C1267,$A$8:A1267,"Explicit"))</f>
        <v>4</v>
      </c>
      <c r="U1267" t="str">
        <f t="shared" si="389"/>
        <v>"Dangerous Goods subtype of Product"</v>
      </c>
      <c r="V1267" t="str">
        <f t="shared" si="390"/>
        <v>"Harmonized Commodity code; refer to hsType used. 6 minimum digits are expected."</v>
      </c>
      <c r="W1267" t="str">
        <f t="shared" si="391"/>
        <v>"false"</v>
      </c>
      <c r="X1267" t="str">
        <f t="shared" si="392"/>
        <v>"true"</v>
      </c>
      <c r="Y1267" t="str">
        <f t="shared" si="393"/>
        <v>"DG","_ProductDg","_hsCode","_CodeListElement",4,"Dangerous Goods subtype of Product","Harmonized Commodity code; refer to hsType used. 6 minimum digits are expected.","false","true"</v>
      </c>
      <c r="Z1267" t="str">
        <f t="shared" si="394"/>
        <v>"DG._ProductDg"</v>
      </c>
      <c r="AA1267" t="str">
        <f t="shared" si="395"/>
        <v>"_hsCode"</v>
      </c>
      <c r="AB1267" t="str">
        <f t="shared" si="396"/>
        <v>"Embedded._CodeListElement"</v>
      </c>
      <c r="AC1267" t="str">
        <f t="shared" si="397"/>
        <v>""</v>
      </c>
      <c r="AD1267" t="str">
        <f t="shared" si="398"/>
        <v>"hasOne"</v>
      </c>
      <c r="AE1267" t="str">
        <f t="shared" si="399"/>
        <v>"DG._ProductDg","_hsCode","Embedded._CodeListElement","","hasOne"</v>
      </c>
    </row>
    <row r="1268" spans="1:31" x14ac:dyDescent="0.2">
      <c r="A1268" t="s">
        <v>1353</v>
      </c>
      <c r="B1268" t="s">
        <v>1301</v>
      </c>
      <c r="C1268" t="s">
        <v>550</v>
      </c>
      <c r="D1268" t="s">
        <v>237</v>
      </c>
      <c r="E1268" t="s">
        <v>1290</v>
      </c>
      <c r="F1268" t="s">
        <v>101</v>
      </c>
      <c r="G1268">
        <v>1</v>
      </c>
      <c r="I1268" s="5" t="s">
        <v>778</v>
      </c>
      <c r="J1268" s="5" t="s">
        <v>239</v>
      </c>
      <c r="K1268" t="str">
        <f t="shared" si="380"/>
        <v>_ProductDg</v>
      </c>
      <c r="L1268" t="str">
        <f t="shared" si="381"/>
        <v>_manufacturer</v>
      </c>
      <c r="M1268" t="str">
        <f t="shared" si="382"/>
        <v>_Organization</v>
      </c>
      <c r="N1268" t="str">
        <f t="shared" si="383"/>
        <v/>
      </c>
      <c r="O1268" t="str">
        <f t="shared" si="384"/>
        <v>Object</v>
      </c>
      <c r="P1268" t="str">
        <f t="shared" si="385"/>
        <v>"DG"</v>
      </c>
      <c r="Q1268" t="str">
        <f t="shared" si="386"/>
        <v>"_ProductDg"</v>
      </c>
      <c r="R1268" t="str">
        <f t="shared" si="387"/>
        <v>"_manufacturer"</v>
      </c>
      <c r="S1268" t="str">
        <f t="shared" si="388"/>
        <v>"_Organization"</v>
      </c>
      <c r="T1268">
        <f>IF($A1268="Implicit","",COUNTIFS($C$8:C1268,C1268,$A$8:A1268,"Explicit"))</f>
        <v>5</v>
      </c>
      <c r="U1268" t="str">
        <f t="shared" si="389"/>
        <v>"Dangerous Goods subtype of Product"</v>
      </c>
      <c r="V1268" t="str">
        <f t="shared" si="390"/>
        <v>"Manufacturing company details and contacts"</v>
      </c>
      <c r="W1268" t="str">
        <f t="shared" si="391"/>
        <v>"false"</v>
      </c>
      <c r="X1268" t="str">
        <f t="shared" si="392"/>
        <v>"true"</v>
      </c>
      <c r="Y1268" t="str">
        <f t="shared" si="393"/>
        <v>"DG","_ProductDg","_manufacturer","_Organization",5,"Dangerous Goods subtype of Product","Manufacturing company details and contacts","false","true"</v>
      </c>
      <c r="Z1268" t="str">
        <f t="shared" si="394"/>
        <v>"DG._ProductDg"</v>
      </c>
      <c r="AA1268" t="str">
        <f t="shared" si="395"/>
        <v>"_manufacturer"</v>
      </c>
      <c r="AB1268" t="str">
        <f t="shared" si="396"/>
        <v>"Abstract._Organization"</v>
      </c>
      <c r="AC1268" t="str">
        <f t="shared" si="397"/>
        <v>""</v>
      </c>
      <c r="AD1268" t="str">
        <f t="shared" si="398"/>
        <v>"hasOne"</v>
      </c>
      <c r="AE1268" t="str">
        <f t="shared" si="399"/>
        <v>"DG._ProductDg","_manufacturer","Abstract._Organization","","hasOne"</v>
      </c>
    </row>
    <row r="1269" spans="1:31" x14ac:dyDescent="0.2">
      <c r="A1269" t="s">
        <v>1353</v>
      </c>
      <c r="B1269" t="s">
        <v>1301</v>
      </c>
      <c r="C1269" t="s">
        <v>550</v>
      </c>
      <c r="D1269" t="s">
        <v>781</v>
      </c>
      <c r="E1269" t="s">
        <v>1291</v>
      </c>
      <c r="F1269" t="s">
        <v>756</v>
      </c>
      <c r="G1269">
        <v>1</v>
      </c>
      <c r="I1269" s="5" t="s">
        <v>778</v>
      </c>
      <c r="J1269" s="5" t="s">
        <v>782</v>
      </c>
      <c r="K1269" t="str">
        <f t="shared" si="380"/>
        <v>_ProductDg</v>
      </c>
      <c r="L1269" t="str">
        <f t="shared" si="381"/>
        <v>_explosiveCompatibilityGroupCode</v>
      </c>
      <c r="M1269" t="str">
        <f t="shared" si="382"/>
        <v>ccodes_ExplosiveCompatibilityGroupCode</v>
      </c>
      <c r="N1269" t="str">
        <f t="shared" si="383"/>
        <v/>
      </c>
      <c r="O1269" t="str">
        <f t="shared" si="384"/>
        <v>Object</v>
      </c>
      <c r="P1269" t="str">
        <f t="shared" si="385"/>
        <v>"DG"</v>
      </c>
      <c r="Q1269" t="str">
        <f t="shared" si="386"/>
        <v>"_ProductDg"</v>
      </c>
      <c r="R1269" t="str">
        <f t="shared" si="387"/>
        <v>"_explosiveCompatibilityGroupCode"</v>
      </c>
      <c r="S1269" t="str">
        <f t="shared" si="388"/>
        <v>"ccodes_ExplosiveCompatibilityGroupCode"</v>
      </c>
      <c r="T1269">
        <f>IF($A1269="Implicit","",COUNTIFS($C$8:C1269,C1269,$A$8:A1269,"Explicit"))</f>
        <v>6</v>
      </c>
      <c r="U1269" t="str">
        <f t="shared" si="389"/>
        <v>"Dangerous Goods subtype of Product"</v>
      </c>
      <c r="V1269" t="str">
        <f t="shared" si="390"/>
        <v>"Specifies the reference to the group which identifies the kind of substances and articles that are deemed to be compatible. Mandatory field in case of transport of explosive articles or substances"</v>
      </c>
      <c r="W1269" t="str">
        <f t="shared" si="391"/>
        <v>"false"</v>
      </c>
      <c r="X1269" t="str">
        <f t="shared" si="392"/>
        <v>"true"</v>
      </c>
      <c r="Y1269" t="str">
        <f t="shared" si="393"/>
        <v>"DG","_ProductDg","_explosiveCompatibilityGroupCode","ccodes_ExplosiveCompatibilityGroupCode",6,"Dangerous Goods subtype of Product","Specifies the reference to the group which identifies the kind of substances and articles that are deemed to be compatible. Mandatory field in case of transport of explosive articles or substances","false","true"</v>
      </c>
      <c r="Z1269" t="str">
        <f t="shared" si="394"/>
        <v>"DG._ProductDg"</v>
      </c>
      <c r="AA1269" t="str">
        <f t="shared" si="395"/>
        <v>"_explosiveCompatibilityGroupCode"</v>
      </c>
      <c r="AB1269" t="str">
        <f t="shared" si="396"/>
        <v>"CodeList.ccodes_ExplosiveCompatibilityGroupCode"</v>
      </c>
      <c r="AC1269" t="str">
        <f t="shared" si="397"/>
        <v>""</v>
      </c>
      <c r="AD1269" t="str">
        <f t="shared" si="398"/>
        <v>"hasOne"</v>
      </c>
      <c r="AE1269" t="str">
        <f t="shared" si="399"/>
        <v>"DG._ProductDg","_explosiveCompatibilityGroupCode","CodeList.ccodes_ExplosiveCompatibilityGroupCode","","hasOne"</v>
      </c>
    </row>
    <row r="1270" spans="1:31" x14ac:dyDescent="0.2">
      <c r="A1270" t="s">
        <v>1353</v>
      </c>
      <c r="B1270" t="s">
        <v>1301</v>
      </c>
      <c r="C1270" t="s">
        <v>550</v>
      </c>
      <c r="D1270" t="s">
        <v>783</v>
      </c>
      <c r="E1270" t="s">
        <v>1291</v>
      </c>
      <c r="F1270" t="s">
        <v>784</v>
      </c>
      <c r="G1270">
        <v>1</v>
      </c>
      <c r="I1270" s="5" t="s">
        <v>778</v>
      </c>
      <c r="J1270" s="5" t="s">
        <v>785</v>
      </c>
      <c r="K1270" t="str">
        <f t="shared" si="380"/>
        <v>_ProductDg</v>
      </c>
      <c r="L1270" t="str">
        <f t="shared" si="381"/>
        <v>_packagingDangerLevelCode</v>
      </c>
      <c r="M1270" t="str">
        <f t="shared" si="382"/>
        <v>ccodes_PackagingDangerLevelCode</v>
      </c>
      <c r="N1270" t="str">
        <f t="shared" si="383"/>
        <v/>
      </c>
      <c r="O1270" t="str">
        <f t="shared" si="384"/>
        <v>Object</v>
      </c>
      <c r="P1270" t="str">
        <f t="shared" si="385"/>
        <v>"DG"</v>
      </c>
      <c r="Q1270" t="str">
        <f t="shared" si="386"/>
        <v>"_ProductDg"</v>
      </c>
      <c r="R1270" t="str">
        <f t="shared" si="387"/>
        <v>"_packagingDangerLevelCode"</v>
      </c>
      <c r="S1270" t="str">
        <f t="shared" si="388"/>
        <v>"ccodes_PackagingDangerLevelCode"</v>
      </c>
      <c r="T1270">
        <f>IF($A1270="Implicit","",COUNTIFS($C$8:C1270,C1270,$A$8:A1270,"Explicit"))</f>
        <v>7</v>
      </c>
      <c r="U1270" t="str">
        <f t="shared" si="389"/>
        <v>"Dangerous Goods subtype of Product"</v>
      </c>
      <c r="V1270" t="str">
        <f t="shared" si="390"/>
        <v>"Packing group; If used must reference I; II or III"</v>
      </c>
      <c r="W1270" t="str">
        <f t="shared" si="391"/>
        <v>"false"</v>
      </c>
      <c r="X1270" t="str">
        <f t="shared" si="392"/>
        <v>"true"</v>
      </c>
      <c r="Y1270" t="str">
        <f t="shared" si="393"/>
        <v>"DG","_ProductDg","_packagingDangerLevelCode","ccodes_PackagingDangerLevelCode",7,"Dangerous Goods subtype of Product","Packing group; If used must reference I; II or III","false","true"</v>
      </c>
      <c r="Z1270" t="str">
        <f t="shared" si="394"/>
        <v>"DG._ProductDg"</v>
      </c>
      <c r="AA1270" t="str">
        <f t="shared" si="395"/>
        <v>"_packagingDangerLevelCode"</v>
      </c>
      <c r="AB1270" t="str">
        <f t="shared" si="396"/>
        <v>"CodeList.ccodes_PackagingDangerLevelCode"</v>
      </c>
      <c r="AC1270" t="str">
        <f t="shared" si="397"/>
        <v>""</v>
      </c>
      <c r="AD1270" t="str">
        <f t="shared" si="398"/>
        <v>"hasOne"</v>
      </c>
      <c r="AE1270" t="str">
        <f t="shared" si="399"/>
        <v>"DG._ProductDg","_packagingDangerLevelCode","CodeList.ccodes_PackagingDangerLevelCode","","hasOne"</v>
      </c>
    </row>
    <row r="1271" spans="1:31" x14ac:dyDescent="0.2">
      <c r="A1271" t="s">
        <v>1354</v>
      </c>
      <c r="B1271" t="s">
        <v>1301</v>
      </c>
      <c r="C1271" t="s">
        <v>550</v>
      </c>
      <c r="D1271" t="s">
        <v>237</v>
      </c>
      <c r="E1271" t="s">
        <v>1292</v>
      </c>
      <c r="F1271" t="s">
        <v>309</v>
      </c>
      <c r="G1271">
        <v>1</v>
      </c>
      <c r="I1271" s="5" t="s">
        <v>778</v>
      </c>
      <c r="J1271" s="5" t="s">
        <v>239</v>
      </c>
      <c r="K1271" t="str">
        <f t="shared" si="380"/>
        <v>_ProductDg</v>
      </c>
      <c r="L1271" t="str">
        <f t="shared" si="381"/>
        <v>_manufacturer</v>
      </c>
      <c r="M1271" t="str">
        <f t="shared" si="382"/>
        <v>_Carrier</v>
      </c>
      <c r="N1271" t="str">
        <f t="shared" si="383"/>
        <v/>
      </c>
      <c r="O1271" t="str">
        <f t="shared" si="384"/>
        <v>Object</v>
      </c>
      <c r="P1271" t="str">
        <f t="shared" si="385"/>
        <v/>
      </c>
      <c r="Q1271" t="str">
        <f t="shared" si="386"/>
        <v/>
      </c>
      <c r="R1271" t="str">
        <f t="shared" si="387"/>
        <v/>
      </c>
      <c r="S1271" t="str">
        <f t="shared" si="388"/>
        <v/>
      </c>
      <c r="T1271" t="str">
        <f>IF($A1271="Implicit","",COUNTIFS($C$8:C1271,C1271,$A$8:A1271,"Explicit"))</f>
        <v/>
      </c>
      <c r="U1271" t="str">
        <f t="shared" si="389"/>
        <v/>
      </c>
      <c r="V1271" t="str">
        <f t="shared" si="390"/>
        <v/>
      </c>
      <c r="W1271" t="str">
        <f t="shared" si="391"/>
        <v/>
      </c>
      <c r="X1271" t="str">
        <f t="shared" si="392"/>
        <v/>
      </c>
      <c r="Y1271" t="str">
        <f t="shared" si="393"/>
        <v/>
      </c>
      <c r="Z1271" t="str">
        <f t="shared" si="394"/>
        <v>"DG._ProductDg"</v>
      </c>
      <c r="AA1271" t="str">
        <f t="shared" si="395"/>
        <v>"_manufacturer"</v>
      </c>
      <c r="AB1271" t="str">
        <f t="shared" si="396"/>
        <v>"Common._Carrier"</v>
      </c>
      <c r="AC1271" t="str">
        <f t="shared" si="397"/>
        <v>""</v>
      </c>
      <c r="AD1271" t="str">
        <f t="shared" si="398"/>
        <v>"hasOne"</v>
      </c>
      <c r="AE1271" t="str">
        <f t="shared" si="399"/>
        <v>"DG._ProductDg","_manufacturer","Common._Carrier","","hasOne"</v>
      </c>
    </row>
    <row r="1272" spans="1:31" x14ac:dyDescent="0.2">
      <c r="A1272" t="s">
        <v>1354</v>
      </c>
      <c r="B1272" t="s">
        <v>1301</v>
      </c>
      <c r="C1272" t="s">
        <v>550</v>
      </c>
      <c r="D1272" t="s">
        <v>237</v>
      </c>
      <c r="E1272" t="s">
        <v>1292</v>
      </c>
      <c r="F1272" t="s">
        <v>238</v>
      </c>
      <c r="G1272">
        <v>1</v>
      </c>
      <c r="I1272" s="5" t="s">
        <v>778</v>
      </c>
      <c r="J1272" s="5" t="s">
        <v>239</v>
      </c>
      <c r="K1272" t="str">
        <f t="shared" si="380"/>
        <v>_ProductDg</v>
      </c>
      <c r="L1272" t="str">
        <f t="shared" si="381"/>
        <v>_manufacturer</v>
      </c>
      <c r="M1272" t="str">
        <f t="shared" si="382"/>
        <v>_Company</v>
      </c>
      <c r="N1272" t="str">
        <f t="shared" si="383"/>
        <v/>
      </c>
      <c r="O1272" t="str">
        <f t="shared" si="384"/>
        <v>Object</v>
      </c>
      <c r="P1272" t="str">
        <f t="shared" si="385"/>
        <v/>
      </c>
      <c r="Q1272" t="str">
        <f t="shared" si="386"/>
        <v/>
      </c>
      <c r="R1272" t="str">
        <f t="shared" si="387"/>
        <v/>
      </c>
      <c r="S1272" t="str">
        <f t="shared" si="388"/>
        <v/>
      </c>
      <c r="T1272" t="str">
        <f>IF($A1272="Implicit","",COUNTIFS($C$8:C1272,C1272,$A$8:A1272,"Explicit"))</f>
        <v/>
      </c>
      <c r="U1272" t="str">
        <f t="shared" si="389"/>
        <v/>
      </c>
      <c r="V1272" t="str">
        <f t="shared" si="390"/>
        <v/>
      </c>
      <c r="W1272" t="str">
        <f t="shared" si="391"/>
        <v/>
      </c>
      <c r="X1272" t="str">
        <f t="shared" si="392"/>
        <v/>
      </c>
      <c r="Y1272" t="str">
        <f t="shared" si="393"/>
        <v/>
      </c>
      <c r="Z1272" t="str">
        <f t="shared" si="394"/>
        <v>"DG._ProductDg"</v>
      </c>
      <c r="AA1272" t="str">
        <f t="shared" si="395"/>
        <v>"_manufacturer"</v>
      </c>
      <c r="AB1272" t="str">
        <f t="shared" si="396"/>
        <v>"Common._Company"</v>
      </c>
      <c r="AC1272" t="str">
        <f t="shared" si="397"/>
        <v>""</v>
      </c>
      <c r="AD1272" t="str">
        <f t="shared" si="398"/>
        <v>"hasOne"</v>
      </c>
      <c r="AE1272" t="str">
        <f t="shared" si="399"/>
        <v>"DG._ProductDg","_manufacturer","Common._Company","","hasOne"</v>
      </c>
    </row>
    <row r="1273" spans="1:31" x14ac:dyDescent="0.2">
      <c r="A1273" t="s">
        <v>1354</v>
      </c>
      <c r="B1273" t="s">
        <v>1301</v>
      </c>
      <c r="C1273" t="s">
        <v>550</v>
      </c>
      <c r="D1273" t="s">
        <v>237</v>
      </c>
      <c r="E1273" t="s">
        <v>1292</v>
      </c>
      <c r="F1273" t="s">
        <v>1220</v>
      </c>
      <c r="G1273">
        <v>1</v>
      </c>
      <c r="I1273" s="5" t="s">
        <v>778</v>
      </c>
      <c r="J1273" s="5" t="s">
        <v>239</v>
      </c>
      <c r="K1273" t="str">
        <f t="shared" si="380"/>
        <v>_ProductDg</v>
      </c>
      <c r="L1273" t="str">
        <f t="shared" si="381"/>
        <v>_manufacturer</v>
      </c>
      <c r="M1273" t="str">
        <f t="shared" si="382"/>
        <v>_PublicAuthority</v>
      </c>
      <c r="N1273" t="str">
        <f t="shared" si="383"/>
        <v/>
      </c>
      <c r="O1273" t="str">
        <f t="shared" si="384"/>
        <v>Object</v>
      </c>
      <c r="P1273" t="str">
        <f t="shared" si="385"/>
        <v/>
      </c>
      <c r="Q1273" t="str">
        <f t="shared" si="386"/>
        <v/>
      </c>
      <c r="R1273" t="str">
        <f t="shared" si="387"/>
        <v/>
      </c>
      <c r="S1273" t="str">
        <f t="shared" si="388"/>
        <v/>
      </c>
      <c r="T1273" t="str">
        <f>IF($A1273="Implicit","",COUNTIFS($C$8:C1273,C1273,$A$8:A1273,"Explicit"))</f>
        <v/>
      </c>
      <c r="U1273" t="str">
        <f t="shared" si="389"/>
        <v/>
      </c>
      <c r="V1273" t="str">
        <f t="shared" si="390"/>
        <v/>
      </c>
      <c r="W1273" t="str">
        <f t="shared" si="391"/>
        <v/>
      </c>
      <c r="X1273" t="str">
        <f t="shared" si="392"/>
        <v/>
      </c>
      <c r="Y1273" t="str">
        <f t="shared" si="393"/>
        <v/>
      </c>
      <c r="Z1273" t="str">
        <f t="shared" si="394"/>
        <v>"DG._ProductDg"</v>
      </c>
      <c r="AA1273" t="str">
        <f t="shared" si="395"/>
        <v>"_manufacturer"</v>
      </c>
      <c r="AB1273" t="str">
        <f t="shared" si="396"/>
        <v>"Common._PublicAuthority"</v>
      </c>
      <c r="AC1273" t="str">
        <f t="shared" si="397"/>
        <v>""</v>
      </c>
      <c r="AD1273" t="str">
        <f t="shared" si="398"/>
        <v>"hasOne"</v>
      </c>
      <c r="AE1273" t="str">
        <f t="shared" si="399"/>
        <v>"DG._ProductDg","_manufacturer","Common._PublicAuthority","","hasOne"</v>
      </c>
    </row>
    <row r="1274" spans="1:31" x14ac:dyDescent="0.2">
      <c r="A1274" t="s">
        <v>1354</v>
      </c>
      <c r="B1274" t="s">
        <v>1301</v>
      </c>
      <c r="C1274" t="s">
        <v>550</v>
      </c>
      <c r="D1274" t="s">
        <v>562</v>
      </c>
      <c r="E1274" t="s">
        <v>20</v>
      </c>
      <c r="F1274" t="s">
        <v>111</v>
      </c>
      <c r="H1274" t="s">
        <v>126</v>
      </c>
      <c r="I1274" s="5" t="s">
        <v>778</v>
      </c>
      <c r="J1274" s="5" t="s">
        <v>563</v>
      </c>
      <c r="K1274" t="str">
        <f t="shared" si="380"/>
        <v>_ProductDg</v>
      </c>
      <c r="L1274" t="str">
        <f t="shared" si="381"/>
        <v>_describedObjects</v>
      </c>
      <c r="M1274" t="str">
        <f t="shared" si="382"/>
        <v>_Piece</v>
      </c>
      <c r="N1274" t="str">
        <f t="shared" si="383"/>
        <v>_contentProducts</v>
      </c>
      <c r="O1274" t="str">
        <f t="shared" si="384"/>
        <v>Object</v>
      </c>
      <c r="P1274" t="str">
        <f t="shared" si="385"/>
        <v/>
      </c>
      <c r="Q1274" t="str">
        <f t="shared" si="386"/>
        <v/>
      </c>
      <c r="R1274" t="str">
        <f t="shared" si="387"/>
        <v/>
      </c>
      <c r="S1274" t="str">
        <f t="shared" si="388"/>
        <v/>
      </c>
      <c r="T1274" t="str">
        <f>IF($A1274="Implicit","",COUNTIFS($C$8:C1274,C1274,$A$8:A1274,"Explicit"))</f>
        <v/>
      </c>
      <c r="U1274" t="str">
        <f t="shared" si="389"/>
        <v/>
      </c>
      <c r="V1274" t="str">
        <f t="shared" si="390"/>
        <v/>
      </c>
      <c r="W1274" t="str">
        <f t="shared" si="391"/>
        <v/>
      </c>
      <c r="X1274" t="str">
        <f t="shared" si="392"/>
        <v/>
      </c>
      <c r="Y1274" t="str">
        <f t="shared" si="393"/>
        <v/>
      </c>
      <c r="Z1274" t="str">
        <f t="shared" si="394"/>
        <v>"DG._ProductDg"</v>
      </c>
      <c r="AA1274" t="str">
        <f t="shared" si="395"/>
        <v>"_describedObjects"</v>
      </c>
      <c r="AB1274" t="str">
        <f t="shared" si="396"/>
        <v>"Core._Piece"</v>
      </c>
      <c r="AC1274" t="str">
        <f t="shared" si="397"/>
        <v>"_contentProducts"</v>
      </c>
      <c r="AD1274" t="str">
        <f t="shared" si="398"/>
        <v>"hasMany"</v>
      </c>
      <c r="AE1274" t="str">
        <f t="shared" si="399"/>
        <v>"DG._ProductDg","_describedObjects","Core._Piece","_contentProducts","hasMany"</v>
      </c>
    </row>
    <row r="1275" spans="1:31" x14ac:dyDescent="0.2">
      <c r="A1275" t="s">
        <v>1354</v>
      </c>
      <c r="B1275" t="s">
        <v>1301</v>
      </c>
      <c r="C1275" t="s">
        <v>550</v>
      </c>
      <c r="D1275" t="s">
        <v>562</v>
      </c>
      <c r="E1275" t="s">
        <v>1293</v>
      </c>
      <c r="F1275" t="s">
        <v>209</v>
      </c>
      <c r="H1275" t="s">
        <v>126</v>
      </c>
      <c r="I1275" s="5" t="s">
        <v>778</v>
      </c>
      <c r="J1275" s="5" t="s">
        <v>563</v>
      </c>
      <c r="K1275" t="str">
        <f t="shared" si="380"/>
        <v>_ProductDg</v>
      </c>
      <c r="L1275" t="str">
        <f t="shared" si="381"/>
        <v>_describedObjects</v>
      </c>
      <c r="M1275" t="str">
        <f t="shared" si="382"/>
        <v>_PieceLiveAnimals</v>
      </c>
      <c r="N1275" t="str">
        <f t="shared" si="383"/>
        <v>_contentProducts</v>
      </c>
      <c r="O1275" t="str">
        <f t="shared" si="384"/>
        <v>Object</v>
      </c>
      <c r="P1275" t="str">
        <f t="shared" si="385"/>
        <v/>
      </c>
      <c r="Q1275" t="str">
        <f t="shared" si="386"/>
        <v/>
      </c>
      <c r="R1275" t="str">
        <f t="shared" si="387"/>
        <v/>
      </c>
      <c r="S1275" t="str">
        <f t="shared" si="388"/>
        <v/>
      </c>
      <c r="T1275" t="str">
        <f>IF($A1275="Implicit","",COUNTIFS($C$8:C1275,C1275,$A$8:A1275,"Explicit"))</f>
        <v/>
      </c>
      <c r="U1275" t="str">
        <f t="shared" si="389"/>
        <v/>
      </c>
      <c r="V1275" t="str">
        <f t="shared" si="390"/>
        <v/>
      </c>
      <c r="W1275" t="str">
        <f t="shared" si="391"/>
        <v/>
      </c>
      <c r="X1275" t="str">
        <f t="shared" si="392"/>
        <v/>
      </c>
      <c r="Y1275" t="str">
        <f t="shared" si="393"/>
        <v/>
      </c>
      <c r="Z1275" t="str">
        <f t="shared" si="394"/>
        <v>"DG._ProductDg"</v>
      </c>
      <c r="AA1275" t="str">
        <f t="shared" si="395"/>
        <v>"_describedObjects"</v>
      </c>
      <c r="AB1275" t="str">
        <f t="shared" si="396"/>
        <v>"LiveAnimals._PieceLiveAnimals"</v>
      </c>
      <c r="AC1275" t="str">
        <f t="shared" si="397"/>
        <v>"_contentProducts"</v>
      </c>
      <c r="AD1275" t="str">
        <f t="shared" si="398"/>
        <v>"hasMany"</v>
      </c>
      <c r="AE1275" t="str">
        <f t="shared" si="399"/>
        <v>"DG._ProductDg","_describedObjects","LiveAnimals._PieceLiveAnimals","_contentProducts","hasMany"</v>
      </c>
    </row>
    <row r="1276" spans="1:31" x14ac:dyDescent="0.2">
      <c r="A1276" t="s">
        <v>1354</v>
      </c>
      <c r="B1276" t="s">
        <v>1301</v>
      </c>
      <c r="C1276" t="s">
        <v>550</v>
      </c>
      <c r="D1276" t="s">
        <v>562</v>
      </c>
      <c r="E1276" t="s">
        <v>20</v>
      </c>
      <c r="F1276" t="s">
        <v>120</v>
      </c>
      <c r="H1276" t="s">
        <v>524</v>
      </c>
      <c r="I1276" s="5" t="s">
        <v>778</v>
      </c>
      <c r="J1276" s="5" t="s">
        <v>563</v>
      </c>
      <c r="K1276" t="str">
        <f t="shared" si="380"/>
        <v>_ProductDg</v>
      </c>
      <c r="L1276" t="str">
        <f t="shared" si="381"/>
        <v>_describedObjects</v>
      </c>
      <c r="M1276" t="str">
        <f t="shared" si="382"/>
        <v>_Item</v>
      </c>
      <c r="N1276" t="str">
        <f t="shared" si="383"/>
        <v>_ofProduct</v>
      </c>
      <c r="O1276" t="str">
        <f t="shared" si="384"/>
        <v>Object</v>
      </c>
      <c r="P1276" t="str">
        <f t="shared" si="385"/>
        <v/>
      </c>
      <c r="Q1276" t="str">
        <f t="shared" si="386"/>
        <v/>
      </c>
      <c r="R1276" t="str">
        <f t="shared" si="387"/>
        <v/>
      </c>
      <c r="S1276" t="str">
        <f t="shared" si="388"/>
        <v/>
      </c>
      <c r="T1276" t="str">
        <f>IF($A1276="Implicit","",COUNTIFS($C$8:C1276,C1276,$A$8:A1276,"Explicit"))</f>
        <v/>
      </c>
      <c r="U1276" t="str">
        <f t="shared" si="389"/>
        <v/>
      </c>
      <c r="V1276" t="str">
        <f t="shared" si="390"/>
        <v/>
      </c>
      <c r="W1276" t="str">
        <f t="shared" si="391"/>
        <v/>
      </c>
      <c r="X1276" t="str">
        <f t="shared" si="392"/>
        <v/>
      </c>
      <c r="Y1276" t="str">
        <f t="shared" si="393"/>
        <v/>
      </c>
      <c r="Z1276" t="str">
        <f t="shared" si="394"/>
        <v>"DG._ProductDg"</v>
      </c>
      <c r="AA1276" t="str">
        <f t="shared" si="395"/>
        <v>"_describedObjects"</v>
      </c>
      <c r="AB1276" t="str">
        <f t="shared" si="396"/>
        <v>"Core._Item"</v>
      </c>
      <c r="AC1276" t="str">
        <f t="shared" si="397"/>
        <v>"_ofProduct"</v>
      </c>
      <c r="AD1276" t="str">
        <f t="shared" si="398"/>
        <v>"hasMany"</v>
      </c>
      <c r="AE1276" t="str">
        <f t="shared" si="399"/>
        <v>"DG._ProductDg","_describedObjects","Core._Item","_ofProduct","hasMany"</v>
      </c>
    </row>
    <row r="1277" spans="1:31" x14ac:dyDescent="0.2">
      <c r="A1277" t="s">
        <v>1354</v>
      </c>
      <c r="B1277" t="s">
        <v>1301</v>
      </c>
      <c r="C1277" t="s">
        <v>550</v>
      </c>
      <c r="D1277" t="s">
        <v>562</v>
      </c>
      <c r="E1277" t="s">
        <v>1301</v>
      </c>
      <c r="F1277" t="s">
        <v>657</v>
      </c>
      <c r="H1277" t="s">
        <v>126</v>
      </c>
      <c r="I1277" s="5" t="s">
        <v>778</v>
      </c>
      <c r="J1277" s="5" t="s">
        <v>563</v>
      </c>
      <c r="K1277" t="str">
        <f t="shared" si="380"/>
        <v>_ProductDg</v>
      </c>
      <c r="L1277" t="str">
        <f t="shared" si="381"/>
        <v>_describedObjects</v>
      </c>
      <c r="M1277" t="str">
        <f t="shared" si="382"/>
        <v>_PieceDg</v>
      </c>
      <c r="N1277" t="str">
        <f t="shared" si="383"/>
        <v>_contentProducts</v>
      </c>
      <c r="O1277" t="str">
        <f t="shared" si="384"/>
        <v>Object</v>
      </c>
      <c r="P1277" t="str">
        <f t="shared" si="385"/>
        <v/>
      </c>
      <c r="Q1277" t="str">
        <f t="shared" si="386"/>
        <v/>
      </c>
      <c r="R1277" t="str">
        <f t="shared" si="387"/>
        <v/>
      </c>
      <c r="S1277" t="str">
        <f t="shared" si="388"/>
        <v/>
      </c>
      <c r="T1277" t="str">
        <f>IF($A1277="Implicit","",COUNTIFS($C$8:C1277,C1277,$A$8:A1277,"Explicit"))</f>
        <v/>
      </c>
      <c r="U1277" t="str">
        <f t="shared" si="389"/>
        <v/>
      </c>
      <c r="V1277" t="str">
        <f t="shared" si="390"/>
        <v/>
      </c>
      <c r="W1277" t="str">
        <f t="shared" si="391"/>
        <v/>
      </c>
      <c r="X1277" t="str">
        <f t="shared" si="392"/>
        <v/>
      </c>
      <c r="Y1277" t="str">
        <f t="shared" si="393"/>
        <v/>
      </c>
      <c r="Z1277" t="str">
        <f t="shared" si="394"/>
        <v>"DG._ProductDg"</v>
      </c>
      <c r="AA1277" t="str">
        <f t="shared" si="395"/>
        <v>"_describedObjects"</v>
      </c>
      <c r="AB1277" t="str">
        <f t="shared" si="396"/>
        <v>"DG._PieceDg"</v>
      </c>
      <c r="AC1277" t="str">
        <f t="shared" si="397"/>
        <v>"_contentProducts"</v>
      </c>
      <c r="AD1277" t="str">
        <f t="shared" si="398"/>
        <v>"hasMany"</v>
      </c>
      <c r="AE1277" t="str">
        <f t="shared" si="399"/>
        <v>"DG._ProductDg","_describedObjects","DG._PieceDg","_contentProducts","hasMany"</v>
      </c>
    </row>
    <row r="1278" spans="1:31" x14ac:dyDescent="0.2">
      <c r="A1278" t="s">
        <v>1354</v>
      </c>
      <c r="B1278" t="s">
        <v>1301</v>
      </c>
      <c r="C1278" t="s">
        <v>550</v>
      </c>
      <c r="D1278" t="s">
        <v>562</v>
      </c>
      <c r="E1278" t="s">
        <v>1301</v>
      </c>
      <c r="F1278" t="s">
        <v>1196</v>
      </c>
      <c r="H1278" t="s">
        <v>524</v>
      </c>
      <c r="I1278" s="5" t="s">
        <v>778</v>
      </c>
      <c r="J1278" s="5" t="s">
        <v>563</v>
      </c>
      <c r="K1278" t="str">
        <f t="shared" si="380"/>
        <v>_ProductDg</v>
      </c>
      <c r="L1278" t="str">
        <f t="shared" si="381"/>
        <v>_describedObjects</v>
      </c>
      <c r="M1278" t="str">
        <f t="shared" si="382"/>
        <v>_ItemDg</v>
      </c>
      <c r="N1278" t="str">
        <f t="shared" si="383"/>
        <v>_ofProduct</v>
      </c>
      <c r="O1278" t="str">
        <f t="shared" si="384"/>
        <v>Object</v>
      </c>
      <c r="P1278" t="str">
        <f t="shared" si="385"/>
        <v/>
      </c>
      <c r="Q1278" t="str">
        <f t="shared" si="386"/>
        <v/>
      </c>
      <c r="R1278" t="str">
        <f t="shared" si="387"/>
        <v/>
      </c>
      <c r="S1278" t="str">
        <f t="shared" si="388"/>
        <v/>
      </c>
      <c r="T1278" t="str">
        <f>IF($A1278="Implicit","",COUNTIFS($C$8:C1278,C1278,$A$8:A1278,"Explicit"))</f>
        <v/>
      </c>
      <c r="U1278" t="str">
        <f t="shared" si="389"/>
        <v/>
      </c>
      <c r="V1278" t="str">
        <f t="shared" si="390"/>
        <v/>
      </c>
      <c r="W1278" t="str">
        <f t="shared" si="391"/>
        <v/>
      </c>
      <c r="X1278" t="str">
        <f t="shared" si="392"/>
        <v/>
      </c>
      <c r="Y1278" t="str">
        <f t="shared" si="393"/>
        <v/>
      </c>
      <c r="Z1278" t="str">
        <f t="shared" si="394"/>
        <v>"DG._ProductDg"</v>
      </c>
      <c r="AA1278" t="str">
        <f t="shared" si="395"/>
        <v>"_describedObjects"</v>
      </c>
      <c r="AB1278" t="str">
        <f t="shared" si="396"/>
        <v>"DG._ItemDg"</v>
      </c>
      <c r="AC1278" t="str">
        <f t="shared" si="397"/>
        <v>"_ofProduct"</v>
      </c>
      <c r="AD1278" t="str">
        <f t="shared" si="398"/>
        <v>"hasMany"</v>
      </c>
      <c r="AE1278" t="str">
        <f t="shared" si="399"/>
        <v>"DG._ProductDg","_describedObjects","DG._ItemDg","_ofProduct","hasMany"</v>
      </c>
    </row>
    <row r="1279" spans="1:31" x14ac:dyDescent="0.2">
      <c r="A1279" t="s">
        <v>1353</v>
      </c>
      <c r="B1279" t="s">
        <v>1301</v>
      </c>
      <c r="C1279" t="s">
        <v>550</v>
      </c>
      <c r="D1279" t="s">
        <v>40</v>
      </c>
      <c r="E1279" t="s">
        <v>1306</v>
      </c>
      <c r="F1279" t="s">
        <v>41</v>
      </c>
      <c r="I1279" s="5" t="s">
        <v>778</v>
      </c>
      <c r="J1279" s="5" t="s">
        <v>42</v>
      </c>
      <c r="K1279" t="str">
        <f t="shared" si="380"/>
        <v>_ProductDg</v>
      </c>
      <c r="L1279" t="str">
        <f t="shared" si="381"/>
        <v>_events</v>
      </c>
      <c r="M1279" t="str">
        <f t="shared" si="382"/>
        <v>_LogisticsEvent</v>
      </c>
      <c r="N1279" t="str">
        <f t="shared" si="383"/>
        <v/>
      </c>
      <c r="O1279" t="str">
        <f t="shared" si="384"/>
        <v>Object</v>
      </c>
      <c r="P1279" t="str">
        <f t="shared" si="385"/>
        <v>"DG"</v>
      </c>
      <c r="Q1279" t="str">
        <f t="shared" si="386"/>
        <v>"_ProductDg"</v>
      </c>
      <c r="R1279" t="str">
        <f t="shared" si="387"/>
        <v>"_events"</v>
      </c>
      <c r="S1279" t="str">
        <f t="shared" si="388"/>
        <v>"_LogisticsEvent"</v>
      </c>
      <c r="T1279">
        <f>IF($A1279="Implicit","",COUNTIFS($C$8:C1279,C1279,$A$8:A1279,"Explicit"))</f>
        <v>8</v>
      </c>
      <c r="U1279" t="str">
        <f t="shared" si="389"/>
        <v>"Dangerous Goods subtype of Product"</v>
      </c>
      <c r="V1279" t="str">
        <f t="shared" si="390"/>
        <v>"Events object"</v>
      </c>
      <c r="W1279" t="str">
        <f t="shared" si="391"/>
        <v>"true"</v>
      </c>
      <c r="X1279" t="str">
        <f t="shared" si="392"/>
        <v>"true"</v>
      </c>
      <c r="Y1279" t="str">
        <f t="shared" si="393"/>
        <v>"DG","_ProductDg","_events","_LogisticsEvent",8,"Dangerous Goods subtype of Product","Events object","true","true"</v>
      </c>
      <c r="Z1279" t="str">
        <f t="shared" si="394"/>
        <v>"DG._ProductDg"</v>
      </c>
      <c r="AA1279" t="str">
        <f t="shared" si="395"/>
        <v>"_events"</v>
      </c>
      <c r="AB1279" t="str">
        <f t="shared" si="396"/>
        <v>"Event._LogisticsEvent"</v>
      </c>
      <c r="AC1279" t="str">
        <f t="shared" si="397"/>
        <v>""</v>
      </c>
      <c r="AD1279" t="str">
        <f t="shared" si="398"/>
        <v>"hasMany"</v>
      </c>
      <c r="AE1279" t="str">
        <f t="shared" si="399"/>
        <v>"DG._ProductDg","_events","Event._LogisticsEvent","","hasMany"</v>
      </c>
    </row>
    <row r="1280" spans="1:31" x14ac:dyDescent="0.2">
      <c r="A1280" t="s">
        <v>1353</v>
      </c>
      <c r="B1280" t="s">
        <v>1301</v>
      </c>
      <c r="C1280" t="s">
        <v>550</v>
      </c>
      <c r="D1280" t="s">
        <v>46</v>
      </c>
      <c r="F1280" t="s">
        <v>47</v>
      </c>
      <c r="G1280">
        <v>1</v>
      </c>
      <c r="I1280" s="5" t="s">
        <v>778</v>
      </c>
      <c r="J1280" s="5" t="s">
        <v>48</v>
      </c>
      <c r="K1280" t="str">
        <f t="shared" si="380"/>
        <v>_ProductDg</v>
      </c>
      <c r="L1280" t="str">
        <f t="shared" si="381"/>
        <v>_skeletonIndicator</v>
      </c>
      <c r="M1280" t="str">
        <f t="shared" si="382"/>
        <v>xsd_boolean</v>
      </c>
      <c r="N1280" t="str">
        <f t="shared" si="383"/>
        <v/>
      </c>
      <c r="O1280" t="str">
        <f t="shared" si="384"/>
        <v>Data</v>
      </c>
      <c r="P1280" t="str">
        <f t="shared" si="385"/>
        <v>"DG"</v>
      </c>
      <c r="Q1280" t="str">
        <f t="shared" si="386"/>
        <v>"_ProductDg"</v>
      </c>
      <c r="R1280" t="str">
        <f t="shared" si="387"/>
        <v>"_skeletonIndicator"</v>
      </c>
      <c r="S1280" t="str">
        <f t="shared" si="388"/>
        <v>"xsd_boolean"</v>
      </c>
      <c r="T1280">
        <f>IF($A1280="Implicit","",COUNTIFS($C$8:C1280,C1280,$A$8:A1280,"Explicit"))</f>
        <v>9</v>
      </c>
      <c r="U1280" t="str">
        <f t="shared" si="389"/>
        <v>"Dangerous Goods subtype of Product"</v>
      </c>
      <c r="V1280" t="str">
        <f t="shared" si="390"/>
        <v>"Indicator whether a logistics object is a skeleton object"</v>
      </c>
      <c r="W1280" t="str">
        <f t="shared" si="391"/>
        <v>"false"</v>
      </c>
      <c r="X1280" t="str">
        <f t="shared" si="392"/>
        <v>"true"</v>
      </c>
      <c r="Y1280" t="str">
        <f t="shared" si="393"/>
        <v>"DG","_ProductDg","_skeletonIndicator","xsd_boolean",9,"Dangerous Goods subtype of Product","Indicator whether a logistics object is a skeleton object","false","true"</v>
      </c>
      <c r="Z1280" t="str">
        <f t="shared" si="394"/>
        <v/>
      </c>
      <c r="AA1280" t="str">
        <f t="shared" si="395"/>
        <v/>
      </c>
      <c r="AB1280" t="str">
        <f t="shared" si="396"/>
        <v/>
      </c>
      <c r="AC1280" t="str">
        <f t="shared" si="397"/>
        <v/>
      </c>
      <c r="AD1280" t="str">
        <f t="shared" si="398"/>
        <v/>
      </c>
      <c r="AE1280" t="str">
        <f t="shared" si="399"/>
        <v/>
      </c>
    </row>
    <row r="1281" spans="1:31" x14ac:dyDescent="0.2">
      <c r="A1281" t="s">
        <v>1353</v>
      </c>
      <c r="B1281" t="s">
        <v>1301</v>
      </c>
      <c r="C1281" t="s">
        <v>550</v>
      </c>
      <c r="D1281" t="s">
        <v>562</v>
      </c>
      <c r="E1281" t="s">
        <v>1290</v>
      </c>
      <c r="F1281" t="s">
        <v>231</v>
      </c>
      <c r="I1281" s="5" t="s">
        <v>778</v>
      </c>
      <c r="J1281" s="5" t="s">
        <v>563</v>
      </c>
      <c r="K1281" t="str">
        <f t="shared" si="380"/>
        <v>_ProductDg</v>
      </c>
      <c r="L1281" t="str">
        <f t="shared" si="381"/>
        <v>_describedObjects</v>
      </c>
      <c r="M1281" t="str">
        <f t="shared" si="382"/>
        <v>_PhysicalLogisticsObject</v>
      </c>
      <c r="N1281" t="str">
        <f t="shared" si="383"/>
        <v/>
      </c>
      <c r="O1281" t="str">
        <f t="shared" si="384"/>
        <v>Object</v>
      </c>
      <c r="P1281" t="str">
        <f t="shared" si="385"/>
        <v>"DG"</v>
      </c>
      <c r="Q1281" t="str">
        <f t="shared" si="386"/>
        <v>"_ProductDg"</v>
      </c>
      <c r="R1281" t="str">
        <f t="shared" si="387"/>
        <v>"_describedObjects"</v>
      </c>
      <c r="S1281" t="str">
        <f t="shared" si="388"/>
        <v>"_PhysicalLogisticsObject"</v>
      </c>
      <c r="T1281">
        <f>IF($A1281="Implicit","",COUNTIFS($C$8:C1281,C1281,$A$8:A1281,"Explicit"))</f>
        <v>10</v>
      </c>
      <c r="U1281" t="str">
        <f t="shared" si="389"/>
        <v>"Dangerous Goods subtype of Product"</v>
      </c>
      <c r="V1281" t="str">
        <f t="shared" si="390"/>
        <v>"Reference to the Items or Pieces in which the product can be found."</v>
      </c>
      <c r="W1281" t="str">
        <f t="shared" si="391"/>
        <v>"true"</v>
      </c>
      <c r="X1281" t="str">
        <f t="shared" si="392"/>
        <v>"true"</v>
      </c>
      <c r="Y1281" t="str">
        <f t="shared" si="393"/>
        <v>"DG","_ProductDg","_describedObjects","_PhysicalLogisticsObject",10,"Dangerous Goods subtype of Product","Reference to the Items or Pieces in which the product can be found.","true","true"</v>
      </c>
      <c r="Z1281" t="str">
        <f t="shared" si="394"/>
        <v>"DG._ProductDg"</v>
      </c>
      <c r="AA1281" t="str">
        <f t="shared" si="395"/>
        <v>"_describedObjects"</v>
      </c>
      <c r="AB1281" t="str">
        <f t="shared" si="396"/>
        <v>"Abstract._PhysicalLogisticsObject"</v>
      </c>
      <c r="AC1281" t="str">
        <f t="shared" si="397"/>
        <v>""</v>
      </c>
      <c r="AD1281" t="str">
        <f t="shared" si="398"/>
        <v>"hasMany"</v>
      </c>
      <c r="AE1281" t="str">
        <f t="shared" si="399"/>
        <v>"DG._ProductDg","_describedObjects","Abstract._PhysicalLogisticsObject","","hasMany"</v>
      </c>
    </row>
    <row r="1282" spans="1:31" x14ac:dyDescent="0.2">
      <c r="A1282" t="s">
        <v>1353</v>
      </c>
      <c r="B1282" t="s">
        <v>1301</v>
      </c>
      <c r="C1282" t="s">
        <v>550</v>
      </c>
      <c r="D1282" t="s">
        <v>566</v>
      </c>
      <c r="E1282" t="s">
        <v>49</v>
      </c>
      <c r="F1282" t="s">
        <v>567</v>
      </c>
      <c r="I1282" s="5" t="s">
        <v>778</v>
      </c>
      <c r="J1282" s="5" t="s">
        <v>568</v>
      </c>
      <c r="K1282" t="str">
        <f t="shared" si="380"/>
        <v>_ProductDg</v>
      </c>
      <c r="L1282" t="str">
        <f t="shared" si="381"/>
        <v>_otherCharacteristics</v>
      </c>
      <c r="M1282" t="str">
        <f t="shared" si="382"/>
        <v>_Characteristic</v>
      </c>
      <c r="N1282" t="str">
        <f t="shared" si="383"/>
        <v/>
      </c>
      <c r="O1282" t="str">
        <f t="shared" si="384"/>
        <v>Object</v>
      </c>
      <c r="P1282" t="str">
        <f t="shared" si="385"/>
        <v>"DG"</v>
      </c>
      <c r="Q1282" t="str">
        <f t="shared" si="386"/>
        <v>"_ProductDg"</v>
      </c>
      <c r="R1282" t="str">
        <f t="shared" si="387"/>
        <v>"_otherCharacteristics"</v>
      </c>
      <c r="S1282" t="str">
        <f t="shared" si="388"/>
        <v>"_Characteristic"</v>
      </c>
      <c r="T1282">
        <f>IF($A1282="Implicit","",COUNTIFS($C$8:C1282,C1282,$A$8:A1282,"Explicit"))</f>
        <v>11</v>
      </c>
      <c r="U1282" t="str">
        <f t="shared" si="389"/>
        <v>"Dangerous Goods subtype of Product"</v>
      </c>
      <c r="V1282" t="str">
        <f t="shared" si="390"/>
        <v>"Charateristics of the product"</v>
      </c>
      <c r="W1282" t="str">
        <f t="shared" si="391"/>
        <v>"true"</v>
      </c>
      <c r="X1282" t="str">
        <f t="shared" si="392"/>
        <v>"true"</v>
      </c>
      <c r="Y1282" t="str">
        <f t="shared" si="393"/>
        <v>"DG","_ProductDg","_otherCharacteristics","_Characteristic",11,"Dangerous Goods subtype of Product","Charateristics of the product","true","true"</v>
      </c>
      <c r="Z1282" t="str">
        <f t="shared" si="394"/>
        <v>"DG._ProductDg"</v>
      </c>
      <c r="AA1282" t="str">
        <f t="shared" si="395"/>
        <v>"_otherCharacteristics"</v>
      </c>
      <c r="AB1282" t="str">
        <f t="shared" si="396"/>
        <v>"Embedded._Characteristic"</v>
      </c>
      <c r="AC1282" t="str">
        <f t="shared" si="397"/>
        <v>""</v>
      </c>
      <c r="AD1282" t="str">
        <f t="shared" si="398"/>
        <v>"hasMany"</v>
      </c>
      <c r="AE1282" t="str">
        <f t="shared" si="399"/>
        <v>"DG._ProductDg","_otherCharacteristics","Embedded._Characteristic","","hasMany"</v>
      </c>
    </row>
    <row r="1283" spans="1:31" x14ac:dyDescent="0.2">
      <c r="A1283" t="s">
        <v>1353</v>
      </c>
      <c r="B1283" t="s">
        <v>1301</v>
      </c>
      <c r="C1283" t="s">
        <v>550</v>
      </c>
      <c r="D1283" t="s">
        <v>147</v>
      </c>
      <c r="E1283" t="s">
        <v>49</v>
      </c>
      <c r="F1283" t="s">
        <v>148</v>
      </c>
      <c r="I1283" s="5" t="s">
        <v>778</v>
      </c>
      <c r="J1283" s="5" t="s">
        <v>149</v>
      </c>
      <c r="K1283" t="str">
        <f t="shared" si="380"/>
        <v>_ProductDg</v>
      </c>
      <c r="L1283" t="str">
        <f t="shared" si="381"/>
        <v>_otherIdentifiers</v>
      </c>
      <c r="M1283" t="str">
        <f t="shared" si="382"/>
        <v>_OtherIdentifier</v>
      </c>
      <c r="N1283" t="str">
        <f t="shared" si="383"/>
        <v/>
      </c>
      <c r="O1283" t="str">
        <f t="shared" si="384"/>
        <v>Object</v>
      </c>
      <c r="P1283" t="str">
        <f t="shared" si="385"/>
        <v>"DG"</v>
      </c>
      <c r="Q1283" t="str">
        <f t="shared" si="386"/>
        <v>"_ProductDg"</v>
      </c>
      <c r="R1283" t="str">
        <f t="shared" si="387"/>
        <v>"_otherIdentifiers"</v>
      </c>
      <c r="S1283" t="str">
        <f t="shared" si="388"/>
        <v>"_OtherIdentifier"</v>
      </c>
      <c r="T1283">
        <f>IF($A1283="Implicit","",COUNTIFS($C$8:C1283,C1283,$A$8:A1283,"Explicit"))</f>
        <v>12</v>
      </c>
      <c r="U1283" t="str">
        <f t="shared" si="389"/>
        <v>"Dangerous Goods subtype of Product"</v>
      </c>
      <c r="V1283" t="str">
        <f t="shared" si="390"/>
        <v>"Details about any other identifier; depending on the context of use"</v>
      </c>
      <c r="W1283" t="str">
        <f t="shared" si="391"/>
        <v>"true"</v>
      </c>
      <c r="X1283" t="str">
        <f t="shared" si="392"/>
        <v>"true"</v>
      </c>
      <c r="Y1283" t="str">
        <f t="shared" si="393"/>
        <v>"DG","_ProductDg","_otherIdentifiers","_OtherIdentifier",12,"Dangerous Goods subtype of Product","Details about any other identifier; depending on the context of use","true","true"</v>
      </c>
      <c r="Z1283" t="str">
        <f t="shared" si="394"/>
        <v>"DG._ProductDg"</v>
      </c>
      <c r="AA1283" t="str">
        <f t="shared" si="395"/>
        <v>"_otherIdentifiers"</v>
      </c>
      <c r="AB1283" t="str">
        <f t="shared" si="396"/>
        <v>"Embedded._OtherIdentifier"</v>
      </c>
      <c r="AC1283" t="str">
        <f t="shared" si="397"/>
        <v>""</v>
      </c>
      <c r="AD1283" t="str">
        <f t="shared" si="398"/>
        <v>"hasMany"</v>
      </c>
      <c r="AE1283" t="str">
        <f t="shared" si="399"/>
        <v>"DG._ProductDg","_otherIdentifiers","Embedded._OtherIdentifier","","hasMany"</v>
      </c>
    </row>
    <row r="1284" spans="1:31" x14ac:dyDescent="0.2">
      <c r="A1284" t="s">
        <v>1353</v>
      </c>
      <c r="B1284" t="s">
        <v>1301</v>
      </c>
      <c r="C1284" t="s">
        <v>550</v>
      </c>
      <c r="D1284" t="s">
        <v>569</v>
      </c>
      <c r="F1284" t="s">
        <v>6</v>
      </c>
      <c r="G1284">
        <v>1</v>
      </c>
      <c r="I1284" s="5" t="s">
        <v>778</v>
      </c>
      <c r="J1284" s="5" t="s">
        <v>570</v>
      </c>
      <c r="K1284" t="str">
        <f t="shared" si="380"/>
        <v>_ProductDg</v>
      </c>
      <c r="L1284" t="str">
        <f t="shared" si="381"/>
        <v>_commodityItemNumber</v>
      </c>
      <c r="M1284" t="str">
        <f t="shared" si="382"/>
        <v>xsd_string</v>
      </c>
      <c r="N1284" t="str">
        <f t="shared" si="383"/>
        <v/>
      </c>
      <c r="O1284" t="str">
        <f t="shared" si="384"/>
        <v>Data</v>
      </c>
      <c r="P1284" t="str">
        <f t="shared" si="385"/>
        <v>"DG"</v>
      </c>
      <c r="Q1284" t="str">
        <f t="shared" si="386"/>
        <v>"_ProductDg"</v>
      </c>
      <c r="R1284" t="str">
        <f t="shared" si="387"/>
        <v>"_commodityItemNumber"</v>
      </c>
      <c r="S1284" t="str">
        <f t="shared" si="388"/>
        <v>"xsd_string"</v>
      </c>
      <c r="T1284">
        <f>IF($A1284="Implicit","",COUNTIFS($C$8:C1284,C1284,$A$8:A1284,"Explicit"))</f>
        <v>13</v>
      </c>
      <c r="U1284" t="str">
        <f t="shared" si="389"/>
        <v>"Dangerous Goods subtype of Product"</v>
      </c>
      <c r="V1284" t="str">
        <f t="shared" si="390"/>
        <v>"Indicates the specific commodity on which the rate class code is applied"</v>
      </c>
      <c r="W1284" t="str">
        <f t="shared" si="391"/>
        <v>"false"</v>
      </c>
      <c r="X1284" t="str">
        <f t="shared" si="392"/>
        <v>"true"</v>
      </c>
      <c r="Y1284" t="str">
        <f t="shared" si="393"/>
        <v>"DG","_ProductDg","_commodityItemNumber","xsd_string",13,"Dangerous Goods subtype of Product","Indicates the specific commodity on which the rate class code is applied","false","true"</v>
      </c>
      <c r="Z1284" t="str">
        <f t="shared" si="394"/>
        <v/>
      </c>
      <c r="AA1284" t="str">
        <f t="shared" si="395"/>
        <v/>
      </c>
      <c r="AB1284" t="str">
        <f t="shared" si="396"/>
        <v/>
      </c>
      <c r="AC1284" t="str">
        <f t="shared" si="397"/>
        <v/>
      </c>
      <c r="AD1284" t="str">
        <f t="shared" si="398"/>
        <v/>
      </c>
      <c r="AE1284" t="str">
        <f t="shared" si="399"/>
        <v/>
      </c>
    </row>
    <row r="1285" spans="1:31" x14ac:dyDescent="0.2">
      <c r="A1285" t="s">
        <v>1353</v>
      </c>
      <c r="B1285" t="s">
        <v>1301</v>
      </c>
      <c r="C1285" t="s">
        <v>550</v>
      </c>
      <c r="D1285" t="s">
        <v>240</v>
      </c>
      <c r="F1285" t="s">
        <v>6</v>
      </c>
      <c r="G1285">
        <v>1</v>
      </c>
      <c r="I1285" s="5" t="s">
        <v>778</v>
      </c>
      <c r="J1285" s="5" t="s">
        <v>241</v>
      </c>
      <c r="K1285" t="str">
        <f t="shared" si="380"/>
        <v>_ProductDg</v>
      </c>
      <c r="L1285" t="str">
        <f t="shared" si="381"/>
        <v>_description</v>
      </c>
      <c r="M1285" t="str">
        <f t="shared" si="382"/>
        <v>xsd_string</v>
      </c>
      <c r="N1285" t="str">
        <f t="shared" si="383"/>
        <v/>
      </c>
      <c r="O1285" t="str">
        <f t="shared" si="384"/>
        <v>Data</v>
      </c>
      <c r="P1285" t="str">
        <f t="shared" si="385"/>
        <v>"DG"</v>
      </c>
      <c r="Q1285" t="str">
        <f t="shared" si="386"/>
        <v>"_ProductDg"</v>
      </c>
      <c r="R1285" t="str">
        <f t="shared" si="387"/>
        <v>"_description"</v>
      </c>
      <c r="S1285" t="str">
        <f t="shared" si="388"/>
        <v>"xsd_string"</v>
      </c>
      <c r="T1285">
        <f>IF($A1285="Implicit","",COUNTIFS($C$8:C1285,C1285,$A$8:A1285,"Explicit"))</f>
        <v>14</v>
      </c>
      <c r="U1285" t="str">
        <f t="shared" si="389"/>
        <v>"Dangerous Goods subtype of Product"</v>
      </c>
      <c r="V1285" t="str">
        <f t="shared" si="390"/>
        <v>"Natural language description if required"</v>
      </c>
      <c r="W1285" t="str">
        <f t="shared" si="391"/>
        <v>"false"</v>
      </c>
      <c r="X1285" t="str">
        <f t="shared" si="392"/>
        <v>"true"</v>
      </c>
      <c r="Y1285" t="str">
        <f t="shared" si="393"/>
        <v>"DG","_ProductDg","_description","xsd_string",14,"Dangerous Goods subtype of Product","Natural language description if required","false","true"</v>
      </c>
      <c r="Z1285" t="str">
        <f t="shared" si="394"/>
        <v/>
      </c>
      <c r="AA1285" t="str">
        <f t="shared" si="395"/>
        <v/>
      </c>
      <c r="AB1285" t="str">
        <f t="shared" si="396"/>
        <v/>
      </c>
      <c r="AC1285" t="str">
        <f t="shared" si="397"/>
        <v/>
      </c>
      <c r="AD1285" t="str">
        <f t="shared" si="398"/>
        <v/>
      </c>
      <c r="AE1285" t="str">
        <f t="shared" si="399"/>
        <v/>
      </c>
    </row>
    <row r="1286" spans="1:31" x14ac:dyDescent="0.2">
      <c r="A1286" t="s">
        <v>1353</v>
      </c>
      <c r="B1286" t="s">
        <v>1301</v>
      </c>
      <c r="C1286" t="s">
        <v>550</v>
      </c>
      <c r="D1286" t="s">
        <v>571</v>
      </c>
      <c r="F1286" t="s">
        <v>6</v>
      </c>
      <c r="G1286">
        <v>1</v>
      </c>
      <c r="I1286" s="5" t="s">
        <v>778</v>
      </c>
      <c r="J1286" s="5" t="s">
        <v>572</v>
      </c>
      <c r="K1286" t="str">
        <f t="shared" si="380"/>
        <v>_ProductDg</v>
      </c>
      <c r="L1286" t="str">
        <f t="shared" si="381"/>
        <v>_hsCommodityDescription</v>
      </c>
      <c r="M1286" t="str">
        <f t="shared" si="382"/>
        <v>xsd_string</v>
      </c>
      <c r="N1286" t="str">
        <f t="shared" si="383"/>
        <v/>
      </c>
      <c r="O1286" t="str">
        <f t="shared" si="384"/>
        <v>Data</v>
      </c>
      <c r="P1286" t="str">
        <f t="shared" si="385"/>
        <v>"DG"</v>
      </c>
      <c r="Q1286" t="str">
        <f t="shared" si="386"/>
        <v>"_ProductDg"</v>
      </c>
      <c r="R1286" t="str">
        <f t="shared" si="387"/>
        <v>"_hsCommodityDescription"</v>
      </c>
      <c r="S1286" t="str">
        <f t="shared" si="388"/>
        <v>"xsd_string"</v>
      </c>
      <c r="T1286">
        <f>IF($A1286="Implicit","",COUNTIFS($C$8:C1286,C1286,$A$8:A1286,"Explicit"))</f>
        <v>15</v>
      </c>
      <c r="U1286" t="str">
        <f t="shared" si="389"/>
        <v>"Dangerous Goods subtype of Product"</v>
      </c>
      <c r="V1286" t="str">
        <f t="shared" si="390"/>
        <v>"Commodity description"</v>
      </c>
      <c r="W1286" t="str">
        <f t="shared" si="391"/>
        <v>"false"</v>
      </c>
      <c r="X1286" t="str">
        <f t="shared" si="392"/>
        <v>"true"</v>
      </c>
      <c r="Y1286" t="str">
        <f t="shared" si="393"/>
        <v>"DG","_ProductDg","_hsCommodityDescription","xsd_string",15,"Dangerous Goods subtype of Product","Commodity description","false","true"</v>
      </c>
      <c r="Z1286" t="str">
        <f t="shared" si="394"/>
        <v/>
      </c>
      <c r="AA1286" t="str">
        <f t="shared" si="395"/>
        <v/>
      </c>
      <c r="AB1286" t="str">
        <f t="shared" si="396"/>
        <v/>
      </c>
      <c r="AC1286" t="str">
        <f t="shared" si="397"/>
        <v/>
      </c>
      <c r="AD1286" t="str">
        <f t="shared" si="398"/>
        <v/>
      </c>
      <c r="AE1286" t="str">
        <f t="shared" si="399"/>
        <v/>
      </c>
    </row>
    <row r="1287" spans="1:31" x14ac:dyDescent="0.2">
      <c r="A1287" t="s">
        <v>1353</v>
      </c>
      <c r="B1287" t="s">
        <v>1301</v>
      </c>
      <c r="C1287" t="s">
        <v>550</v>
      </c>
      <c r="D1287" t="s">
        <v>573</v>
      </c>
      <c r="F1287" t="s">
        <v>6</v>
      </c>
      <c r="G1287">
        <v>1</v>
      </c>
      <c r="I1287" s="5" t="s">
        <v>778</v>
      </c>
      <c r="J1287" s="5" t="s">
        <v>574</v>
      </c>
      <c r="K1287" t="str">
        <f t="shared" si="380"/>
        <v>_ProductDg</v>
      </c>
      <c r="L1287" t="str">
        <f t="shared" si="381"/>
        <v>_hsCommodityName</v>
      </c>
      <c r="M1287" t="str">
        <f t="shared" si="382"/>
        <v>xsd_string</v>
      </c>
      <c r="N1287" t="str">
        <f t="shared" si="383"/>
        <v/>
      </c>
      <c r="O1287" t="str">
        <f t="shared" si="384"/>
        <v>Data</v>
      </c>
      <c r="P1287" t="str">
        <f t="shared" si="385"/>
        <v>"DG"</v>
      </c>
      <c r="Q1287" t="str">
        <f t="shared" si="386"/>
        <v>"_ProductDg"</v>
      </c>
      <c r="R1287" t="str">
        <f t="shared" si="387"/>
        <v>"_hsCommodityName"</v>
      </c>
      <c r="S1287" t="str">
        <f t="shared" si="388"/>
        <v>"xsd_string"</v>
      </c>
      <c r="T1287">
        <f>IF($A1287="Implicit","",COUNTIFS($C$8:C1287,C1287,$A$8:A1287,"Explicit"))</f>
        <v>16</v>
      </c>
      <c r="U1287" t="str">
        <f t="shared" si="389"/>
        <v>"Dangerous Goods subtype of Product"</v>
      </c>
      <c r="V1287" t="str">
        <f t="shared" si="390"/>
        <v>"If no Code provided; name of commodity"</v>
      </c>
      <c r="W1287" t="str">
        <f t="shared" si="391"/>
        <v>"false"</v>
      </c>
      <c r="X1287" t="str">
        <f t="shared" si="392"/>
        <v>"true"</v>
      </c>
      <c r="Y1287" t="str">
        <f t="shared" si="393"/>
        <v>"DG","_ProductDg","_hsCommodityName","xsd_string",16,"Dangerous Goods subtype of Product","If no Code provided; name of commodity","false","true"</v>
      </c>
      <c r="Z1287" t="str">
        <f t="shared" si="394"/>
        <v/>
      </c>
      <c r="AA1287" t="str">
        <f t="shared" si="395"/>
        <v/>
      </c>
      <c r="AB1287" t="str">
        <f t="shared" si="396"/>
        <v/>
      </c>
      <c r="AC1287" t="str">
        <f t="shared" si="397"/>
        <v/>
      </c>
      <c r="AD1287" t="str">
        <f t="shared" si="398"/>
        <v/>
      </c>
      <c r="AE1287" t="str">
        <f t="shared" si="399"/>
        <v/>
      </c>
    </row>
    <row r="1288" spans="1:31" x14ac:dyDescent="0.2">
      <c r="A1288" t="s">
        <v>1353</v>
      </c>
      <c r="B1288" t="s">
        <v>1301</v>
      </c>
      <c r="C1288" t="s">
        <v>550</v>
      </c>
      <c r="D1288" t="s">
        <v>575</v>
      </c>
      <c r="F1288" t="s">
        <v>6</v>
      </c>
      <c r="G1288">
        <v>1</v>
      </c>
      <c r="I1288" s="5" t="s">
        <v>778</v>
      </c>
      <c r="J1288" s="5" t="s">
        <v>576</v>
      </c>
      <c r="K1288" t="str">
        <f t="shared" si="380"/>
        <v>_ProductDg</v>
      </c>
      <c r="L1288" t="str">
        <f t="shared" si="381"/>
        <v>_hsType</v>
      </c>
      <c r="M1288" t="str">
        <f t="shared" si="382"/>
        <v>xsd_string</v>
      </c>
      <c r="N1288" t="str">
        <f t="shared" si="383"/>
        <v/>
      </c>
      <c r="O1288" t="str">
        <f t="shared" si="384"/>
        <v>Data</v>
      </c>
      <c r="P1288" t="str">
        <f t="shared" si="385"/>
        <v>"DG"</v>
      </c>
      <c r="Q1288" t="str">
        <f t="shared" si="386"/>
        <v>"_ProductDg"</v>
      </c>
      <c r="R1288" t="str">
        <f t="shared" si="387"/>
        <v>"_hsType"</v>
      </c>
      <c r="S1288" t="str">
        <f t="shared" si="388"/>
        <v>"xsd_string"</v>
      </c>
      <c r="T1288">
        <f>IF($A1288="Implicit","",COUNTIFS($C$8:C1288,C1288,$A$8:A1288,"Explicit"))</f>
        <v>17</v>
      </c>
      <c r="U1288" t="str">
        <f t="shared" si="389"/>
        <v>"Dangerous Goods subtype of Product"</v>
      </c>
      <c r="V1288" t="str">
        <f t="shared" si="390"/>
        <v>"Reference identifying the type of standard code to be used for the Commodity Classification (Brussels Tariff Nomenclature; EU Harmonized System Code; UN Standard International Trade Classification). Mandatory if the commodity code is more than 6 digits"</v>
      </c>
      <c r="W1288" t="str">
        <f t="shared" si="391"/>
        <v>"false"</v>
      </c>
      <c r="X1288" t="str">
        <f t="shared" si="392"/>
        <v>"true"</v>
      </c>
      <c r="Y1288" t="str">
        <f t="shared" si="393"/>
        <v>"DG","_ProductDg","_hsType","xsd_string",17,"Dangerous Goods subtype of Product","Reference identifying the type of standard code to be used for the Commodity Classification (Brussels Tariff Nomenclature; EU Harmonized System Code; UN Standard International Trade Classification). Mandatory if the commodity code is more than 6 digits","false","true"</v>
      </c>
      <c r="Z1288" t="str">
        <f t="shared" si="394"/>
        <v/>
      </c>
      <c r="AA1288" t="str">
        <f t="shared" si="395"/>
        <v/>
      </c>
      <c r="AB1288" t="str">
        <f t="shared" si="396"/>
        <v/>
      </c>
      <c r="AC1288" t="str">
        <f t="shared" si="397"/>
        <v/>
      </c>
      <c r="AD1288" t="str">
        <f t="shared" si="398"/>
        <v/>
      </c>
      <c r="AE1288" t="str">
        <f t="shared" si="399"/>
        <v/>
      </c>
    </row>
    <row r="1289" spans="1:31" x14ac:dyDescent="0.2">
      <c r="A1289" t="s">
        <v>1353</v>
      </c>
      <c r="B1289" t="s">
        <v>1301</v>
      </c>
      <c r="C1289" t="s">
        <v>550</v>
      </c>
      <c r="D1289" t="s">
        <v>577</v>
      </c>
      <c r="F1289" t="s">
        <v>6</v>
      </c>
      <c r="G1289">
        <v>1</v>
      </c>
      <c r="I1289" s="5" t="s">
        <v>778</v>
      </c>
      <c r="J1289" s="5" t="s">
        <v>578</v>
      </c>
      <c r="K1289" t="str">
        <f t="shared" ref="K1289:K1352" si="400">SUBSTITUTE(SUBSTITUTE(SUBSTITUTE(C1289,$B$2,$A$2),$B$3,$A$3),$B$4,$A$4)</f>
        <v>_ProductDg</v>
      </c>
      <c r="L1289" t="str">
        <f t="shared" ref="L1289:L1352" si="401">SUBSTITUTE(SUBSTITUTE(SUBSTITUTE(D1289,$B$2,$A$2),$B$3,$A$3),$A$4,$B$4)</f>
        <v>_uniqueIdentifier</v>
      </c>
      <c r="M1289" t="str">
        <f t="shared" ref="M1289:M1352" si="402">SUBSTITUTE(SUBSTITUTE(SUBSTITUTE(F1289,$B$2,$A$2),$B$3,$A$3),$B$4,$A$4)</f>
        <v>xsd_string</v>
      </c>
      <c r="N1289" t="str">
        <f t="shared" ref="N1289:N1352" si="403">SUBSTITUTE(SUBSTITUTE(SUBSTITUTE(H1289,$B$2,$A$2),$B$3,$A$3),$B$4,$A$4)</f>
        <v/>
      </c>
      <c r="O1289" t="str">
        <f t="shared" ref="O1289:O1352" si="404">IF(LEFT(M1289,3)="xsd","Data","Object")</f>
        <v>Data</v>
      </c>
      <c r="P1289" t="str">
        <f t="shared" ref="P1289:P1352" si="405">IF($A1289="Implicit","",$F$1&amp;B1289&amp;$F$1)</f>
        <v>"DG"</v>
      </c>
      <c r="Q1289" t="str">
        <f t="shared" ref="Q1289:Q1352" si="406">IF($A1289="Implicit","",$F$1&amp;K1289&amp;$F$1)</f>
        <v>"_ProductDg"</v>
      </c>
      <c r="R1289" t="str">
        <f t="shared" ref="R1289:R1352" si="407">IF($A1289="Implicit","",$F$1&amp;L1289&amp;$F$1)</f>
        <v>"_uniqueIdentifier"</v>
      </c>
      <c r="S1289" t="str">
        <f t="shared" ref="S1289:S1352" si="408">IF($A1289="Implicit","",$F$1&amp;M1289&amp;$F$1)</f>
        <v>"xsd_string"</v>
      </c>
      <c r="T1289">
        <f>IF($A1289="Implicit","",COUNTIFS($C$8:C1289,C1289,$A$8:A1289,"Explicit"))</f>
        <v>18</v>
      </c>
      <c r="U1289" t="str">
        <f t="shared" ref="U1289:U1352" si="409">IF($A1289="Implicit","",$F$1&amp;SUBSTITUTE(IF(I1289=0,"",I1289),",",";")&amp;$F$1)</f>
        <v>"Dangerous Goods subtype of Product"</v>
      </c>
      <c r="V1289" t="str">
        <f t="shared" ref="V1289:V1352" si="410">IF($A1289="Implicit","",$F$1&amp;SUBSTITUTE(IF(J1289=0,"",J1289),",",";")&amp;$F$1)</f>
        <v>"Manufacturer's unique product identifier"</v>
      </c>
      <c r="W1289" t="str">
        <f t="shared" ref="W1289:W1352" si="411">IF($A1289="Implicit","",$F$1&amp;IF(G1289=1,"false","true")&amp;$F$1)</f>
        <v>"false"</v>
      </c>
      <c r="X1289" t="str">
        <f t="shared" ref="X1289:X1352" si="412">IF($A1289="Implicit","",$F$1&amp;IF(OR(B1289="Enum",B1289="CodeList"),"false","true")&amp;$F$1)</f>
        <v>"true"</v>
      </c>
      <c r="Y1289" t="str">
        <f t="shared" ref="Y1289:Y1352" si="413">IF(A1289="Implicit","",P1289&amp;","&amp;Q1289&amp;","&amp;R1289&amp;","&amp;S1289&amp;","&amp;T1289&amp;","&amp;U1289&amp;","&amp;V1289&amp;","&amp;W1289&amp;","&amp;X1289)</f>
        <v>"DG","_ProductDg","_uniqueIdentifier","xsd_string",18,"Dangerous Goods subtype of Product","Manufacturer's unique product identifier","false","true"</v>
      </c>
      <c r="Z1289" t="str">
        <f t="shared" ref="Z1289:Z1352" si="414">IF(O1289="Data","",$F$1&amp;B1289&amp;"."&amp;K1289&amp;$F$1)</f>
        <v/>
      </c>
      <c r="AA1289" t="str">
        <f t="shared" ref="AA1289:AA1352" si="415">IF(O1289="Data","",$F$1&amp;L1289&amp;$F$1)</f>
        <v/>
      </c>
      <c r="AB1289" t="str">
        <f t="shared" ref="AB1289:AB1352" si="416">IF(O1289="Data","",$F$1&amp;E1289&amp;"."&amp;M1289&amp;$F$1)</f>
        <v/>
      </c>
      <c r="AC1289" t="str">
        <f t="shared" ref="AC1289:AC1352" si="417">IF(O1289="Data","",$F$1&amp;N1289&amp;$F$1)</f>
        <v/>
      </c>
      <c r="AD1289" t="str">
        <f t="shared" ref="AD1289:AD1352" si="418">IF(O1289="Data","",$F$1&amp;IF(G1289=1,"hasOne","hasMany")&amp;$F$1)</f>
        <v/>
      </c>
      <c r="AE1289" t="str">
        <f t="shared" ref="AE1289:AE1352" si="419">IF(O1289="Data","",Z1289&amp;","&amp;AA1289&amp;","&amp;AB1289&amp;","&amp;AC1289&amp;","&amp;AD1289)</f>
        <v/>
      </c>
    </row>
    <row r="1290" spans="1:31" x14ac:dyDescent="0.2">
      <c r="A1290" t="s">
        <v>1353</v>
      </c>
      <c r="B1290" t="s">
        <v>1301</v>
      </c>
      <c r="C1290" t="s">
        <v>550</v>
      </c>
      <c r="D1290" t="s">
        <v>786</v>
      </c>
      <c r="F1290" t="s">
        <v>6</v>
      </c>
      <c r="G1290">
        <v>1</v>
      </c>
      <c r="I1290" s="5" t="s">
        <v>778</v>
      </c>
      <c r="J1290" s="5" t="s">
        <v>787</v>
      </c>
      <c r="K1290" t="str">
        <f t="shared" si="400"/>
        <v>_ProductDg</v>
      </c>
      <c r="L1290" t="str">
        <f t="shared" si="401"/>
        <v>_additionalHazardClassificationId</v>
      </c>
      <c r="M1290" t="str">
        <f t="shared" si="402"/>
        <v>xsd_string</v>
      </c>
      <c r="N1290" t="str">
        <f t="shared" si="403"/>
        <v/>
      </c>
      <c r="O1290" t="str">
        <f t="shared" si="404"/>
        <v>Data</v>
      </c>
      <c r="P1290" t="str">
        <f t="shared" si="405"/>
        <v>"DG"</v>
      </c>
      <c r="Q1290" t="str">
        <f t="shared" si="406"/>
        <v>"_ProductDg"</v>
      </c>
      <c r="R1290" t="str">
        <f t="shared" si="407"/>
        <v>"_additionalHazardClassificationId"</v>
      </c>
      <c r="S1290" t="str">
        <f t="shared" si="408"/>
        <v>"xsd_string"</v>
      </c>
      <c r="T1290">
        <f>IF($A1290="Implicit","",COUNTIFS($C$8:C1290,C1290,$A$8:A1290,"Explicit"))</f>
        <v>19</v>
      </c>
      <c r="U1290" t="str">
        <f t="shared" si="409"/>
        <v>"Dangerous Goods subtype of Product"</v>
      </c>
      <c r="V1290" t="str">
        <f t="shared" si="410"/>
        <v>"Identifies the subsidiary hazard class / division identification containing a numeric field separated by a decimal. There may be ; 1 or 2 subsidiary risk classes or divisions. If there is more than one; each should be separated by a comma. The subsidiary risk must be shown in parentheses. "</v>
      </c>
      <c r="W1290" t="str">
        <f t="shared" si="411"/>
        <v>"false"</v>
      </c>
      <c r="X1290" t="str">
        <f t="shared" si="412"/>
        <v>"true"</v>
      </c>
      <c r="Y1290" t="str">
        <f t="shared" si="413"/>
        <v>"DG","_ProductDg","_additionalHazardClassificationId","xsd_string",19,"Dangerous Goods subtype of Product","Identifies the subsidiary hazard class / division identification containing a numeric field separated by a decimal. There may be ; 1 or 2 subsidiary risk classes or divisions. If there is more than one; each should be separated by a comma. The subsidiary risk must be shown in parentheses. ","false","true"</v>
      </c>
      <c r="Z1290" t="str">
        <f t="shared" si="414"/>
        <v/>
      </c>
      <c r="AA1290" t="str">
        <f t="shared" si="415"/>
        <v/>
      </c>
      <c r="AB1290" t="str">
        <f t="shared" si="416"/>
        <v/>
      </c>
      <c r="AC1290" t="str">
        <f t="shared" si="417"/>
        <v/>
      </c>
      <c r="AD1290" t="str">
        <f t="shared" si="418"/>
        <v/>
      </c>
      <c r="AE1290" t="str">
        <f t="shared" si="419"/>
        <v/>
      </c>
    </row>
    <row r="1291" spans="1:31" x14ac:dyDescent="0.2">
      <c r="A1291" t="s">
        <v>1353</v>
      </c>
      <c r="B1291" t="s">
        <v>1301</v>
      </c>
      <c r="C1291" t="s">
        <v>550</v>
      </c>
      <c r="D1291" t="s">
        <v>788</v>
      </c>
      <c r="F1291" t="s">
        <v>6</v>
      </c>
      <c r="G1291">
        <v>1</v>
      </c>
      <c r="I1291" s="5" t="s">
        <v>778</v>
      </c>
      <c r="J1291" s="5" t="s">
        <v>789</v>
      </c>
      <c r="K1291" t="str">
        <f t="shared" si="400"/>
        <v>_ProductDg</v>
      </c>
      <c r="L1291" t="str">
        <f t="shared" si="401"/>
        <v>_authorizationInformation</v>
      </c>
      <c r="M1291" t="str">
        <f t="shared" si="402"/>
        <v>xsd_string</v>
      </c>
      <c r="N1291" t="str">
        <f t="shared" si="403"/>
        <v/>
      </c>
      <c r="O1291" t="str">
        <f t="shared" si="404"/>
        <v>Data</v>
      </c>
      <c r="P1291" t="str">
        <f t="shared" si="405"/>
        <v>"DG"</v>
      </c>
      <c r="Q1291" t="str">
        <f t="shared" si="406"/>
        <v>"_ProductDg"</v>
      </c>
      <c r="R1291" t="str">
        <f t="shared" si="407"/>
        <v>"_authorizationInformation"</v>
      </c>
      <c r="S1291" t="str">
        <f t="shared" si="408"/>
        <v>"xsd_string"</v>
      </c>
      <c r="T1291">
        <f>IF($A1291="Implicit","",COUNTIFS($C$8:C1291,C1291,$A$8:A1291,"Explicit"))</f>
        <v>20</v>
      </c>
      <c r="U1291" t="str">
        <f t="shared" si="409"/>
        <v>"Dangerous Goods subtype of Product"</v>
      </c>
      <c r="V1291" t="str">
        <f t="shared" si="410"/>
        <v>"Contains additional information relating to an approval; permission or other specific detail applicable to the commodity (e.g. Dangerous Goods in excepted quantities) "</v>
      </c>
      <c r="W1291" t="str">
        <f t="shared" si="411"/>
        <v>"false"</v>
      </c>
      <c r="X1291" t="str">
        <f t="shared" si="412"/>
        <v>"true"</v>
      </c>
      <c r="Y1291" t="str">
        <f t="shared" si="413"/>
        <v>"DG","_ProductDg","_authorizationInformation","xsd_string",20,"Dangerous Goods subtype of Product","Contains additional information relating to an approval; permission or other specific detail applicable to the commodity (e.g. Dangerous Goods in excepted quantities) ","false","true"</v>
      </c>
      <c r="Z1291" t="str">
        <f t="shared" si="414"/>
        <v/>
      </c>
      <c r="AA1291" t="str">
        <f t="shared" si="415"/>
        <v/>
      </c>
      <c r="AB1291" t="str">
        <f t="shared" si="416"/>
        <v/>
      </c>
      <c r="AC1291" t="str">
        <f t="shared" si="417"/>
        <v/>
      </c>
      <c r="AD1291" t="str">
        <f t="shared" si="418"/>
        <v/>
      </c>
      <c r="AE1291" t="str">
        <f t="shared" si="419"/>
        <v/>
      </c>
    </row>
    <row r="1292" spans="1:31" x14ac:dyDescent="0.2">
      <c r="A1292" t="s">
        <v>1353</v>
      </c>
      <c r="B1292" t="s">
        <v>1301</v>
      </c>
      <c r="C1292" t="s">
        <v>550</v>
      </c>
      <c r="D1292" t="s">
        <v>790</v>
      </c>
      <c r="F1292" t="s">
        <v>6</v>
      </c>
      <c r="G1292">
        <v>1</v>
      </c>
      <c r="I1292" s="5" t="s">
        <v>778</v>
      </c>
      <c r="J1292" s="5" t="s">
        <v>791</v>
      </c>
      <c r="K1292" t="str">
        <f t="shared" si="400"/>
        <v>_ProductDg</v>
      </c>
      <c r="L1292" t="str">
        <f t="shared" si="401"/>
        <v>_hazardClassificationId</v>
      </c>
      <c r="M1292" t="str">
        <f t="shared" si="402"/>
        <v>xsd_string</v>
      </c>
      <c r="N1292" t="str">
        <f t="shared" si="403"/>
        <v/>
      </c>
      <c r="O1292" t="str">
        <f t="shared" si="404"/>
        <v>Data</v>
      </c>
      <c r="P1292" t="str">
        <f t="shared" si="405"/>
        <v>"DG"</v>
      </c>
      <c r="Q1292" t="str">
        <f t="shared" si="406"/>
        <v>"_ProductDg"</v>
      </c>
      <c r="R1292" t="str">
        <f t="shared" si="407"/>
        <v>"_hazardClassificationId"</v>
      </c>
      <c r="S1292" t="str">
        <f t="shared" si="408"/>
        <v>"xsd_string"</v>
      </c>
      <c r="T1292">
        <f>IF($A1292="Implicit","",COUNTIFS($C$8:C1292,C1292,$A$8:A1292,"Explicit"))</f>
        <v>21</v>
      </c>
      <c r="U1292" t="str">
        <f t="shared" si="409"/>
        <v>"Dangerous Goods subtype of Product"</v>
      </c>
      <c r="V1292" t="str">
        <f t="shared" si="410"/>
        <v>"Identifies the hazard class / division identification containing a numeric field separated by a decimal"</v>
      </c>
      <c r="W1292" t="str">
        <f t="shared" si="411"/>
        <v>"false"</v>
      </c>
      <c r="X1292" t="str">
        <f t="shared" si="412"/>
        <v>"true"</v>
      </c>
      <c r="Y1292" t="str">
        <f t="shared" si="413"/>
        <v>"DG","_ProductDg","_hazardClassificationId","xsd_string",21,"Dangerous Goods subtype of Product","Identifies the hazard class / division identification containing a numeric field separated by a decimal","false","true"</v>
      </c>
      <c r="Z1292" t="str">
        <f t="shared" si="414"/>
        <v/>
      </c>
      <c r="AA1292" t="str">
        <f t="shared" si="415"/>
        <v/>
      </c>
      <c r="AB1292" t="str">
        <f t="shared" si="416"/>
        <v/>
      </c>
      <c r="AC1292" t="str">
        <f t="shared" si="417"/>
        <v/>
      </c>
      <c r="AD1292" t="str">
        <f t="shared" si="418"/>
        <v/>
      </c>
      <c r="AE1292" t="str">
        <f t="shared" si="419"/>
        <v/>
      </c>
    </row>
    <row r="1293" spans="1:31" x14ac:dyDescent="0.2">
      <c r="A1293" t="s">
        <v>1353</v>
      </c>
      <c r="B1293" t="s">
        <v>1301</v>
      </c>
      <c r="C1293" t="s">
        <v>550</v>
      </c>
      <c r="D1293" t="s">
        <v>792</v>
      </c>
      <c r="F1293" t="s">
        <v>6</v>
      </c>
      <c r="G1293">
        <v>1</v>
      </c>
      <c r="I1293" s="5" t="s">
        <v>778</v>
      </c>
      <c r="J1293" s="5" t="s">
        <v>793</v>
      </c>
      <c r="K1293" t="str">
        <f t="shared" si="400"/>
        <v>_ProductDg</v>
      </c>
      <c r="L1293" t="str">
        <f t="shared" si="401"/>
        <v>_packingInstructionNumber</v>
      </c>
      <c r="M1293" t="str">
        <f t="shared" si="402"/>
        <v>xsd_string</v>
      </c>
      <c r="N1293" t="str">
        <f t="shared" si="403"/>
        <v/>
      </c>
      <c r="O1293" t="str">
        <f t="shared" si="404"/>
        <v>Data</v>
      </c>
      <c r="P1293" t="str">
        <f t="shared" si="405"/>
        <v>"DG"</v>
      </c>
      <c r="Q1293" t="str">
        <f t="shared" si="406"/>
        <v>"_ProductDg"</v>
      </c>
      <c r="R1293" t="str">
        <f t="shared" si="407"/>
        <v>"_packingInstructionNumber"</v>
      </c>
      <c r="S1293" t="str">
        <f t="shared" si="408"/>
        <v>"xsd_string"</v>
      </c>
      <c r="T1293">
        <f>IF($A1293="Implicit","",COUNTIFS($C$8:C1293,C1293,$A$8:A1293,"Explicit"))</f>
        <v>22</v>
      </c>
      <c r="U1293" t="str">
        <f t="shared" si="409"/>
        <v>"Dangerous Goods subtype of Product"</v>
      </c>
      <c r="V1293" t="str">
        <f t="shared" si="410"/>
        <v>"The packing instruction number applicable to the UN number / proper shipping name entry. A three-numeric value which may be preceded by the letter Y.  Mandatory field for air transport (Air) "</v>
      </c>
      <c r="W1293" t="str">
        <f t="shared" si="411"/>
        <v>"false"</v>
      </c>
      <c r="X1293" t="str">
        <f t="shared" si="412"/>
        <v>"true"</v>
      </c>
      <c r="Y1293" t="str">
        <f t="shared" si="413"/>
        <v>"DG","_ProductDg","_packingInstructionNumber","xsd_string",22,"Dangerous Goods subtype of Product","The packing instruction number applicable to the UN number / proper shipping name entry. A three-numeric value which may be preceded by the letter Y.  Mandatory field for air transport (Air) ","false","true"</v>
      </c>
      <c r="Z1293" t="str">
        <f t="shared" si="414"/>
        <v/>
      </c>
      <c r="AA1293" t="str">
        <f t="shared" si="415"/>
        <v/>
      </c>
      <c r="AB1293" t="str">
        <f t="shared" si="416"/>
        <v/>
      </c>
      <c r="AC1293" t="str">
        <f t="shared" si="417"/>
        <v/>
      </c>
      <c r="AD1293" t="str">
        <f t="shared" si="418"/>
        <v/>
      </c>
      <c r="AE1293" t="str">
        <f t="shared" si="419"/>
        <v/>
      </c>
    </row>
    <row r="1294" spans="1:31" x14ac:dyDescent="0.2">
      <c r="A1294" t="s">
        <v>1353</v>
      </c>
      <c r="B1294" t="s">
        <v>1301</v>
      </c>
      <c r="C1294" t="s">
        <v>550</v>
      </c>
      <c r="D1294" t="s">
        <v>794</v>
      </c>
      <c r="F1294" t="s">
        <v>6</v>
      </c>
      <c r="G1294">
        <v>1</v>
      </c>
      <c r="I1294" s="5" t="s">
        <v>778</v>
      </c>
      <c r="J1294" s="5" t="s">
        <v>795</v>
      </c>
      <c r="K1294" t="str">
        <f t="shared" si="400"/>
        <v>_ProductDg</v>
      </c>
      <c r="L1294" t="str">
        <f t="shared" si="401"/>
        <v>_properShippingName</v>
      </c>
      <c r="M1294" t="str">
        <f t="shared" si="402"/>
        <v>xsd_string</v>
      </c>
      <c r="N1294" t="str">
        <f t="shared" si="403"/>
        <v/>
      </c>
      <c r="O1294" t="str">
        <f t="shared" si="404"/>
        <v>Data</v>
      </c>
      <c r="P1294" t="str">
        <f t="shared" si="405"/>
        <v>"DG"</v>
      </c>
      <c r="Q1294" t="str">
        <f t="shared" si="406"/>
        <v>"_ProductDg"</v>
      </c>
      <c r="R1294" t="str">
        <f t="shared" si="407"/>
        <v>"_properShippingName"</v>
      </c>
      <c r="S1294" t="str">
        <f t="shared" si="408"/>
        <v>"xsd_string"</v>
      </c>
      <c r="T1294">
        <f>IF($A1294="Implicit","",COUNTIFS($C$8:C1294,C1294,$A$8:A1294,"Explicit"))</f>
        <v>23</v>
      </c>
      <c r="U1294" t="str">
        <f t="shared" si="409"/>
        <v>"Dangerous Goods subtype of Product"</v>
      </c>
      <c r="V1294" t="str">
        <f t="shared" si="410"/>
        <v>"The name used to describe the particular article or substance as shown in the UN Model Regulations Dangerous Goods List"</v>
      </c>
      <c r="W1294" t="str">
        <f t="shared" si="411"/>
        <v>"false"</v>
      </c>
      <c r="X1294" t="str">
        <f t="shared" si="412"/>
        <v>"true"</v>
      </c>
      <c r="Y1294" t="str">
        <f t="shared" si="413"/>
        <v>"DG","_ProductDg","_properShippingName","xsd_string",23,"Dangerous Goods subtype of Product","The name used to describe the particular article or substance as shown in the UN Model Regulations Dangerous Goods List","false","true"</v>
      </c>
      <c r="Z1294" t="str">
        <f t="shared" si="414"/>
        <v/>
      </c>
      <c r="AA1294" t="str">
        <f t="shared" si="415"/>
        <v/>
      </c>
      <c r="AB1294" t="str">
        <f t="shared" si="416"/>
        <v/>
      </c>
      <c r="AC1294" t="str">
        <f t="shared" si="417"/>
        <v/>
      </c>
      <c r="AD1294" t="str">
        <f t="shared" si="418"/>
        <v/>
      </c>
      <c r="AE1294" t="str">
        <f t="shared" si="419"/>
        <v/>
      </c>
    </row>
    <row r="1295" spans="1:31" x14ac:dyDescent="0.2">
      <c r="A1295" t="s">
        <v>1353</v>
      </c>
      <c r="B1295" t="s">
        <v>1301</v>
      </c>
      <c r="C1295" t="s">
        <v>550</v>
      </c>
      <c r="D1295" t="s">
        <v>796</v>
      </c>
      <c r="F1295" t="s">
        <v>6</v>
      </c>
      <c r="G1295">
        <v>1</v>
      </c>
      <c r="I1295" s="5" t="s">
        <v>778</v>
      </c>
      <c r="J1295" s="5" t="s">
        <v>797</v>
      </c>
      <c r="K1295" t="str">
        <f t="shared" si="400"/>
        <v>_ProductDg</v>
      </c>
      <c r="L1295" t="str">
        <f t="shared" si="401"/>
        <v>_specialProvisionId</v>
      </c>
      <c r="M1295" t="str">
        <f t="shared" si="402"/>
        <v>xsd_string</v>
      </c>
      <c r="N1295" t="str">
        <f t="shared" si="403"/>
        <v/>
      </c>
      <c r="O1295" t="str">
        <f t="shared" si="404"/>
        <v>Data</v>
      </c>
      <c r="P1295" t="str">
        <f t="shared" si="405"/>
        <v>"DG"</v>
      </c>
      <c r="Q1295" t="str">
        <f t="shared" si="406"/>
        <v>"_ProductDg"</v>
      </c>
      <c r="R1295" t="str">
        <f t="shared" si="407"/>
        <v>"_specialProvisionId"</v>
      </c>
      <c r="S1295" t="str">
        <f t="shared" si="408"/>
        <v>"xsd_string"</v>
      </c>
      <c r="T1295">
        <f>IF($A1295="Implicit","",COUNTIFS($C$8:C1295,C1295,$A$8:A1295,"Explicit"))</f>
        <v>24</v>
      </c>
      <c r="U1295" t="str">
        <f t="shared" si="409"/>
        <v>"Dangerous Goods subtype of Product"</v>
      </c>
      <c r="V1295" t="str">
        <f t="shared" si="410"/>
        <v>"For Air Mode: Special Provision may show a single; double or triple digit number preceded by the letter A; against appropriate entries in the List of Dangerous Goods"</v>
      </c>
      <c r="W1295" t="str">
        <f t="shared" si="411"/>
        <v>"false"</v>
      </c>
      <c r="X1295" t="str">
        <f t="shared" si="412"/>
        <v>"true"</v>
      </c>
      <c r="Y1295" t="str">
        <f t="shared" si="413"/>
        <v>"DG","_ProductDg","_specialProvisionId","xsd_string",24,"Dangerous Goods subtype of Product","For Air Mode: Special Provision may show a single; double or triple digit number preceded by the letter A; against appropriate entries in the List of Dangerous Goods","false","true"</v>
      </c>
      <c r="Z1295" t="str">
        <f t="shared" si="414"/>
        <v/>
      </c>
      <c r="AA1295" t="str">
        <f t="shared" si="415"/>
        <v/>
      </c>
      <c r="AB1295" t="str">
        <f t="shared" si="416"/>
        <v/>
      </c>
      <c r="AC1295" t="str">
        <f t="shared" si="417"/>
        <v/>
      </c>
      <c r="AD1295" t="str">
        <f t="shared" si="418"/>
        <v/>
      </c>
      <c r="AE1295" t="str">
        <f t="shared" si="419"/>
        <v/>
      </c>
    </row>
    <row r="1296" spans="1:31" x14ac:dyDescent="0.2">
      <c r="A1296" t="s">
        <v>1353</v>
      </c>
      <c r="B1296" t="s">
        <v>1301</v>
      </c>
      <c r="C1296" t="s">
        <v>550</v>
      </c>
      <c r="D1296" t="s">
        <v>798</v>
      </c>
      <c r="F1296" t="s">
        <v>6</v>
      </c>
      <c r="G1296">
        <v>1</v>
      </c>
      <c r="I1296" s="5" t="s">
        <v>778</v>
      </c>
      <c r="J1296" s="5" t="s">
        <v>799</v>
      </c>
      <c r="K1296" t="str">
        <f t="shared" si="400"/>
        <v>_ProductDg</v>
      </c>
      <c r="L1296" t="str">
        <f t="shared" si="401"/>
        <v>_technicalName</v>
      </c>
      <c r="M1296" t="str">
        <f t="shared" si="402"/>
        <v>xsd_string</v>
      </c>
      <c r="N1296" t="str">
        <f t="shared" si="403"/>
        <v/>
      </c>
      <c r="O1296" t="str">
        <f t="shared" si="404"/>
        <v>Data</v>
      </c>
      <c r="P1296" t="str">
        <f t="shared" si="405"/>
        <v>"DG"</v>
      </c>
      <c r="Q1296" t="str">
        <f t="shared" si="406"/>
        <v>"_ProductDg"</v>
      </c>
      <c r="R1296" t="str">
        <f t="shared" si="407"/>
        <v>"_technicalName"</v>
      </c>
      <c r="S1296" t="str">
        <f t="shared" si="408"/>
        <v>"xsd_string"</v>
      </c>
      <c r="T1296">
        <f>IF($A1296="Implicit","",COUNTIFS($C$8:C1296,C1296,$A$8:A1296,"Explicit"))</f>
        <v>25</v>
      </c>
      <c r="U1296" t="str">
        <f t="shared" si="409"/>
        <v>"Dangerous Goods subtype of Product"</v>
      </c>
      <c r="V1296" t="str">
        <f t="shared" si="410"/>
        <v>"This is additional chemical name(s) required for some proper shipping names. When added the technical must be shown in parentheses immediately following the proper shipping name. "</v>
      </c>
      <c r="W1296" t="str">
        <f t="shared" si="411"/>
        <v>"false"</v>
      </c>
      <c r="X1296" t="str">
        <f t="shared" si="412"/>
        <v>"true"</v>
      </c>
      <c r="Y1296" t="str">
        <f t="shared" si="413"/>
        <v>"DG","_ProductDg","_technicalName","xsd_string",25,"Dangerous Goods subtype of Product","This is additional chemical name(s) required for some proper shipping names. When added the technical must be shown in parentheses immediately following the proper shipping name. ","false","true"</v>
      </c>
      <c r="Z1296" t="str">
        <f t="shared" si="414"/>
        <v/>
      </c>
      <c r="AA1296" t="str">
        <f t="shared" si="415"/>
        <v/>
      </c>
      <c r="AB1296" t="str">
        <f t="shared" si="416"/>
        <v/>
      </c>
      <c r="AC1296" t="str">
        <f t="shared" si="417"/>
        <v/>
      </c>
      <c r="AD1296" t="str">
        <f t="shared" si="418"/>
        <v/>
      </c>
      <c r="AE1296" t="str">
        <f t="shared" si="419"/>
        <v/>
      </c>
    </row>
    <row r="1297" spans="1:31" x14ac:dyDescent="0.2">
      <c r="A1297" t="s">
        <v>1353</v>
      </c>
      <c r="B1297" t="s">
        <v>1301</v>
      </c>
      <c r="C1297" t="s">
        <v>550</v>
      </c>
      <c r="D1297" t="s">
        <v>800</v>
      </c>
      <c r="F1297" t="s">
        <v>6</v>
      </c>
      <c r="G1297">
        <v>1</v>
      </c>
      <c r="I1297" s="5" t="s">
        <v>778</v>
      </c>
      <c r="J1297" s="5" t="s">
        <v>801</v>
      </c>
      <c r="K1297" t="str">
        <f t="shared" si="400"/>
        <v>_ProductDg</v>
      </c>
      <c r="L1297" t="str">
        <f t="shared" si="401"/>
        <v>_unNumber</v>
      </c>
      <c r="M1297" t="str">
        <f t="shared" si="402"/>
        <v>xsd_string</v>
      </c>
      <c r="N1297" t="str">
        <f t="shared" si="403"/>
        <v/>
      </c>
      <c r="O1297" t="str">
        <f t="shared" si="404"/>
        <v>Data</v>
      </c>
      <c r="P1297" t="str">
        <f t="shared" si="405"/>
        <v>"DG"</v>
      </c>
      <c r="Q1297" t="str">
        <f t="shared" si="406"/>
        <v>"_ProductDg"</v>
      </c>
      <c r="R1297" t="str">
        <f t="shared" si="407"/>
        <v>"_unNumber"</v>
      </c>
      <c r="S1297" t="str">
        <f t="shared" si="408"/>
        <v>"xsd_string"</v>
      </c>
      <c r="T1297">
        <f>IF($A1297="Implicit","",COUNTIFS($C$8:C1297,C1297,$A$8:A1297,"Explicit"))</f>
        <v>26</v>
      </c>
      <c r="U1297" t="str">
        <f t="shared" si="409"/>
        <v>"Dangerous Goods subtype of Product"</v>
      </c>
      <c r="V1297" t="str">
        <f t="shared" si="410"/>
        <v>"Reference identifying the United Nations Dangerous Goods serial number assigned within the UN to substances and articles contained in a list of the dangerous goods most commonly carried. e.g. 1189 - Ethylene glycol monomethyl ether acetate"</v>
      </c>
      <c r="W1297" t="str">
        <f t="shared" si="411"/>
        <v>"false"</v>
      </c>
      <c r="X1297" t="str">
        <f t="shared" si="412"/>
        <v>"true"</v>
      </c>
      <c r="Y1297" t="str">
        <f t="shared" si="413"/>
        <v>"DG","_ProductDg","_unNumber","xsd_string",26,"Dangerous Goods subtype of Product","Reference identifying the United Nations Dangerous Goods serial number assigned within the UN to substances and articles contained in a list of the dangerous goods most commonly carried. e.g. 1189 - Ethylene glycol monomethyl ether acetate","false","true"</v>
      </c>
      <c r="Z1297" t="str">
        <f t="shared" si="414"/>
        <v/>
      </c>
      <c r="AA1297" t="str">
        <f t="shared" si="415"/>
        <v/>
      </c>
      <c r="AB1297" t="str">
        <f t="shared" si="416"/>
        <v/>
      </c>
      <c r="AC1297" t="str">
        <f t="shared" si="417"/>
        <v/>
      </c>
      <c r="AD1297" t="str">
        <f t="shared" si="418"/>
        <v/>
      </c>
      <c r="AE1297" t="str">
        <f t="shared" si="419"/>
        <v/>
      </c>
    </row>
    <row r="1298" spans="1:31" x14ac:dyDescent="0.2">
      <c r="A1298" t="s">
        <v>1354</v>
      </c>
      <c r="B1298" t="s">
        <v>1301</v>
      </c>
      <c r="C1298" t="s">
        <v>550</v>
      </c>
      <c r="D1298" t="s">
        <v>562</v>
      </c>
      <c r="E1298" t="s">
        <v>1292</v>
      </c>
      <c r="F1298" t="s">
        <v>90</v>
      </c>
      <c r="I1298" s="5" t="s">
        <v>778</v>
      </c>
      <c r="J1298" s="5" t="s">
        <v>563</v>
      </c>
      <c r="K1298" t="str">
        <f t="shared" si="400"/>
        <v>_ProductDg</v>
      </c>
      <c r="L1298" t="str">
        <f t="shared" si="401"/>
        <v>_describedObjects</v>
      </c>
      <c r="M1298" t="str">
        <f t="shared" si="402"/>
        <v>_Location</v>
      </c>
      <c r="N1298" t="str">
        <f t="shared" si="403"/>
        <v/>
      </c>
      <c r="O1298" t="str">
        <f t="shared" si="404"/>
        <v>Object</v>
      </c>
      <c r="P1298" t="str">
        <f t="shared" si="405"/>
        <v/>
      </c>
      <c r="Q1298" t="str">
        <f t="shared" si="406"/>
        <v/>
      </c>
      <c r="R1298" t="str">
        <f t="shared" si="407"/>
        <v/>
      </c>
      <c r="S1298" t="str">
        <f t="shared" si="408"/>
        <v/>
      </c>
      <c r="T1298" t="str">
        <f>IF($A1298="Implicit","",COUNTIFS($C$8:C1298,C1298,$A$8:A1298,"Explicit"))</f>
        <v/>
      </c>
      <c r="U1298" t="str">
        <f t="shared" si="409"/>
        <v/>
      </c>
      <c r="V1298" t="str">
        <f t="shared" si="410"/>
        <v/>
      </c>
      <c r="W1298" t="str">
        <f t="shared" si="411"/>
        <v/>
      </c>
      <c r="X1298" t="str">
        <f t="shared" si="412"/>
        <v/>
      </c>
      <c r="Y1298" t="str">
        <f t="shared" si="413"/>
        <v/>
      </c>
      <c r="Z1298" t="str">
        <f t="shared" si="414"/>
        <v>"DG._ProductDg"</v>
      </c>
      <c r="AA1298" t="str">
        <f t="shared" si="415"/>
        <v>"_describedObjects"</v>
      </c>
      <c r="AB1298" t="str">
        <f t="shared" si="416"/>
        <v>"Common._Location"</v>
      </c>
      <c r="AC1298" t="str">
        <f t="shared" si="417"/>
        <v>""</v>
      </c>
      <c r="AD1298" t="str">
        <f t="shared" si="418"/>
        <v>"hasMany"</v>
      </c>
      <c r="AE1298" t="str">
        <f t="shared" si="419"/>
        <v>"DG._ProductDg","_describedObjects","Common._Location","","hasMany"</v>
      </c>
    </row>
    <row r="1299" spans="1:31" x14ac:dyDescent="0.2">
      <c r="A1299" t="s">
        <v>1354</v>
      </c>
      <c r="B1299" t="s">
        <v>1301</v>
      </c>
      <c r="C1299" t="s">
        <v>550</v>
      </c>
      <c r="D1299" t="s">
        <v>562</v>
      </c>
      <c r="E1299" t="s">
        <v>1292</v>
      </c>
      <c r="F1299" t="s">
        <v>114</v>
      </c>
      <c r="I1299" s="5" t="s">
        <v>778</v>
      </c>
      <c r="J1299" s="5" t="s">
        <v>563</v>
      </c>
      <c r="K1299" t="str">
        <f t="shared" si="400"/>
        <v>_ProductDg</v>
      </c>
      <c r="L1299" t="str">
        <f t="shared" si="401"/>
        <v>_describedObjects</v>
      </c>
      <c r="M1299" t="str">
        <f t="shared" si="402"/>
        <v>_IotDevice</v>
      </c>
      <c r="N1299" t="str">
        <f t="shared" si="403"/>
        <v/>
      </c>
      <c r="O1299" t="str">
        <f t="shared" si="404"/>
        <v>Object</v>
      </c>
      <c r="P1299" t="str">
        <f t="shared" si="405"/>
        <v/>
      </c>
      <c r="Q1299" t="str">
        <f t="shared" si="406"/>
        <v/>
      </c>
      <c r="R1299" t="str">
        <f t="shared" si="407"/>
        <v/>
      </c>
      <c r="S1299" t="str">
        <f t="shared" si="408"/>
        <v/>
      </c>
      <c r="T1299" t="str">
        <f>IF($A1299="Implicit","",COUNTIFS($C$8:C1299,C1299,$A$8:A1299,"Explicit"))</f>
        <v/>
      </c>
      <c r="U1299" t="str">
        <f t="shared" si="409"/>
        <v/>
      </c>
      <c r="V1299" t="str">
        <f t="shared" si="410"/>
        <v/>
      </c>
      <c r="W1299" t="str">
        <f t="shared" si="411"/>
        <v/>
      </c>
      <c r="X1299" t="str">
        <f t="shared" si="412"/>
        <v/>
      </c>
      <c r="Y1299" t="str">
        <f t="shared" si="413"/>
        <v/>
      </c>
      <c r="Z1299" t="str">
        <f t="shared" si="414"/>
        <v>"DG._ProductDg"</v>
      </c>
      <c r="AA1299" t="str">
        <f t="shared" si="415"/>
        <v>"_describedObjects"</v>
      </c>
      <c r="AB1299" t="str">
        <f t="shared" si="416"/>
        <v>"Common._IotDevice"</v>
      </c>
      <c r="AC1299" t="str">
        <f t="shared" si="417"/>
        <v>""</v>
      </c>
      <c r="AD1299" t="str">
        <f t="shared" si="418"/>
        <v>"hasMany"</v>
      </c>
      <c r="AE1299" t="str">
        <f t="shared" si="419"/>
        <v>"DG._ProductDg","_describedObjects","Common._IotDevice","","hasMany"</v>
      </c>
    </row>
    <row r="1300" spans="1:31" x14ac:dyDescent="0.2">
      <c r="A1300" t="s">
        <v>1354</v>
      </c>
      <c r="B1300" t="s">
        <v>1301</v>
      </c>
      <c r="C1300" t="s">
        <v>550</v>
      </c>
      <c r="D1300" t="s">
        <v>562</v>
      </c>
      <c r="E1300" t="s">
        <v>1292</v>
      </c>
      <c r="F1300" t="s">
        <v>452</v>
      </c>
      <c r="I1300" s="5" t="s">
        <v>778</v>
      </c>
      <c r="J1300" s="5" t="s">
        <v>563</v>
      </c>
      <c r="K1300" t="str">
        <f t="shared" si="400"/>
        <v>_ProductDg</v>
      </c>
      <c r="L1300" t="str">
        <f t="shared" si="401"/>
        <v>_describedObjects</v>
      </c>
      <c r="M1300" t="str">
        <f t="shared" si="402"/>
        <v>_LoadingMaterial</v>
      </c>
      <c r="N1300" t="str">
        <f t="shared" si="403"/>
        <v/>
      </c>
      <c r="O1300" t="str">
        <f t="shared" si="404"/>
        <v>Object</v>
      </c>
      <c r="P1300" t="str">
        <f t="shared" si="405"/>
        <v/>
      </c>
      <c r="Q1300" t="str">
        <f t="shared" si="406"/>
        <v/>
      </c>
      <c r="R1300" t="str">
        <f t="shared" si="407"/>
        <v/>
      </c>
      <c r="S1300" t="str">
        <f t="shared" si="408"/>
        <v/>
      </c>
      <c r="T1300" t="str">
        <f>IF($A1300="Implicit","",COUNTIFS($C$8:C1300,C1300,$A$8:A1300,"Explicit"))</f>
        <v/>
      </c>
      <c r="U1300" t="str">
        <f t="shared" si="409"/>
        <v/>
      </c>
      <c r="V1300" t="str">
        <f t="shared" si="410"/>
        <v/>
      </c>
      <c r="W1300" t="str">
        <f t="shared" si="411"/>
        <v/>
      </c>
      <c r="X1300" t="str">
        <f t="shared" si="412"/>
        <v/>
      </c>
      <c r="Y1300" t="str">
        <f t="shared" si="413"/>
        <v/>
      </c>
      <c r="Z1300" t="str">
        <f t="shared" si="414"/>
        <v>"DG._ProductDg"</v>
      </c>
      <c r="AA1300" t="str">
        <f t="shared" si="415"/>
        <v>"_describedObjects"</v>
      </c>
      <c r="AB1300" t="str">
        <f t="shared" si="416"/>
        <v>"Common._LoadingMaterial"</v>
      </c>
      <c r="AC1300" t="str">
        <f t="shared" si="417"/>
        <v>""</v>
      </c>
      <c r="AD1300" t="str">
        <f t="shared" si="418"/>
        <v>"hasMany"</v>
      </c>
      <c r="AE1300" t="str">
        <f t="shared" si="419"/>
        <v>"DG._ProductDg","_describedObjects","Common._LoadingMaterial","","hasMany"</v>
      </c>
    </row>
    <row r="1301" spans="1:31" x14ac:dyDescent="0.2">
      <c r="A1301" t="s">
        <v>1354</v>
      </c>
      <c r="B1301" t="s">
        <v>1301</v>
      </c>
      <c r="C1301" t="s">
        <v>550</v>
      </c>
      <c r="D1301" t="s">
        <v>562</v>
      </c>
      <c r="E1301" t="s">
        <v>1292</v>
      </c>
      <c r="F1301" t="s">
        <v>235</v>
      </c>
      <c r="I1301" s="5" t="s">
        <v>778</v>
      </c>
      <c r="J1301" s="5" t="s">
        <v>563</v>
      </c>
      <c r="K1301" t="str">
        <f t="shared" si="400"/>
        <v>_ProductDg</v>
      </c>
      <c r="L1301" t="str">
        <f t="shared" si="401"/>
        <v>_describedObjects</v>
      </c>
      <c r="M1301" t="str">
        <f t="shared" si="402"/>
        <v>_Sensor</v>
      </c>
      <c r="N1301" t="str">
        <f t="shared" si="403"/>
        <v/>
      </c>
      <c r="O1301" t="str">
        <f t="shared" si="404"/>
        <v>Object</v>
      </c>
      <c r="P1301" t="str">
        <f t="shared" si="405"/>
        <v/>
      </c>
      <c r="Q1301" t="str">
        <f t="shared" si="406"/>
        <v/>
      </c>
      <c r="R1301" t="str">
        <f t="shared" si="407"/>
        <v/>
      </c>
      <c r="S1301" t="str">
        <f t="shared" si="408"/>
        <v/>
      </c>
      <c r="T1301" t="str">
        <f>IF($A1301="Implicit","",COUNTIFS($C$8:C1301,C1301,$A$8:A1301,"Explicit"))</f>
        <v/>
      </c>
      <c r="U1301" t="str">
        <f t="shared" si="409"/>
        <v/>
      </c>
      <c r="V1301" t="str">
        <f t="shared" si="410"/>
        <v/>
      </c>
      <c r="W1301" t="str">
        <f t="shared" si="411"/>
        <v/>
      </c>
      <c r="X1301" t="str">
        <f t="shared" si="412"/>
        <v/>
      </c>
      <c r="Y1301" t="str">
        <f t="shared" si="413"/>
        <v/>
      </c>
      <c r="Z1301" t="str">
        <f t="shared" si="414"/>
        <v>"DG._ProductDg"</v>
      </c>
      <c r="AA1301" t="str">
        <f t="shared" si="415"/>
        <v>"_describedObjects"</v>
      </c>
      <c r="AB1301" t="str">
        <f t="shared" si="416"/>
        <v>"Common._Sensor"</v>
      </c>
      <c r="AC1301" t="str">
        <f t="shared" si="417"/>
        <v>""</v>
      </c>
      <c r="AD1301" t="str">
        <f t="shared" si="418"/>
        <v>"hasMany"</v>
      </c>
      <c r="AE1301" t="str">
        <f t="shared" si="419"/>
        <v>"DG._ProductDg","_describedObjects","Common._Sensor","","hasMany"</v>
      </c>
    </row>
    <row r="1302" spans="1:31" x14ac:dyDescent="0.2">
      <c r="A1302" t="s">
        <v>1354</v>
      </c>
      <c r="B1302" t="s">
        <v>1301</v>
      </c>
      <c r="C1302" t="s">
        <v>550</v>
      </c>
      <c r="D1302" t="s">
        <v>562</v>
      </c>
      <c r="E1302" t="s">
        <v>20</v>
      </c>
      <c r="F1302" t="s">
        <v>468</v>
      </c>
      <c r="I1302" s="5" t="s">
        <v>778</v>
      </c>
      <c r="J1302" s="5" t="s">
        <v>563</v>
      </c>
      <c r="K1302" t="str">
        <f t="shared" si="400"/>
        <v>_ProductDg</v>
      </c>
      <c r="L1302" t="str">
        <f t="shared" si="401"/>
        <v>_describedObjects</v>
      </c>
      <c r="M1302" t="str">
        <f t="shared" si="402"/>
        <v>_LoadingUnit</v>
      </c>
      <c r="N1302" t="str">
        <f t="shared" si="403"/>
        <v/>
      </c>
      <c r="O1302" t="str">
        <f t="shared" si="404"/>
        <v>Object</v>
      </c>
      <c r="P1302" t="str">
        <f t="shared" si="405"/>
        <v/>
      </c>
      <c r="Q1302" t="str">
        <f t="shared" si="406"/>
        <v/>
      </c>
      <c r="R1302" t="str">
        <f t="shared" si="407"/>
        <v/>
      </c>
      <c r="S1302" t="str">
        <f t="shared" si="408"/>
        <v/>
      </c>
      <c r="T1302" t="str">
        <f>IF($A1302="Implicit","",COUNTIFS($C$8:C1302,C1302,$A$8:A1302,"Explicit"))</f>
        <v/>
      </c>
      <c r="U1302" t="str">
        <f t="shared" si="409"/>
        <v/>
      </c>
      <c r="V1302" t="str">
        <f t="shared" si="410"/>
        <v/>
      </c>
      <c r="W1302" t="str">
        <f t="shared" si="411"/>
        <v/>
      </c>
      <c r="X1302" t="str">
        <f t="shared" si="412"/>
        <v/>
      </c>
      <c r="Y1302" t="str">
        <f t="shared" si="413"/>
        <v/>
      </c>
      <c r="Z1302" t="str">
        <f t="shared" si="414"/>
        <v>"DG._ProductDg"</v>
      </c>
      <c r="AA1302" t="str">
        <f t="shared" si="415"/>
        <v>"_describedObjects"</v>
      </c>
      <c r="AB1302" t="str">
        <f t="shared" si="416"/>
        <v>"Core._LoadingUnit"</v>
      </c>
      <c r="AC1302" t="str">
        <f t="shared" si="417"/>
        <v>""</v>
      </c>
      <c r="AD1302" t="str">
        <f t="shared" si="418"/>
        <v>"hasMany"</v>
      </c>
      <c r="AE1302" t="str">
        <f t="shared" si="419"/>
        <v>"DG._ProductDg","_describedObjects","Core._LoadingUnit","","hasMany"</v>
      </c>
    </row>
    <row r="1303" spans="1:31" x14ac:dyDescent="0.2">
      <c r="A1303" t="s">
        <v>1354</v>
      </c>
      <c r="B1303" t="s">
        <v>1301</v>
      </c>
      <c r="C1303" t="s">
        <v>550</v>
      </c>
      <c r="D1303" t="s">
        <v>562</v>
      </c>
      <c r="E1303" t="s">
        <v>20</v>
      </c>
      <c r="F1303" t="s">
        <v>883</v>
      </c>
      <c r="I1303" s="5" t="s">
        <v>778</v>
      </c>
      <c r="J1303" s="5" t="s">
        <v>563</v>
      </c>
      <c r="K1303" t="str">
        <f t="shared" si="400"/>
        <v>_ProductDg</v>
      </c>
      <c r="L1303" t="str">
        <f t="shared" si="401"/>
        <v>_describedObjects</v>
      </c>
      <c r="M1303" t="str">
        <f t="shared" si="402"/>
        <v>_TransportMeans</v>
      </c>
      <c r="N1303" t="str">
        <f t="shared" si="403"/>
        <v/>
      </c>
      <c r="O1303" t="str">
        <f t="shared" si="404"/>
        <v>Object</v>
      </c>
      <c r="P1303" t="str">
        <f t="shared" si="405"/>
        <v/>
      </c>
      <c r="Q1303" t="str">
        <f t="shared" si="406"/>
        <v/>
      </c>
      <c r="R1303" t="str">
        <f t="shared" si="407"/>
        <v/>
      </c>
      <c r="S1303" t="str">
        <f t="shared" si="408"/>
        <v/>
      </c>
      <c r="T1303" t="str">
        <f>IF($A1303="Implicit","",COUNTIFS($C$8:C1303,C1303,$A$8:A1303,"Explicit"))</f>
        <v/>
      </c>
      <c r="U1303" t="str">
        <f t="shared" si="409"/>
        <v/>
      </c>
      <c r="V1303" t="str">
        <f t="shared" si="410"/>
        <v/>
      </c>
      <c r="W1303" t="str">
        <f t="shared" si="411"/>
        <v/>
      </c>
      <c r="X1303" t="str">
        <f t="shared" si="412"/>
        <v/>
      </c>
      <c r="Y1303" t="str">
        <f t="shared" si="413"/>
        <v/>
      </c>
      <c r="Z1303" t="str">
        <f t="shared" si="414"/>
        <v>"DG._ProductDg"</v>
      </c>
      <c r="AA1303" t="str">
        <f t="shared" si="415"/>
        <v>"_describedObjects"</v>
      </c>
      <c r="AB1303" t="str">
        <f t="shared" si="416"/>
        <v>"Core._TransportMeans"</v>
      </c>
      <c r="AC1303" t="str">
        <f t="shared" si="417"/>
        <v>""</v>
      </c>
      <c r="AD1303" t="str">
        <f t="shared" si="418"/>
        <v>"hasMany"</v>
      </c>
      <c r="AE1303" t="str">
        <f t="shared" si="419"/>
        <v>"DG._ProductDg","_describedObjects","Core._TransportMeans","","hasMany"</v>
      </c>
    </row>
    <row r="1304" spans="1:31" x14ac:dyDescent="0.2">
      <c r="A1304" t="s">
        <v>1354</v>
      </c>
      <c r="B1304" t="s">
        <v>1301</v>
      </c>
      <c r="C1304" t="s">
        <v>550</v>
      </c>
      <c r="D1304" t="s">
        <v>562</v>
      </c>
      <c r="E1304" t="s">
        <v>20</v>
      </c>
      <c r="F1304" t="s">
        <v>1227</v>
      </c>
      <c r="I1304" s="5" t="s">
        <v>778</v>
      </c>
      <c r="J1304" s="5" t="s">
        <v>563</v>
      </c>
      <c r="K1304" t="str">
        <f t="shared" si="400"/>
        <v>_ProductDg</v>
      </c>
      <c r="L1304" t="str">
        <f t="shared" si="401"/>
        <v>_describedObjects</v>
      </c>
      <c r="M1304" t="str">
        <f t="shared" si="402"/>
        <v>_ULD</v>
      </c>
      <c r="N1304" t="str">
        <f t="shared" si="403"/>
        <v/>
      </c>
      <c r="O1304" t="str">
        <f t="shared" si="404"/>
        <v>Object</v>
      </c>
      <c r="P1304" t="str">
        <f t="shared" si="405"/>
        <v/>
      </c>
      <c r="Q1304" t="str">
        <f t="shared" si="406"/>
        <v/>
      </c>
      <c r="R1304" t="str">
        <f t="shared" si="407"/>
        <v/>
      </c>
      <c r="S1304" t="str">
        <f t="shared" si="408"/>
        <v/>
      </c>
      <c r="T1304" t="str">
        <f>IF($A1304="Implicit","",COUNTIFS($C$8:C1304,C1304,$A$8:A1304,"Explicit"))</f>
        <v/>
      </c>
      <c r="U1304" t="str">
        <f t="shared" si="409"/>
        <v/>
      </c>
      <c r="V1304" t="str">
        <f t="shared" si="410"/>
        <v/>
      </c>
      <c r="W1304" t="str">
        <f t="shared" si="411"/>
        <v/>
      </c>
      <c r="X1304" t="str">
        <f t="shared" si="412"/>
        <v/>
      </c>
      <c r="Y1304" t="str">
        <f t="shared" si="413"/>
        <v/>
      </c>
      <c r="Z1304" t="str">
        <f t="shared" si="414"/>
        <v>"DG._ProductDg"</v>
      </c>
      <c r="AA1304" t="str">
        <f t="shared" si="415"/>
        <v>"_describedObjects"</v>
      </c>
      <c r="AB1304" t="str">
        <f t="shared" si="416"/>
        <v>"Core._ULD"</v>
      </c>
      <c r="AC1304" t="str">
        <f t="shared" si="417"/>
        <v>""</v>
      </c>
      <c r="AD1304" t="str">
        <f t="shared" si="418"/>
        <v>"hasMany"</v>
      </c>
      <c r="AE1304" t="str">
        <f t="shared" si="419"/>
        <v>"DG._ProductDg","_describedObjects","Core._ULD","","hasMany"</v>
      </c>
    </row>
    <row r="1305" spans="1:31" x14ac:dyDescent="0.2">
      <c r="A1305" t="s">
        <v>1353</v>
      </c>
      <c r="B1305" t="s">
        <v>1292</v>
      </c>
      <c r="C1305" t="s">
        <v>1220</v>
      </c>
      <c r="D1305" t="s">
        <v>222</v>
      </c>
      <c r="E1305" t="s">
        <v>1290</v>
      </c>
      <c r="F1305" t="s">
        <v>101</v>
      </c>
      <c r="G1305">
        <v>1</v>
      </c>
      <c r="H1305" t="s">
        <v>224</v>
      </c>
      <c r="I1305" s="5" t="s">
        <v>1221</v>
      </c>
      <c r="J1305" s="5" t="s">
        <v>223</v>
      </c>
      <c r="K1305" t="str">
        <f t="shared" si="400"/>
        <v>_PublicAuthority</v>
      </c>
      <c r="L1305" t="str">
        <f t="shared" si="401"/>
        <v>_parentOrganization</v>
      </c>
      <c r="M1305" t="str">
        <f t="shared" si="402"/>
        <v>_Organization</v>
      </c>
      <c r="N1305" t="str">
        <f t="shared" si="403"/>
        <v>_subOrganization</v>
      </c>
      <c r="O1305" t="str">
        <f t="shared" si="404"/>
        <v>Object</v>
      </c>
      <c r="P1305" t="str">
        <f t="shared" si="405"/>
        <v>"Common"</v>
      </c>
      <c r="Q1305" t="str">
        <f t="shared" si="406"/>
        <v>"_PublicAuthority"</v>
      </c>
      <c r="R1305" t="str">
        <f t="shared" si="407"/>
        <v>"_parentOrganization"</v>
      </c>
      <c r="S1305" t="str">
        <f t="shared" si="408"/>
        <v>"_Organization"</v>
      </c>
      <c r="T1305">
        <f>IF($A1305="Implicit","",COUNTIFS($C$8:C1305,C1305,$A$8:A1305,"Explicit"))</f>
        <v>1</v>
      </c>
      <c r="U1305" t="str">
        <f t="shared" si="409"/>
        <v>"PublicAuthorities are Organizations of the state on public interests; such as customs"</v>
      </c>
      <c r="V1305" t="str">
        <f t="shared" si="410"/>
        <v>"Reference to the parent Organization"</v>
      </c>
      <c r="W1305" t="str">
        <f t="shared" si="411"/>
        <v>"false"</v>
      </c>
      <c r="X1305" t="str">
        <f t="shared" si="412"/>
        <v>"true"</v>
      </c>
      <c r="Y1305" t="str">
        <f t="shared" si="413"/>
        <v>"Common","_PublicAuthority","_parentOrganization","_Organization",1,"PublicAuthorities are Organizations of the state on public interests; such as customs","Reference to the parent Organization","false","true"</v>
      </c>
      <c r="Z1305" t="str">
        <f t="shared" si="414"/>
        <v>"Common._PublicAuthority"</v>
      </c>
      <c r="AA1305" t="str">
        <f t="shared" si="415"/>
        <v>"_parentOrganization"</v>
      </c>
      <c r="AB1305" t="str">
        <f t="shared" si="416"/>
        <v>"Abstract._Organization"</v>
      </c>
      <c r="AC1305" t="str">
        <f t="shared" si="417"/>
        <v>"_subOrganization"</v>
      </c>
      <c r="AD1305" t="str">
        <f t="shared" si="418"/>
        <v>"hasOne"</v>
      </c>
      <c r="AE1305" t="str">
        <f t="shared" si="419"/>
        <v>"Common._PublicAuthority","_parentOrganization","Abstract._Organization","_subOrganization","hasOne"</v>
      </c>
    </row>
    <row r="1306" spans="1:31" x14ac:dyDescent="0.2">
      <c r="A1306" t="s">
        <v>1354</v>
      </c>
      <c r="B1306" t="s">
        <v>1292</v>
      </c>
      <c r="C1306" t="s">
        <v>1220</v>
      </c>
      <c r="D1306" t="s">
        <v>222</v>
      </c>
      <c r="E1306" t="s">
        <v>1292</v>
      </c>
      <c r="F1306" t="s">
        <v>309</v>
      </c>
      <c r="G1306">
        <v>1</v>
      </c>
      <c r="H1306" t="s">
        <v>224</v>
      </c>
      <c r="I1306" s="5" t="s">
        <v>1221</v>
      </c>
      <c r="J1306" s="5" t="s">
        <v>223</v>
      </c>
      <c r="K1306" t="str">
        <f t="shared" si="400"/>
        <v>_PublicAuthority</v>
      </c>
      <c r="L1306" t="str">
        <f t="shared" si="401"/>
        <v>_parentOrganization</v>
      </c>
      <c r="M1306" t="str">
        <f t="shared" si="402"/>
        <v>_Carrier</v>
      </c>
      <c r="N1306" t="str">
        <f t="shared" si="403"/>
        <v>_subOrganization</v>
      </c>
      <c r="O1306" t="str">
        <f t="shared" si="404"/>
        <v>Object</v>
      </c>
      <c r="P1306" t="str">
        <f t="shared" si="405"/>
        <v/>
      </c>
      <c r="Q1306" t="str">
        <f t="shared" si="406"/>
        <v/>
      </c>
      <c r="R1306" t="str">
        <f t="shared" si="407"/>
        <v/>
      </c>
      <c r="S1306" t="str">
        <f t="shared" si="408"/>
        <v/>
      </c>
      <c r="T1306" t="str">
        <f>IF($A1306="Implicit","",COUNTIFS($C$8:C1306,C1306,$A$8:A1306,"Explicit"))</f>
        <v/>
      </c>
      <c r="U1306" t="str">
        <f t="shared" si="409"/>
        <v/>
      </c>
      <c r="V1306" t="str">
        <f t="shared" si="410"/>
        <v/>
      </c>
      <c r="W1306" t="str">
        <f t="shared" si="411"/>
        <v/>
      </c>
      <c r="X1306" t="str">
        <f t="shared" si="412"/>
        <v/>
      </c>
      <c r="Y1306" t="str">
        <f t="shared" si="413"/>
        <v/>
      </c>
      <c r="Z1306" t="str">
        <f t="shared" si="414"/>
        <v>"Common._PublicAuthority"</v>
      </c>
      <c r="AA1306" t="str">
        <f t="shared" si="415"/>
        <v>"_parentOrganization"</v>
      </c>
      <c r="AB1306" t="str">
        <f t="shared" si="416"/>
        <v>"Common._Carrier"</v>
      </c>
      <c r="AC1306" t="str">
        <f t="shared" si="417"/>
        <v>"_subOrganization"</v>
      </c>
      <c r="AD1306" t="str">
        <f t="shared" si="418"/>
        <v>"hasOne"</v>
      </c>
      <c r="AE1306" t="str">
        <f t="shared" si="419"/>
        <v>"Common._PublicAuthority","_parentOrganization","Common._Carrier","_subOrganization","hasOne"</v>
      </c>
    </row>
    <row r="1307" spans="1:31" x14ac:dyDescent="0.2">
      <c r="A1307" t="s">
        <v>1354</v>
      </c>
      <c r="B1307" t="s">
        <v>1292</v>
      </c>
      <c r="C1307" t="s">
        <v>1220</v>
      </c>
      <c r="D1307" t="s">
        <v>222</v>
      </c>
      <c r="E1307" t="s">
        <v>1292</v>
      </c>
      <c r="F1307" t="s">
        <v>238</v>
      </c>
      <c r="G1307">
        <v>1</v>
      </c>
      <c r="H1307" t="s">
        <v>224</v>
      </c>
      <c r="I1307" s="5" t="s">
        <v>1221</v>
      </c>
      <c r="J1307" s="5" t="s">
        <v>223</v>
      </c>
      <c r="K1307" t="str">
        <f t="shared" si="400"/>
        <v>_PublicAuthority</v>
      </c>
      <c r="L1307" t="str">
        <f t="shared" si="401"/>
        <v>_parentOrganization</v>
      </c>
      <c r="M1307" t="str">
        <f t="shared" si="402"/>
        <v>_Company</v>
      </c>
      <c r="N1307" t="str">
        <f t="shared" si="403"/>
        <v>_subOrganization</v>
      </c>
      <c r="O1307" t="str">
        <f t="shared" si="404"/>
        <v>Object</v>
      </c>
      <c r="P1307" t="str">
        <f t="shared" si="405"/>
        <v/>
      </c>
      <c r="Q1307" t="str">
        <f t="shared" si="406"/>
        <v/>
      </c>
      <c r="R1307" t="str">
        <f t="shared" si="407"/>
        <v/>
      </c>
      <c r="S1307" t="str">
        <f t="shared" si="408"/>
        <v/>
      </c>
      <c r="T1307" t="str">
        <f>IF($A1307="Implicit","",COUNTIFS($C$8:C1307,C1307,$A$8:A1307,"Explicit"))</f>
        <v/>
      </c>
      <c r="U1307" t="str">
        <f t="shared" si="409"/>
        <v/>
      </c>
      <c r="V1307" t="str">
        <f t="shared" si="410"/>
        <v/>
      </c>
      <c r="W1307" t="str">
        <f t="shared" si="411"/>
        <v/>
      </c>
      <c r="X1307" t="str">
        <f t="shared" si="412"/>
        <v/>
      </c>
      <c r="Y1307" t="str">
        <f t="shared" si="413"/>
        <v/>
      </c>
      <c r="Z1307" t="str">
        <f t="shared" si="414"/>
        <v>"Common._PublicAuthority"</v>
      </c>
      <c r="AA1307" t="str">
        <f t="shared" si="415"/>
        <v>"_parentOrganization"</v>
      </c>
      <c r="AB1307" t="str">
        <f t="shared" si="416"/>
        <v>"Common._Company"</v>
      </c>
      <c r="AC1307" t="str">
        <f t="shared" si="417"/>
        <v>"_subOrganization"</v>
      </c>
      <c r="AD1307" t="str">
        <f t="shared" si="418"/>
        <v>"hasOne"</v>
      </c>
      <c r="AE1307" t="str">
        <f t="shared" si="419"/>
        <v>"Common._PublicAuthority","_parentOrganization","Common._Company","_subOrganization","hasOne"</v>
      </c>
    </row>
    <row r="1308" spans="1:31" x14ac:dyDescent="0.2">
      <c r="A1308" t="s">
        <v>1354</v>
      </c>
      <c r="B1308" t="s">
        <v>1292</v>
      </c>
      <c r="C1308" t="s">
        <v>1220</v>
      </c>
      <c r="D1308" t="s">
        <v>222</v>
      </c>
      <c r="E1308" t="s">
        <v>1292</v>
      </c>
      <c r="F1308" t="s">
        <v>1220</v>
      </c>
      <c r="G1308">
        <v>1</v>
      </c>
      <c r="H1308" t="s">
        <v>224</v>
      </c>
      <c r="I1308" s="5" t="s">
        <v>1221</v>
      </c>
      <c r="J1308" s="5" t="s">
        <v>223</v>
      </c>
      <c r="K1308" t="str">
        <f t="shared" si="400"/>
        <v>_PublicAuthority</v>
      </c>
      <c r="L1308" t="str">
        <f t="shared" si="401"/>
        <v>_parentOrganization</v>
      </c>
      <c r="M1308" t="str">
        <f t="shared" si="402"/>
        <v>_PublicAuthority</v>
      </c>
      <c r="N1308" t="str">
        <f t="shared" si="403"/>
        <v>_subOrganization</v>
      </c>
      <c r="O1308" t="str">
        <f t="shared" si="404"/>
        <v>Object</v>
      </c>
      <c r="P1308" t="str">
        <f t="shared" si="405"/>
        <v/>
      </c>
      <c r="Q1308" t="str">
        <f t="shared" si="406"/>
        <v/>
      </c>
      <c r="R1308" t="str">
        <f t="shared" si="407"/>
        <v/>
      </c>
      <c r="S1308" t="str">
        <f t="shared" si="408"/>
        <v/>
      </c>
      <c r="T1308" t="str">
        <f>IF($A1308="Implicit","",COUNTIFS($C$8:C1308,C1308,$A$8:A1308,"Explicit"))</f>
        <v/>
      </c>
      <c r="U1308" t="str">
        <f t="shared" si="409"/>
        <v/>
      </c>
      <c r="V1308" t="str">
        <f t="shared" si="410"/>
        <v/>
      </c>
      <c r="W1308" t="str">
        <f t="shared" si="411"/>
        <v/>
      </c>
      <c r="X1308" t="str">
        <f t="shared" si="412"/>
        <v/>
      </c>
      <c r="Y1308" t="str">
        <f t="shared" si="413"/>
        <v/>
      </c>
      <c r="Z1308" t="str">
        <f t="shared" si="414"/>
        <v>"Common._PublicAuthority"</v>
      </c>
      <c r="AA1308" t="str">
        <f t="shared" si="415"/>
        <v>"_parentOrganization"</v>
      </c>
      <c r="AB1308" t="str">
        <f t="shared" si="416"/>
        <v>"Common._PublicAuthority"</v>
      </c>
      <c r="AC1308" t="str">
        <f t="shared" si="417"/>
        <v>"_subOrganization"</v>
      </c>
      <c r="AD1308" t="str">
        <f t="shared" si="418"/>
        <v>"hasOne"</v>
      </c>
      <c r="AE1308" t="str">
        <f t="shared" si="419"/>
        <v>"Common._PublicAuthority","_parentOrganization","Common._PublicAuthority","_subOrganization","hasOne"</v>
      </c>
    </row>
    <row r="1309" spans="1:31" x14ac:dyDescent="0.2">
      <c r="A1309" t="s">
        <v>1353</v>
      </c>
      <c r="B1309" t="s">
        <v>1292</v>
      </c>
      <c r="C1309" t="s">
        <v>1220</v>
      </c>
      <c r="D1309" t="s">
        <v>38</v>
      </c>
      <c r="E1309" t="s">
        <v>1303</v>
      </c>
      <c r="F1309" t="s">
        <v>23</v>
      </c>
      <c r="H1309" t="s">
        <v>434</v>
      </c>
      <c r="I1309" s="5" t="s">
        <v>1221</v>
      </c>
      <c r="J1309" s="5" t="s">
        <v>39</v>
      </c>
      <c r="K1309" t="str">
        <f t="shared" si="400"/>
        <v>_PublicAuthority</v>
      </c>
      <c r="L1309" t="str">
        <f t="shared" si="401"/>
        <v>_checks</v>
      </c>
      <c r="M1309" t="str">
        <f t="shared" si="402"/>
        <v>_Check</v>
      </c>
      <c r="N1309" t="str">
        <f t="shared" si="403"/>
        <v>_checkedObject</v>
      </c>
      <c r="O1309" t="str">
        <f t="shared" si="404"/>
        <v>Object</v>
      </c>
      <c r="P1309" t="str">
        <f t="shared" si="405"/>
        <v>"Common"</v>
      </c>
      <c r="Q1309" t="str">
        <f t="shared" si="406"/>
        <v>"_PublicAuthority"</v>
      </c>
      <c r="R1309" t="str">
        <f t="shared" si="407"/>
        <v>"_checks"</v>
      </c>
      <c r="S1309" t="str">
        <f t="shared" si="408"/>
        <v>"_Check"</v>
      </c>
      <c r="T1309">
        <f>IF($A1309="Implicit","",COUNTIFS($C$8:C1309,C1309,$A$8:A1309,"Explicit"))</f>
        <v>2</v>
      </c>
      <c r="U1309" t="str">
        <f t="shared" si="409"/>
        <v>"PublicAuthorities are Organizations of the state on public interests; such as customs"</v>
      </c>
      <c r="V1309" t="str">
        <f t="shared" si="410"/>
        <v>"References to the CheckActions performed on the object"</v>
      </c>
      <c r="W1309" t="str">
        <f t="shared" si="411"/>
        <v>"true"</v>
      </c>
      <c r="X1309" t="str">
        <f t="shared" si="412"/>
        <v>"true"</v>
      </c>
      <c r="Y1309" t="str">
        <f t="shared" si="413"/>
        <v>"Common","_PublicAuthority","_checks","_Check",2,"PublicAuthorities are Organizations of the state on public interests; such as customs","References to the CheckActions performed on the object","true","true"</v>
      </c>
      <c r="Z1309" t="str">
        <f t="shared" si="414"/>
        <v>"Common._PublicAuthority"</v>
      </c>
      <c r="AA1309" t="str">
        <f t="shared" si="415"/>
        <v>"_checks"</v>
      </c>
      <c r="AB1309" t="str">
        <f t="shared" si="416"/>
        <v>"Action._Check"</v>
      </c>
      <c r="AC1309" t="str">
        <f t="shared" si="417"/>
        <v>"_checkedObject"</v>
      </c>
      <c r="AD1309" t="str">
        <f t="shared" si="418"/>
        <v>"hasMany"</v>
      </c>
      <c r="AE1309" t="str">
        <f t="shared" si="419"/>
        <v>"Common._PublicAuthority","_checks","Action._Check","_checkedObject","hasMany"</v>
      </c>
    </row>
    <row r="1310" spans="1:31" x14ac:dyDescent="0.2">
      <c r="A1310" t="s">
        <v>1353</v>
      </c>
      <c r="B1310" t="s">
        <v>1292</v>
      </c>
      <c r="C1310" t="s">
        <v>1220</v>
      </c>
      <c r="D1310" t="s">
        <v>43</v>
      </c>
      <c r="E1310" t="s">
        <v>1292</v>
      </c>
      <c r="F1310" t="s">
        <v>44</v>
      </c>
      <c r="H1310" t="s">
        <v>686</v>
      </c>
      <c r="I1310" s="5" t="s">
        <v>1221</v>
      </c>
      <c r="J1310" s="5" t="s">
        <v>45</v>
      </c>
      <c r="K1310" t="str">
        <f t="shared" si="400"/>
        <v>_PublicAuthority</v>
      </c>
      <c r="L1310" t="str">
        <f t="shared" si="401"/>
        <v>_externalReferences</v>
      </c>
      <c r="M1310" t="str">
        <f t="shared" si="402"/>
        <v>_ExternalReference</v>
      </c>
      <c r="N1310" t="str">
        <f t="shared" si="403"/>
        <v>_referenceForObjects</v>
      </c>
      <c r="O1310" t="str">
        <f t="shared" si="404"/>
        <v>Object</v>
      </c>
      <c r="P1310" t="str">
        <f t="shared" si="405"/>
        <v>"Common"</v>
      </c>
      <c r="Q1310" t="str">
        <f t="shared" si="406"/>
        <v>"_PublicAuthority"</v>
      </c>
      <c r="R1310" t="str">
        <f t="shared" si="407"/>
        <v>"_externalReferences"</v>
      </c>
      <c r="S1310" t="str">
        <f t="shared" si="408"/>
        <v>"_ExternalReference"</v>
      </c>
      <c r="T1310">
        <f>IF($A1310="Implicit","",COUNTIFS($C$8:C1310,C1310,$A$8:A1310,"Explicit"))</f>
        <v>3</v>
      </c>
      <c r="U1310" t="str">
        <f t="shared" si="409"/>
        <v>"PublicAuthorities are Organizations of the state on public interests; such as customs"</v>
      </c>
      <c r="V1310" t="str">
        <f t="shared" si="410"/>
        <v>"References to all associated ExternalReferences"</v>
      </c>
      <c r="W1310" t="str">
        <f t="shared" si="411"/>
        <v>"true"</v>
      </c>
      <c r="X1310" t="str">
        <f t="shared" si="412"/>
        <v>"true"</v>
      </c>
      <c r="Y1310" t="str">
        <f t="shared" si="413"/>
        <v>"Common","_PublicAuthority","_externalReferences","_ExternalReference",3,"PublicAuthorities are Organizations of the state on public interests; such as customs","References to all associated ExternalReferences","true","true"</v>
      </c>
      <c r="Z1310" t="str">
        <f t="shared" si="414"/>
        <v>"Common._PublicAuthority"</v>
      </c>
      <c r="AA1310" t="str">
        <f t="shared" si="415"/>
        <v>"_externalReferences"</v>
      </c>
      <c r="AB1310" t="str">
        <f t="shared" si="416"/>
        <v>"Common._ExternalReference"</v>
      </c>
      <c r="AC1310" t="str">
        <f t="shared" si="417"/>
        <v>"_referenceForObjects"</v>
      </c>
      <c r="AD1310" t="str">
        <f t="shared" si="418"/>
        <v>"hasMany"</v>
      </c>
      <c r="AE1310" t="str">
        <f t="shared" si="419"/>
        <v>"Common._PublicAuthority","_externalReferences","Common._ExternalReference","_referenceForObjects","hasMany"</v>
      </c>
    </row>
    <row r="1311" spans="1:31" x14ac:dyDescent="0.2">
      <c r="A1311" t="s">
        <v>1353</v>
      </c>
      <c r="B1311" t="s">
        <v>1292</v>
      </c>
      <c r="C1311" t="s">
        <v>1220</v>
      </c>
      <c r="D1311" t="s">
        <v>220</v>
      </c>
      <c r="E1311" t="s">
        <v>1292</v>
      </c>
      <c r="F1311" t="s">
        <v>90</v>
      </c>
      <c r="G1311">
        <v>1</v>
      </c>
      <c r="I1311" s="5" t="s">
        <v>1221</v>
      </c>
      <c r="J1311" s="5" t="s">
        <v>221</v>
      </c>
      <c r="K1311" t="str">
        <f t="shared" si="400"/>
        <v>_PublicAuthority</v>
      </c>
      <c r="L1311" t="str">
        <f t="shared" si="401"/>
        <v>_basedAtLocation</v>
      </c>
      <c r="M1311" t="str">
        <f t="shared" si="402"/>
        <v>_Location</v>
      </c>
      <c r="N1311" t="str">
        <f t="shared" si="403"/>
        <v/>
      </c>
      <c r="O1311" t="str">
        <f t="shared" si="404"/>
        <v>Object</v>
      </c>
      <c r="P1311" t="str">
        <f t="shared" si="405"/>
        <v>"Common"</v>
      </c>
      <c r="Q1311" t="str">
        <f t="shared" si="406"/>
        <v>"_PublicAuthority"</v>
      </c>
      <c r="R1311" t="str">
        <f t="shared" si="407"/>
        <v>"_basedAtLocation"</v>
      </c>
      <c r="S1311" t="str">
        <f t="shared" si="408"/>
        <v>"_Location"</v>
      </c>
      <c r="T1311">
        <f>IF($A1311="Implicit","",COUNTIFS($C$8:C1311,C1311,$A$8:A1311,"Explicit"))</f>
        <v>4</v>
      </c>
      <c r="U1311" t="str">
        <f t="shared" si="409"/>
        <v>"PublicAuthorities are Organizations of the state on public interests; such as customs"</v>
      </c>
      <c r="V1311" t="str">
        <f t="shared" si="410"/>
        <v>"Reference to the Location where the Organization is based at or headquartered"</v>
      </c>
      <c r="W1311" t="str">
        <f t="shared" si="411"/>
        <v>"false"</v>
      </c>
      <c r="X1311" t="str">
        <f t="shared" si="412"/>
        <v>"true"</v>
      </c>
      <c r="Y1311" t="str">
        <f t="shared" si="413"/>
        <v>"Common","_PublicAuthority","_basedAtLocation","_Location",4,"PublicAuthorities are Organizations of the state on public interests; such as customs","Reference to the Location where the Organization is based at or headquartered","false","true"</v>
      </c>
      <c r="Z1311" t="str">
        <f t="shared" si="414"/>
        <v>"Common._PublicAuthority"</v>
      </c>
      <c r="AA1311" t="str">
        <f t="shared" si="415"/>
        <v>"_basedAtLocation"</v>
      </c>
      <c r="AB1311" t="str">
        <f t="shared" si="416"/>
        <v>"Common._Location"</v>
      </c>
      <c r="AC1311" t="str">
        <f t="shared" si="417"/>
        <v>""</v>
      </c>
      <c r="AD1311" t="str">
        <f t="shared" si="418"/>
        <v>"hasOne"</v>
      </c>
      <c r="AE1311" t="str">
        <f t="shared" si="419"/>
        <v>"Common._PublicAuthority","_basedAtLocation","Common._Location","","hasOne"</v>
      </c>
    </row>
    <row r="1312" spans="1:31" x14ac:dyDescent="0.2">
      <c r="A1312" t="s">
        <v>1353</v>
      </c>
      <c r="B1312" t="s">
        <v>1292</v>
      </c>
      <c r="C1312" t="s">
        <v>1220</v>
      </c>
      <c r="D1312" t="s">
        <v>29</v>
      </c>
      <c r="E1312" t="s">
        <v>1290</v>
      </c>
      <c r="F1312" t="s">
        <v>30</v>
      </c>
      <c r="H1312" t="s">
        <v>100</v>
      </c>
      <c r="I1312" s="5" t="s">
        <v>1221</v>
      </c>
      <c r="J1312" s="5" t="s">
        <v>31</v>
      </c>
      <c r="K1312" t="str">
        <f t="shared" si="400"/>
        <v>_PublicAuthority</v>
      </c>
      <c r="L1312" t="str">
        <f t="shared" si="401"/>
        <v>_contactPersons</v>
      </c>
      <c r="M1312" t="str">
        <f t="shared" si="402"/>
        <v>_Actor</v>
      </c>
      <c r="N1312" t="str">
        <f t="shared" si="403"/>
        <v>_associatedOrganization</v>
      </c>
      <c r="O1312" t="str">
        <f t="shared" si="404"/>
        <v>Object</v>
      </c>
      <c r="P1312" t="str">
        <f t="shared" si="405"/>
        <v>"Common"</v>
      </c>
      <c r="Q1312" t="str">
        <f t="shared" si="406"/>
        <v>"_PublicAuthority"</v>
      </c>
      <c r="R1312" t="str">
        <f t="shared" si="407"/>
        <v>"_contactPersons"</v>
      </c>
      <c r="S1312" t="str">
        <f t="shared" si="408"/>
        <v>"_Actor"</v>
      </c>
      <c r="T1312">
        <f>IF($A1312="Implicit","",COUNTIFS($C$8:C1312,C1312,$A$8:A1312,"Explicit"))</f>
        <v>5</v>
      </c>
      <c r="U1312" t="str">
        <f t="shared" si="409"/>
        <v>"PublicAuthorities are Organizations of the state on public interests; such as customs"</v>
      </c>
      <c r="V1312" t="str">
        <f t="shared" si="410"/>
        <v>"References to Actors (Person; NonHumanActor) acting as contacts"</v>
      </c>
      <c r="W1312" t="str">
        <f t="shared" si="411"/>
        <v>"true"</v>
      </c>
      <c r="X1312" t="str">
        <f t="shared" si="412"/>
        <v>"true"</v>
      </c>
      <c r="Y1312" t="str">
        <f t="shared" si="413"/>
        <v>"Common","_PublicAuthority","_contactPersons","_Actor",5,"PublicAuthorities are Organizations of the state on public interests; such as customs","References to Actors (Person; NonHumanActor) acting as contacts","true","true"</v>
      </c>
      <c r="Z1312" t="str">
        <f t="shared" si="414"/>
        <v>"Common._PublicAuthority"</v>
      </c>
      <c r="AA1312" t="str">
        <f t="shared" si="415"/>
        <v>"_contactPersons"</v>
      </c>
      <c r="AB1312" t="str">
        <f t="shared" si="416"/>
        <v>"Abstract._Actor"</v>
      </c>
      <c r="AC1312" t="str">
        <f t="shared" si="417"/>
        <v>"_associatedOrganization"</v>
      </c>
      <c r="AD1312" t="str">
        <f t="shared" si="418"/>
        <v>"hasMany"</v>
      </c>
      <c r="AE1312" t="str">
        <f t="shared" si="419"/>
        <v>"Common._PublicAuthority","_contactPersons","Abstract._Actor","_associatedOrganization","hasMany"</v>
      </c>
    </row>
    <row r="1313" spans="1:31" x14ac:dyDescent="0.2">
      <c r="A1313" t="s">
        <v>1353</v>
      </c>
      <c r="B1313" t="s">
        <v>1292</v>
      </c>
      <c r="C1313" t="s">
        <v>1220</v>
      </c>
      <c r="D1313" t="s">
        <v>224</v>
      </c>
      <c r="E1313" t="s">
        <v>1290</v>
      </c>
      <c r="F1313" t="s">
        <v>101</v>
      </c>
      <c r="H1313" t="s">
        <v>222</v>
      </c>
      <c r="I1313" s="5" t="s">
        <v>1221</v>
      </c>
      <c r="J1313" s="5" t="s">
        <v>225</v>
      </c>
      <c r="K1313" t="str">
        <f t="shared" si="400"/>
        <v>_PublicAuthority</v>
      </c>
      <c r="L1313" t="str">
        <f t="shared" si="401"/>
        <v>_subOrganization</v>
      </c>
      <c r="M1313" t="str">
        <f t="shared" si="402"/>
        <v>_Organization</v>
      </c>
      <c r="N1313" t="str">
        <f t="shared" si="403"/>
        <v>_parentOrganization</v>
      </c>
      <c r="O1313" t="str">
        <f t="shared" si="404"/>
        <v>Object</v>
      </c>
      <c r="P1313" t="str">
        <f t="shared" si="405"/>
        <v>"Common"</v>
      </c>
      <c r="Q1313" t="str">
        <f t="shared" si="406"/>
        <v>"_PublicAuthority"</v>
      </c>
      <c r="R1313" t="str">
        <f t="shared" si="407"/>
        <v>"_subOrganization"</v>
      </c>
      <c r="S1313" t="str">
        <f t="shared" si="408"/>
        <v>"_Organization"</v>
      </c>
      <c r="T1313">
        <f>IF($A1313="Implicit","",COUNTIFS($C$8:C1313,C1313,$A$8:A1313,"Explicit"))</f>
        <v>6</v>
      </c>
      <c r="U1313" t="str">
        <f t="shared" si="409"/>
        <v>"PublicAuthorities are Organizations of the state on public interests; such as customs"</v>
      </c>
      <c r="V1313" t="str">
        <f t="shared" si="410"/>
        <v>"References to all sub-Organizations"</v>
      </c>
      <c r="W1313" t="str">
        <f t="shared" si="411"/>
        <v>"true"</v>
      </c>
      <c r="X1313" t="str">
        <f t="shared" si="412"/>
        <v>"true"</v>
      </c>
      <c r="Y1313" t="str">
        <f t="shared" si="413"/>
        <v>"Common","_PublicAuthority","_subOrganization","_Organization",6,"PublicAuthorities are Organizations of the state on public interests; such as customs","References to all sub-Organizations","true","true"</v>
      </c>
      <c r="Z1313" t="str">
        <f t="shared" si="414"/>
        <v>"Common._PublicAuthority"</v>
      </c>
      <c r="AA1313" t="str">
        <f t="shared" si="415"/>
        <v>"_subOrganization"</v>
      </c>
      <c r="AB1313" t="str">
        <f t="shared" si="416"/>
        <v>"Abstract._Organization"</v>
      </c>
      <c r="AC1313" t="str">
        <f t="shared" si="417"/>
        <v>"_parentOrganization"</v>
      </c>
      <c r="AD1313" t="str">
        <f t="shared" si="418"/>
        <v>"hasMany"</v>
      </c>
      <c r="AE1313" t="str">
        <f t="shared" si="419"/>
        <v>"Common._PublicAuthority","_subOrganization","Abstract._Organization","_parentOrganization","hasMany"</v>
      </c>
    </row>
    <row r="1314" spans="1:31" x14ac:dyDescent="0.2">
      <c r="A1314" t="s">
        <v>1354</v>
      </c>
      <c r="B1314" t="s">
        <v>1292</v>
      </c>
      <c r="C1314" t="s">
        <v>1220</v>
      </c>
      <c r="D1314" t="s">
        <v>29</v>
      </c>
      <c r="E1314" t="s">
        <v>1292</v>
      </c>
      <c r="F1314" t="s">
        <v>408</v>
      </c>
      <c r="H1314" t="s">
        <v>100</v>
      </c>
      <c r="I1314" s="5" t="s">
        <v>1221</v>
      </c>
      <c r="J1314" s="5" t="s">
        <v>31</v>
      </c>
      <c r="K1314" t="str">
        <f t="shared" si="400"/>
        <v>_PublicAuthority</v>
      </c>
      <c r="L1314" t="str">
        <f t="shared" si="401"/>
        <v>_contactPersons</v>
      </c>
      <c r="M1314" t="str">
        <f t="shared" si="402"/>
        <v>_Person</v>
      </c>
      <c r="N1314" t="str">
        <f t="shared" si="403"/>
        <v>_associatedOrganization</v>
      </c>
      <c r="O1314" t="str">
        <f t="shared" si="404"/>
        <v>Object</v>
      </c>
      <c r="P1314" t="str">
        <f t="shared" si="405"/>
        <v/>
      </c>
      <c r="Q1314" t="str">
        <f t="shared" si="406"/>
        <v/>
      </c>
      <c r="R1314" t="str">
        <f t="shared" si="407"/>
        <v/>
      </c>
      <c r="S1314" t="str">
        <f t="shared" si="408"/>
        <v/>
      </c>
      <c r="T1314" t="str">
        <f>IF($A1314="Implicit","",COUNTIFS($C$8:C1314,C1314,$A$8:A1314,"Explicit"))</f>
        <v/>
      </c>
      <c r="U1314" t="str">
        <f t="shared" si="409"/>
        <v/>
      </c>
      <c r="V1314" t="str">
        <f t="shared" si="410"/>
        <v/>
      </c>
      <c r="W1314" t="str">
        <f t="shared" si="411"/>
        <v/>
      </c>
      <c r="X1314" t="str">
        <f t="shared" si="412"/>
        <v/>
      </c>
      <c r="Y1314" t="str">
        <f t="shared" si="413"/>
        <v/>
      </c>
      <c r="Z1314" t="str">
        <f t="shared" si="414"/>
        <v>"Common._PublicAuthority"</v>
      </c>
      <c r="AA1314" t="str">
        <f t="shared" si="415"/>
        <v>"_contactPersons"</v>
      </c>
      <c r="AB1314" t="str">
        <f t="shared" si="416"/>
        <v>"Common._Person"</v>
      </c>
      <c r="AC1314" t="str">
        <f t="shared" si="417"/>
        <v>"_associatedOrganization"</v>
      </c>
      <c r="AD1314" t="str">
        <f t="shared" si="418"/>
        <v>"hasMany"</v>
      </c>
      <c r="AE1314" t="str">
        <f t="shared" si="419"/>
        <v>"Common._PublicAuthority","_contactPersons","Common._Person","_associatedOrganization","hasMany"</v>
      </c>
    </row>
    <row r="1315" spans="1:31" x14ac:dyDescent="0.2">
      <c r="A1315" t="s">
        <v>1354</v>
      </c>
      <c r="B1315" t="s">
        <v>1292</v>
      </c>
      <c r="C1315" t="s">
        <v>1220</v>
      </c>
      <c r="D1315" t="s">
        <v>29</v>
      </c>
      <c r="E1315" t="s">
        <v>1292</v>
      </c>
      <c r="F1315" t="s">
        <v>1218</v>
      </c>
      <c r="H1315" t="s">
        <v>100</v>
      </c>
      <c r="I1315" s="5" t="s">
        <v>1221</v>
      </c>
      <c r="J1315" s="5" t="s">
        <v>31</v>
      </c>
      <c r="K1315" t="str">
        <f t="shared" si="400"/>
        <v>_PublicAuthority</v>
      </c>
      <c r="L1315" t="str">
        <f t="shared" si="401"/>
        <v>_contactPersons</v>
      </c>
      <c r="M1315" t="str">
        <f t="shared" si="402"/>
        <v>_NonHumanActor</v>
      </c>
      <c r="N1315" t="str">
        <f t="shared" si="403"/>
        <v>_associatedOrganization</v>
      </c>
      <c r="O1315" t="str">
        <f t="shared" si="404"/>
        <v>Object</v>
      </c>
      <c r="P1315" t="str">
        <f t="shared" si="405"/>
        <v/>
      </c>
      <c r="Q1315" t="str">
        <f t="shared" si="406"/>
        <v/>
      </c>
      <c r="R1315" t="str">
        <f t="shared" si="407"/>
        <v/>
      </c>
      <c r="S1315" t="str">
        <f t="shared" si="408"/>
        <v/>
      </c>
      <c r="T1315" t="str">
        <f>IF($A1315="Implicit","",COUNTIFS($C$8:C1315,C1315,$A$8:A1315,"Explicit"))</f>
        <v/>
      </c>
      <c r="U1315" t="str">
        <f t="shared" si="409"/>
        <v/>
      </c>
      <c r="V1315" t="str">
        <f t="shared" si="410"/>
        <v/>
      </c>
      <c r="W1315" t="str">
        <f t="shared" si="411"/>
        <v/>
      </c>
      <c r="X1315" t="str">
        <f t="shared" si="412"/>
        <v/>
      </c>
      <c r="Y1315" t="str">
        <f t="shared" si="413"/>
        <v/>
      </c>
      <c r="Z1315" t="str">
        <f t="shared" si="414"/>
        <v>"Common._PublicAuthority"</v>
      </c>
      <c r="AA1315" t="str">
        <f t="shared" si="415"/>
        <v>"_contactPersons"</v>
      </c>
      <c r="AB1315" t="str">
        <f t="shared" si="416"/>
        <v>"Common._NonHumanActor"</v>
      </c>
      <c r="AC1315" t="str">
        <f t="shared" si="417"/>
        <v>"_associatedOrganization"</v>
      </c>
      <c r="AD1315" t="str">
        <f t="shared" si="418"/>
        <v>"hasMany"</v>
      </c>
      <c r="AE1315" t="str">
        <f t="shared" si="419"/>
        <v>"Common._PublicAuthority","_contactPersons","Common._NonHumanActor","_associatedOrganization","hasMany"</v>
      </c>
    </row>
    <row r="1316" spans="1:31" x14ac:dyDescent="0.2">
      <c r="A1316" t="s">
        <v>1354</v>
      </c>
      <c r="B1316" t="s">
        <v>1292</v>
      </c>
      <c r="C1316" t="s">
        <v>1220</v>
      </c>
      <c r="D1316" t="s">
        <v>224</v>
      </c>
      <c r="E1316" t="s">
        <v>1292</v>
      </c>
      <c r="F1316" t="s">
        <v>309</v>
      </c>
      <c r="H1316" t="s">
        <v>222</v>
      </c>
      <c r="I1316" s="5" t="s">
        <v>1221</v>
      </c>
      <c r="J1316" s="5" t="s">
        <v>225</v>
      </c>
      <c r="K1316" t="str">
        <f t="shared" si="400"/>
        <v>_PublicAuthority</v>
      </c>
      <c r="L1316" t="str">
        <f t="shared" si="401"/>
        <v>_subOrganization</v>
      </c>
      <c r="M1316" t="str">
        <f t="shared" si="402"/>
        <v>_Carrier</v>
      </c>
      <c r="N1316" t="str">
        <f t="shared" si="403"/>
        <v>_parentOrganization</v>
      </c>
      <c r="O1316" t="str">
        <f t="shared" si="404"/>
        <v>Object</v>
      </c>
      <c r="P1316" t="str">
        <f t="shared" si="405"/>
        <v/>
      </c>
      <c r="Q1316" t="str">
        <f t="shared" si="406"/>
        <v/>
      </c>
      <c r="R1316" t="str">
        <f t="shared" si="407"/>
        <v/>
      </c>
      <c r="S1316" t="str">
        <f t="shared" si="408"/>
        <v/>
      </c>
      <c r="T1316" t="str">
        <f>IF($A1316="Implicit","",COUNTIFS($C$8:C1316,C1316,$A$8:A1316,"Explicit"))</f>
        <v/>
      </c>
      <c r="U1316" t="str">
        <f t="shared" si="409"/>
        <v/>
      </c>
      <c r="V1316" t="str">
        <f t="shared" si="410"/>
        <v/>
      </c>
      <c r="W1316" t="str">
        <f t="shared" si="411"/>
        <v/>
      </c>
      <c r="X1316" t="str">
        <f t="shared" si="412"/>
        <v/>
      </c>
      <c r="Y1316" t="str">
        <f t="shared" si="413"/>
        <v/>
      </c>
      <c r="Z1316" t="str">
        <f t="shared" si="414"/>
        <v>"Common._PublicAuthority"</v>
      </c>
      <c r="AA1316" t="str">
        <f t="shared" si="415"/>
        <v>"_subOrganization"</v>
      </c>
      <c r="AB1316" t="str">
        <f t="shared" si="416"/>
        <v>"Common._Carrier"</v>
      </c>
      <c r="AC1316" t="str">
        <f t="shared" si="417"/>
        <v>"_parentOrganization"</v>
      </c>
      <c r="AD1316" t="str">
        <f t="shared" si="418"/>
        <v>"hasMany"</v>
      </c>
      <c r="AE1316" t="str">
        <f t="shared" si="419"/>
        <v>"Common._PublicAuthority","_subOrganization","Common._Carrier","_parentOrganization","hasMany"</v>
      </c>
    </row>
    <row r="1317" spans="1:31" x14ac:dyDescent="0.2">
      <c r="A1317" t="s">
        <v>1354</v>
      </c>
      <c r="B1317" t="s">
        <v>1292</v>
      </c>
      <c r="C1317" t="s">
        <v>1220</v>
      </c>
      <c r="D1317" t="s">
        <v>224</v>
      </c>
      <c r="E1317" t="s">
        <v>1292</v>
      </c>
      <c r="F1317" t="s">
        <v>238</v>
      </c>
      <c r="H1317" t="s">
        <v>222</v>
      </c>
      <c r="I1317" s="5" t="s">
        <v>1221</v>
      </c>
      <c r="J1317" s="5" t="s">
        <v>225</v>
      </c>
      <c r="K1317" t="str">
        <f t="shared" si="400"/>
        <v>_PublicAuthority</v>
      </c>
      <c r="L1317" t="str">
        <f t="shared" si="401"/>
        <v>_subOrganization</v>
      </c>
      <c r="M1317" t="str">
        <f t="shared" si="402"/>
        <v>_Company</v>
      </c>
      <c r="N1317" t="str">
        <f t="shared" si="403"/>
        <v>_parentOrganization</v>
      </c>
      <c r="O1317" t="str">
        <f t="shared" si="404"/>
        <v>Object</v>
      </c>
      <c r="P1317" t="str">
        <f t="shared" si="405"/>
        <v/>
      </c>
      <c r="Q1317" t="str">
        <f t="shared" si="406"/>
        <v/>
      </c>
      <c r="R1317" t="str">
        <f t="shared" si="407"/>
        <v/>
      </c>
      <c r="S1317" t="str">
        <f t="shared" si="408"/>
        <v/>
      </c>
      <c r="T1317" t="str">
        <f>IF($A1317="Implicit","",COUNTIFS($C$8:C1317,C1317,$A$8:A1317,"Explicit"))</f>
        <v/>
      </c>
      <c r="U1317" t="str">
        <f t="shared" si="409"/>
        <v/>
      </c>
      <c r="V1317" t="str">
        <f t="shared" si="410"/>
        <v/>
      </c>
      <c r="W1317" t="str">
        <f t="shared" si="411"/>
        <v/>
      </c>
      <c r="X1317" t="str">
        <f t="shared" si="412"/>
        <v/>
      </c>
      <c r="Y1317" t="str">
        <f t="shared" si="413"/>
        <v/>
      </c>
      <c r="Z1317" t="str">
        <f t="shared" si="414"/>
        <v>"Common._PublicAuthority"</v>
      </c>
      <c r="AA1317" t="str">
        <f t="shared" si="415"/>
        <v>"_subOrganization"</v>
      </c>
      <c r="AB1317" t="str">
        <f t="shared" si="416"/>
        <v>"Common._Company"</v>
      </c>
      <c r="AC1317" t="str">
        <f t="shared" si="417"/>
        <v>"_parentOrganization"</v>
      </c>
      <c r="AD1317" t="str">
        <f t="shared" si="418"/>
        <v>"hasMany"</v>
      </c>
      <c r="AE1317" t="str">
        <f t="shared" si="419"/>
        <v>"Common._PublicAuthority","_subOrganization","Common._Company","_parentOrganization","hasMany"</v>
      </c>
    </row>
    <row r="1318" spans="1:31" x14ac:dyDescent="0.2">
      <c r="A1318" t="s">
        <v>1354</v>
      </c>
      <c r="B1318" t="s">
        <v>1292</v>
      </c>
      <c r="C1318" t="s">
        <v>1220</v>
      </c>
      <c r="D1318" t="s">
        <v>224</v>
      </c>
      <c r="E1318" t="s">
        <v>1292</v>
      </c>
      <c r="F1318" t="s">
        <v>1220</v>
      </c>
      <c r="H1318" t="s">
        <v>222</v>
      </c>
      <c r="I1318" s="5" t="s">
        <v>1221</v>
      </c>
      <c r="J1318" s="5" t="s">
        <v>225</v>
      </c>
      <c r="K1318" t="str">
        <f t="shared" si="400"/>
        <v>_PublicAuthority</v>
      </c>
      <c r="L1318" t="str">
        <f t="shared" si="401"/>
        <v>_subOrganization</v>
      </c>
      <c r="M1318" t="str">
        <f t="shared" si="402"/>
        <v>_PublicAuthority</v>
      </c>
      <c r="N1318" t="str">
        <f t="shared" si="403"/>
        <v>_parentOrganization</v>
      </c>
      <c r="O1318" t="str">
        <f t="shared" si="404"/>
        <v>Object</v>
      </c>
      <c r="P1318" t="str">
        <f t="shared" si="405"/>
        <v/>
      </c>
      <c r="Q1318" t="str">
        <f t="shared" si="406"/>
        <v/>
      </c>
      <c r="R1318" t="str">
        <f t="shared" si="407"/>
        <v/>
      </c>
      <c r="S1318" t="str">
        <f t="shared" si="408"/>
        <v/>
      </c>
      <c r="T1318" t="str">
        <f>IF($A1318="Implicit","",COUNTIFS($C$8:C1318,C1318,$A$8:A1318,"Explicit"))</f>
        <v/>
      </c>
      <c r="U1318" t="str">
        <f t="shared" si="409"/>
        <v/>
      </c>
      <c r="V1318" t="str">
        <f t="shared" si="410"/>
        <v/>
      </c>
      <c r="W1318" t="str">
        <f t="shared" si="411"/>
        <v/>
      </c>
      <c r="X1318" t="str">
        <f t="shared" si="412"/>
        <v/>
      </c>
      <c r="Y1318" t="str">
        <f t="shared" si="413"/>
        <v/>
      </c>
      <c r="Z1318" t="str">
        <f t="shared" si="414"/>
        <v>"Common._PublicAuthority"</v>
      </c>
      <c r="AA1318" t="str">
        <f t="shared" si="415"/>
        <v>"_subOrganization"</v>
      </c>
      <c r="AB1318" t="str">
        <f t="shared" si="416"/>
        <v>"Common._PublicAuthority"</v>
      </c>
      <c r="AC1318" t="str">
        <f t="shared" si="417"/>
        <v>"_parentOrganization"</v>
      </c>
      <c r="AD1318" t="str">
        <f t="shared" si="418"/>
        <v>"hasMany"</v>
      </c>
      <c r="AE1318" t="str">
        <f t="shared" si="419"/>
        <v>"Common._PublicAuthority","_subOrganization","Common._PublicAuthority","_parentOrganization","hasMany"</v>
      </c>
    </row>
    <row r="1319" spans="1:31" x14ac:dyDescent="0.2">
      <c r="A1319" t="s">
        <v>1353</v>
      </c>
      <c r="B1319" t="s">
        <v>1292</v>
      </c>
      <c r="C1319" t="s">
        <v>1220</v>
      </c>
      <c r="D1319" t="s">
        <v>40</v>
      </c>
      <c r="E1319" t="s">
        <v>1306</v>
      </c>
      <c r="F1319" t="s">
        <v>41</v>
      </c>
      <c r="I1319" s="5" t="s">
        <v>1221</v>
      </c>
      <c r="J1319" s="5" t="s">
        <v>42</v>
      </c>
      <c r="K1319" t="str">
        <f t="shared" si="400"/>
        <v>_PublicAuthority</v>
      </c>
      <c r="L1319" t="str">
        <f t="shared" si="401"/>
        <v>_events</v>
      </c>
      <c r="M1319" t="str">
        <f t="shared" si="402"/>
        <v>_LogisticsEvent</v>
      </c>
      <c r="N1319" t="str">
        <f t="shared" si="403"/>
        <v/>
      </c>
      <c r="O1319" t="str">
        <f t="shared" si="404"/>
        <v>Object</v>
      </c>
      <c r="P1319" t="str">
        <f t="shared" si="405"/>
        <v>"Common"</v>
      </c>
      <c r="Q1319" t="str">
        <f t="shared" si="406"/>
        <v>"_PublicAuthority"</v>
      </c>
      <c r="R1319" t="str">
        <f t="shared" si="407"/>
        <v>"_events"</v>
      </c>
      <c r="S1319" t="str">
        <f t="shared" si="408"/>
        <v>"_LogisticsEvent"</v>
      </c>
      <c r="T1319">
        <f>IF($A1319="Implicit","",COUNTIFS($C$8:C1319,C1319,$A$8:A1319,"Explicit"))</f>
        <v>7</v>
      </c>
      <c r="U1319" t="str">
        <f t="shared" si="409"/>
        <v>"PublicAuthorities are Organizations of the state on public interests; such as customs"</v>
      </c>
      <c r="V1319" t="str">
        <f t="shared" si="410"/>
        <v>"Events object"</v>
      </c>
      <c r="W1319" t="str">
        <f t="shared" si="411"/>
        <v>"true"</v>
      </c>
      <c r="X1319" t="str">
        <f t="shared" si="412"/>
        <v>"true"</v>
      </c>
      <c r="Y1319" t="str">
        <f t="shared" si="413"/>
        <v>"Common","_PublicAuthority","_events","_LogisticsEvent",7,"PublicAuthorities are Organizations of the state on public interests; such as customs","Events object","true","true"</v>
      </c>
      <c r="Z1319" t="str">
        <f t="shared" si="414"/>
        <v>"Common._PublicAuthority"</v>
      </c>
      <c r="AA1319" t="str">
        <f t="shared" si="415"/>
        <v>"_events"</v>
      </c>
      <c r="AB1319" t="str">
        <f t="shared" si="416"/>
        <v>"Event._LogisticsEvent"</v>
      </c>
      <c r="AC1319" t="str">
        <f t="shared" si="417"/>
        <v>""</v>
      </c>
      <c r="AD1319" t="str">
        <f t="shared" si="418"/>
        <v>"hasMany"</v>
      </c>
      <c r="AE1319" t="str">
        <f t="shared" si="419"/>
        <v>"Common._PublicAuthority","_events","Event._LogisticsEvent","","hasMany"</v>
      </c>
    </row>
    <row r="1320" spans="1:31" x14ac:dyDescent="0.2">
      <c r="A1320" t="s">
        <v>1353</v>
      </c>
      <c r="B1320" t="s">
        <v>1292</v>
      </c>
      <c r="C1320" t="s">
        <v>1220</v>
      </c>
      <c r="D1320" t="s">
        <v>46</v>
      </c>
      <c r="F1320" t="s">
        <v>47</v>
      </c>
      <c r="G1320">
        <v>1</v>
      </c>
      <c r="I1320" s="5" t="s">
        <v>1221</v>
      </c>
      <c r="J1320" s="5" t="s">
        <v>48</v>
      </c>
      <c r="K1320" t="str">
        <f t="shared" si="400"/>
        <v>_PublicAuthority</v>
      </c>
      <c r="L1320" t="str">
        <f t="shared" si="401"/>
        <v>_skeletonIndicator</v>
      </c>
      <c r="M1320" t="str">
        <f t="shared" si="402"/>
        <v>xsd_boolean</v>
      </c>
      <c r="N1320" t="str">
        <f t="shared" si="403"/>
        <v/>
      </c>
      <c r="O1320" t="str">
        <f t="shared" si="404"/>
        <v>Data</v>
      </c>
      <c r="P1320" t="str">
        <f t="shared" si="405"/>
        <v>"Common"</v>
      </c>
      <c r="Q1320" t="str">
        <f t="shared" si="406"/>
        <v>"_PublicAuthority"</v>
      </c>
      <c r="R1320" t="str">
        <f t="shared" si="407"/>
        <v>"_skeletonIndicator"</v>
      </c>
      <c r="S1320" t="str">
        <f t="shared" si="408"/>
        <v>"xsd_boolean"</v>
      </c>
      <c r="T1320">
        <f>IF($A1320="Implicit","",COUNTIFS($C$8:C1320,C1320,$A$8:A1320,"Explicit"))</f>
        <v>8</v>
      </c>
      <c r="U1320" t="str">
        <f t="shared" si="409"/>
        <v>"PublicAuthorities are Organizations of the state on public interests; such as customs"</v>
      </c>
      <c r="V1320" t="str">
        <f t="shared" si="410"/>
        <v>"Indicator whether a logistics object is a skeleton object"</v>
      </c>
      <c r="W1320" t="str">
        <f t="shared" si="411"/>
        <v>"false"</v>
      </c>
      <c r="X1320" t="str">
        <f t="shared" si="412"/>
        <v>"true"</v>
      </c>
      <c r="Y1320" t="str">
        <f t="shared" si="413"/>
        <v>"Common","_PublicAuthority","_skeletonIndicator","xsd_boolean",8,"PublicAuthorities are Organizations of the state on public interests; such as customs","Indicator whether a logistics object is a skeleton object","false","true"</v>
      </c>
      <c r="Z1320" t="str">
        <f t="shared" si="414"/>
        <v/>
      </c>
      <c r="AA1320" t="str">
        <f t="shared" si="415"/>
        <v/>
      </c>
      <c r="AB1320" t="str">
        <f t="shared" si="416"/>
        <v/>
      </c>
      <c r="AC1320" t="str">
        <f t="shared" si="417"/>
        <v/>
      </c>
      <c r="AD1320" t="str">
        <f t="shared" si="418"/>
        <v/>
      </c>
      <c r="AE1320" t="str">
        <f t="shared" si="419"/>
        <v/>
      </c>
    </row>
    <row r="1321" spans="1:31" x14ac:dyDescent="0.2">
      <c r="A1321" t="s">
        <v>1353</v>
      </c>
      <c r="B1321" t="s">
        <v>1292</v>
      </c>
      <c r="C1321" t="s">
        <v>1220</v>
      </c>
      <c r="D1321" t="s">
        <v>147</v>
      </c>
      <c r="E1321" t="s">
        <v>49</v>
      </c>
      <c r="F1321" t="s">
        <v>148</v>
      </c>
      <c r="I1321" s="5" t="s">
        <v>1221</v>
      </c>
      <c r="J1321" s="5" t="s">
        <v>149</v>
      </c>
      <c r="K1321" t="str">
        <f t="shared" si="400"/>
        <v>_PublicAuthority</v>
      </c>
      <c r="L1321" t="str">
        <f t="shared" si="401"/>
        <v>_otherIdentifiers</v>
      </c>
      <c r="M1321" t="str">
        <f t="shared" si="402"/>
        <v>_OtherIdentifier</v>
      </c>
      <c r="N1321" t="str">
        <f t="shared" si="403"/>
        <v/>
      </c>
      <c r="O1321" t="str">
        <f t="shared" si="404"/>
        <v>Object</v>
      </c>
      <c r="P1321" t="str">
        <f t="shared" si="405"/>
        <v>"Common"</v>
      </c>
      <c r="Q1321" t="str">
        <f t="shared" si="406"/>
        <v>"_PublicAuthority"</v>
      </c>
      <c r="R1321" t="str">
        <f t="shared" si="407"/>
        <v>"_otherIdentifiers"</v>
      </c>
      <c r="S1321" t="str">
        <f t="shared" si="408"/>
        <v>"_OtherIdentifier"</v>
      </c>
      <c r="T1321">
        <f>IF($A1321="Implicit","",COUNTIFS($C$8:C1321,C1321,$A$8:A1321,"Explicit"))</f>
        <v>9</v>
      </c>
      <c r="U1321" t="str">
        <f t="shared" si="409"/>
        <v>"PublicAuthorities are Organizations of the state on public interests; such as customs"</v>
      </c>
      <c r="V1321" t="str">
        <f t="shared" si="410"/>
        <v>"Details about any other identifier; depending on the context of use"</v>
      </c>
      <c r="W1321" t="str">
        <f t="shared" si="411"/>
        <v>"true"</v>
      </c>
      <c r="X1321" t="str">
        <f t="shared" si="412"/>
        <v>"true"</v>
      </c>
      <c r="Y1321" t="str">
        <f t="shared" si="413"/>
        <v>"Common","_PublicAuthority","_otherIdentifiers","_OtherIdentifier",9,"PublicAuthorities are Organizations of the state on public interests; such as customs","Details about any other identifier; depending on the context of use","true","true"</v>
      </c>
      <c r="Z1321" t="str">
        <f t="shared" si="414"/>
        <v>"Common._PublicAuthority"</v>
      </c>
      <c r="AA1321" t="str">
        <f t="shared" si="415"/>
        <v>"_otherIdentifiers"</v>
      </c>
      <c r="AB1321" t="str">
        <f t="shared" si="416"/>
        <v>"Embedded._OtherIdentifier"</v>
      </c>
      <c r="AC1321" t="str">
        <f t="shared" si="417"/>
        <v>""</v>
      </c>
      <c r="AD1321" t="str">
        <f t="shared" si="418"/>
        <v>"hasMany"</v>
      </c>
      <c r="AE1321" t="str">
        <f t="shared" si="419"/>
        <v>"Common._PublicAuthority","_otherIdentifiers","Embedded._OtherIdentifier","","hasMany"</v>
      </c>
    </row>
    <row r="1322" spans="1:31" x14ac:dyDescent="0.2">
      <c r="A1322" t="s">
        <v>1353</v>
      </c>
      <c r="B1322" t="s">
        <v>1292</v>
      </c>
      <c r="C1322" t="s">
        <v>1220</v>
      </c>
      <c r="D1322" t="s">
        <v>226</v>
      </c>
      <c r="F1322" t="s">
        <v>6</v>
      </c>
      <c r="G1322">
        <v>1</v>
      </c>
      <c r="I1322" s="5" t="s">
        <v>1221</v>
      </c>
      <c r="J1322" s="5" t="s">
        <v>227</v>
      </c>
      <c r="K1322" t="str">
        <f t="shared" si="400"/>
        <v>_PublicAuthority</v>
      </c>
      <c r="L1322" t="str">
        <f t="shared" si="401"/>
        <v>_name</v>
      </c>
      <c r="M1322" t="str">
        <f t="shared" si="402"/>
        <v>xsd_string</v>
      </c>
      <c r="N1322" t="str">
        <f t="shared" si="403"/>
        <v/>
      </c>
      <c r="O1322" t="str">
        <f t="shared" si="404"/>
        <v>Data</v>
      </c>
      <c r="P1322" t="str">
        <f t="shared" si="405"/>
        <v>"Common"</v>
      </c>
      <c r="Q1322" t="str">
        <f t="shared" si="406"/>
        <v>"_PublicAuthority"</v>
      </c>
      <c r="R1322" t="str">
        <f t="shared" si="407"/>
        <v>"_name"</v>
      </c>
      <c r="S1322" t="str">
        <f t="shared" si="408"/>
        <v>"xsd_string"</v>
      </c>
      <c r="T1322">
        <f>IF($A1322="Implicit","",COUNTIFS($C$8:C1322,C1322,$A$8:A1322,"Explicit"))</f>
        <v>10</v>
      </c>
      <c r="U1322" t="str">
        <f t="shared" si="409"/>
        <v>"PublicAuthorities are Organizations of the state on public interests; such as customs"</v>
      </c>
      <c r="V1322" t="str">
        <f t="shared" si="410"/>
        <v>"Human-understandable name of object depending on the context"</v>
      </c>
      <c r="W1322" t="str">
        <f t="shared" si="411"/>
        <v>"false"</v>
      </c>
      <c r="X1322" t="str">
        <f t="shared" si="412"/>
        <v>"true"</v>
      </c>
      <c r="Y1322" t="str">
        <f t="shared" si="413"/>
        <v>"Common","_PublicAuthority","_name","xsd_string",10,"PublicAuthorities are Organizations of the state on public interests; such as customs","Human-understandable name of object depending on the context","false","true"</v>
      </c>
      <c r="Z1322" t="str">
        <f t="shared" si="414"/>
        <v/>
      </c>
      <c r="AA1322" t="str">
        <f t="shared" si="415"/>
        <v/>
      </c>
      <c r="AB1322" t="str">
        <f t="shared" si="416"/>
        <v/>
      </c>
      <c r="AC1322" t="str">
        <f t="shared" si="417"/>
        <v/>
      </c>
      <c r="AD1322" t="str">
        <f t="shared" si="418"/>
        <v/>
      </c>
      <c r="AE1322" t="str">
        <f t="shared" si="419"/>
        <v/>
      </c>
    </row>
    <row r="1323" spans="1:31" x14ac:dyDescent="0.2">
      <c r="A1323" t="s">
        <v>1353</v>
      </c>
      <c r="B1323" t="s">
        <v>1292</v>
      </c>
      <c r="C1323" t="s">
        <v>1220</v>
      </c>
      <c r="D1323" t="s">
        <v>228</v>
      </c>
      <c r="F1323" t="s">
        <v>6</v>
      </c>
      <c r="G1323">
        <v>1</v>
      </c>
      <c r="I1323" s="5" t="s">
        <v>1221</v>
      </c>
      <c r="J1323" s="5" t="s">
        <v>229</v>
      </c>
      <c r="K1323" t="str">
        <f t="shared" si="400"/>
        <v>_PublicAuthority</v>
      </c>
      <c r="L1323" t="str">
        <f t="shared" si="401"/>
        <v>_shortName</v>
      </c>
      <c r="M1323" t="str">
        <f t="shared" si="402"/>
        <v>xsd_string</v>
      </c>
      <c r="N1323" t="str">
        <f t="shared" si="403"/>
        <v/>
      </c>
      <c r="O1323" t="str">
        <f t="shared" si="404"/>
        <v>Data</v>
      </c>
      <c r="P1323" t="str">
        <f t="shared" si="405"/>
        <v>"Common"</v>
      </c>
      <c r="Q1323" t="str">
        <f t="shared" si="406"/>
        <v>"_PublicAuthority"</v>
      </c>
      <c r="R1323" t="str">
        <f t="shared" si="407"/>
        <v>"_shortName"</v>
      </c>
      <c r="S1323" t="str">
        <f t="shared" si="408"/>
        <v>"xsd_string"</v>
      </c>
      <c r="T1323">
        <f>IF($A1323="Implicit","",COUNTIFS($C$8:C1323,C1323,$A$8:A1323,"Explicit"))</f>
        <v>11</v>
      </c>
      <c r="U1323" t="str">
        <f t="shared" si="409"/>
        <v>"PublicAuthorities are Organizations of the state on public interests; such as customs"</v>
      </c>
      <c r="V1323" t="str">
        <f t="shared" si="410"/>
        <v>"Short name of the Organization if any"</v>
      </c>
      <c r="W1323" t="str">
        <f t="shared" si="411"/>
        <v>"false"</v>
      </c>
      <c r="X1323" t="str">
        <f t="shared" si="412"/>
        <v>"true"</v>
      </c>
      <c r="Y1323" t="str">
        <f t="shared" si="413"/>
        <v>"Common","_PublicAuthority","_shortName","xsd_string",11,"PublicAuthorities are Organizations of the state on public interests; such as customs","Short name of the Organization if any","false","true"</v>
      </c>
      <c r="Z1323" t="str">
        <f t="shared" si="414"/>
        <v/>
      </c>
      <c r="AA1323" t="str">
        <f t="shared" si="415"/>
        <v/>
      </c>
      <c r="AB1323" t="str">
        <f t="shared" si="416"/>
        <v/>
      </c>
      <c r="AC1323" t="str">
        <f t="shared" si="417"/>
        <v/>
      </c>
      <c r="AD1323" t="str">
        <f t="shared" si="418"/>
        <v/>
      </c>
      <c r="AE1323" t="str">
        <f t="shared" si="419"/>
        <v/>
      </c>
    </row>
    <row r="1324" spans="1:31" x14ac:dyDescent="0.2">
      <c r="A1324" t="s">
        <v>1353</v>
      </c>
      <c r="B1324" t="s">
        <v>1292</v>
      </c>
      <c r="C1324" t="s">
        <v>96</v>
      </c>
      <c r="D1324" t="s">
        <v>1000</v>
      </c>
      <c r="E1324" t="s">
        <v>1292</v>
      </c>
      <c r="F1324" t="s">
        <v>83</v>
      </c>
      <c r="G1324">
        <v>1</v>
      </c>
      <c r="H1324" t="s">
        <v>95</v>
      </c>
      <c r="I1324" s="5" t="s">
        <v>1320</v>
      </c>
      <c r="J1324" s="5" t="s">
        <v>1001</v>
      </c>
      <c r="K1324" t="str">
        <f t="shared" si="400"/>
        <v>_Question</v>
      </c>
      <c r="L1324" t="str">
        <f t="shared" si="401"/>
        <v>_answer</v>
      </c>
      <c r="M1324" t="str">
        <f t="shared" si="402"/>
        <v>_Answer</v>
      </c>
      <c r="N1324" t="str">
        <f t="shared" si="403"/>
        <v>_question</v>
      </c>
      <c r="O1324" t="str">
        <f t="shared" si="404"/>
        <v>Object</v>
      </c>
      <c r="P1324" t="str">
        <f t="shared" si="405"/>
        <v>"Common"</v>
      </c>
      <c r="Q1324" t="str">
        <f t="shared" si="406"/>
        <v>"_Question"</v>
      </c>
      <c r="R1324" t="str">
        <f t="shared" si="407"/>
        <v>"_answer"</v>
      </c>
      <c r="S1324" t="str">
        <f t="shared" si="408"/>
        <v>"_Answer"</v>
      </c>
      <c r="T1324">
        <f>IF($A1324="Implicit","",COUNTIFS($C$8:C1324,C1324,$A$8:A1324,"Explicit"))</f>
        <v>1</v>
      </c>
      <c r="U1324" t="str">
        <f t="shared" si="409"/>
        <v>"Question as part of a CheckTemplate"</v>
      </c>
      <c r="V1324" t="str">
        <f t="shared" si="410"/>
        <v>"Reference to the Answer to the Question"</v>
      </c>
      <c r="W1324" t="str">
        <f t="shared" si="411"/>
        <v>"false"</v>
      </c>
      <c r="X1324" t="str">
        <f t="shared" si="412"/>
        <v>"true"</v>
      </c>
      <c r="Y1324" t="str">
        <f t="shared" si="413"/>
        <v>"Common","_Question","_answer","_Answer",1,"Question as part of a CheckTemplate","Reference to the Answer to the Question","false","true"</v>
      </c>
      <c r="Z1324" t="str">
        <f t="shared" si="414"/>
        <v>"Common._Question"</v>
      </c>
      <c r="AA1324" t="str">
        <f t="shared" si="415"/>
        <v>"_answer"</v>
      </c>
      <c r="AB1324" t="str">
        <f t="shared" si="416"/>
        <v>"Common._Answer"</v>
      </c>
      <c r="AC1324" t="str">
        <f t="shared" si="417"/>
        <v>"_question"</v>
      </c>
      <c r="AD1324" t="str">
        <f t="shared" si="418"/>
        <v>"hasOne"</v>
      </c>
      <c r="AE1324" t="str">
        <f t="shared" si="419"/>
        <v>"Common._Question","_answer","Common._Answer","_question","hasOne"</v>
      </c>
    </row>
    <row r="1325" spans="1:31" x14ac:dyDescent="0.2">
      <c r="A1325" t="s">
        <v>1353</v>
      </c>
      <c r="B1325" t="s">
        <v>1292</v>
      </c>
      <c r="C1325" t="s">
        <v>96</v>
      </c>
      <c r="D1325" t="s">
        <v>1002</v>
      </c>
      <c r="E1325" t="s">
        <v>1292</v>
      </c>
      <c r="F1325" t="s">
        <v>439</v>
      </c>
      <c r="G1325">
        <v>1</v>
      </c>
      <c r="H1325" t="s">
        <v>451</v>
      </c>
      <c r="I1325" s="5" t="s">
        <v>1320</v>
      </c>
      <c r="J1325" s="5" t="s">
        <v>1003</v>
      </c>
      <c r="K1325" t="str">
        <f t="shared" si="400"/>
        <v>_Question</v>
      </c>
      <c r="L1325" t="str">
        <f t="shared" si="401"/>
        <v>_checkTemplate</v>
      </c>
      <c r="M1325" t="str">
        <f t="shared" si="402"/>
        <v>_CheckTemplate</v>
      </c>
      <c r="N1325" t="str">
        <f t="shared" si="403"/>
        <v>_questions</v>
      </c>
      <c r="O1325" t="str">
        <f t="shared" si="404"/>
        <v>Object</v>
      </c>
      <c r="P1325" t="str">
        <f t="shared" si="405"/>
        <v>"Common"</v>
      </c>
      <c r="Q1325" t="str">
        <f t="shared" si="406"/>
        <v>"_Question"</v>
      </c>
      <c r="R1325" t="str">
        <f t="shared" si="407"/>
        <v>"_checkTemplate"</v>
      </c>
      <c r="S1325" t="str">
        <f t="shared" si="408"/>
        <v>"_CheckTemplate"</v>
      </c>
      <c r="T1325">
        <f>IF($A1325="Implicit","",COUNTIFS($C$8:C1325,C1325,$A$8:A1325,"Explicit"))</f>
        <v>2</v>
      </c>
      <c r="U1325" t="str">
        <f t="shared" si="409"/>
        <v>"Question as part of a CheckTemplate"</v>
      </c>
      <c r="V1325" t="str">
        <f t="shared" si="410"/>
        <v>"Reference to the CheckTemplate the Question is from"</v>
      </c>
      <c r="W1325" t="str">
        <f t="shared" si="411"/>
        <v>"false"</v>
      </c>
      <c r="X1325" t="str">
        <f t="shared" si="412"/>
        <v>"true"</v>
      </c>
      <c r="Y1325" t="str">
        <f t="shared" si="413"/>
        <v>"Common","_Question","_checkTemplate","_CheckTemplate",2,"Question as part of a CheckTemplate","Reference to the CheckTemplate the Question is from","false","true"</v>
      </c>
      <c r="Z1325" t="str">
        <f t="shared" si="414"/>
        <v>"Common._Question"</v>
      </c>
      <c r="AA1325" t="str">
        <f t="shared" si="415"/>
        <v>"_checkTemplate"</v>
      </c>
      <c r="AB1325" t="str">
        <f t="shared" si="416"/>
        <v>"Common._CheckTemplate"</v>
      </c>
      <c r="AC1325" t="str">
        <f t="shared" si="417"/>
        <v>"_questions"</v>
      </c>
      <c r="AD1325" t="str">
        <f t="shared" si="418"/>
        <v>"hasOne"</v>
      </c>
      <c r="AE1325" t="str">
        <f t="shared" si="419"/>
        <v>"Common._Question","_checkTemplate","Common._CheckTemplate","_questions","hasOne"</v>
      </c>
    </row>
    <row r="1326" spans="1:31" x14ac:dyDescent="0.2">
      <c r="A1326" t="s">
        <v>1353</v>
      </c>
      <c r="B1326" t="s">
        <v>1292</v>
      </c>
      <c r="C1326" t="s">
        <v>96</v>
      </c>
      <c r="D1326" t="s">
        <v>38</v>
      </c>
      <c r="E1326" t="s">
        <v>1303</v>
      </c>
      <c r="F1326" t="s">
        <v>23</v>
      </c>
      <c r="H1326" t="s">
        <v>434</v>
      </c>
      <c r="I1326" s="5" t="s">
        <v>1320</v>
      </c>
      <c r="J1326" s="5" t="s">
        <v>39</v>
      </c>
      <c r="K1326" t="str">
        <f t="shared" si="400"/>
        <v>_Question</v>
      </c>
      <c r="L1326" t="str">
        <f t="shared" si="401"/>
        <v>_checks</v>
      </c>
      <c r="M1326" t="str">
        <f t="shared" si="402"/>
        <v>_Check</v>
      </c>
      <c r="N1326" t="str">
        <f t="shared" si="403"/>
        <v>_checkedObject</v>
      </c>
      <c r="O1326" t="str">
        <f t="shared" si="404"/>
        <v>Object</v>
      </c>
      <c r="P1326" t="str">
        <f t="shared" si="405"/>
        <v>"Common"</v>
      </c>
      <c r="Q1326" t="str">
        <f t="shared" si="406"/>
        <v>"_Question"</v>
      </c>
      <c r="R1326" t="str">
        <f t="shared" si="407"/>
        <v>"_checks"</v>
      </c>
      <c r="S1326" t="str">
        <f t="shared" si="408"/>
        <v>"_Check"</v>
      </c>
      <c r="T1326">
        <f>IF($A1326="Implicit","",COUNTIFS($C$8:C1326,C1326,$A$8:A1326,"Explicit"))</f>
        <v>3</v>
      </c>
      <c r="U1326" t="str">
        <f t="shared" si="409"/>
        <v>"Question as part of a CheckTemplate"</v>
      </c>
      <c r="V1326" t="str">
        <f t="shared" si="410"/>
        <v>"References to the CheckActions performed on the object"</v>
      </c>
      <c r="W1326" t="str">
        <f t="shared" si="411"/>
        <v>"true"</v>
      </c>
      <c r="X1326" t="str">
        <f t="shared" si="412"/>
        <v>"true"</v>
      </c>
      <c r="Y1326" t="str">
        <f t="shared" si="413"/>
        <v>"Common","_Question","_checks","_Check",3,"Question as part of a CheckTemplate","References to the CheckActions performed on the object","true","true"</v>
      </c>
      <c r="Z1326" t="str">
        <f t="shared" si="414"/>
        <v>"Common._Question"</v>
      </c>
      <c r="AA1326" t="str">
        <f t="shared" si="415"/>
        <v>"_checks"</v>
      </c>
      <c r="AB1326" t="str">
        <f t="shared" si="416"/>
        <v>"Action._Check"</v>
      </c>
      <c r="AC1326" t="str">
        <f t="shared" si="417"/>
        <v>"_checkedObject"</v>
      </c>
      <c r="AD1326" t="str">
        <f t="shared" si="418"/>
        <v>"hasMany"</v>
      </c>
      <c r="AE1326" t="str">
        <f t="shared" si="419"/>
        <v>"Common._Question","_checks","Action._Check","_checkedObject","hasMany"</v>
      </c>
    </row>
    <row r="1327" spans="1:31" x14ac:dyDescent="0.2">
      <c r="A1327" t="s">
        <v>1353</v>
      </c>
      <c r="B1327" t="s">
        <v>1292</v>
      </c>
      <c r="C1327" t="s">
        <v>96</v>
      </c>
      <c r="D1327" t="s">
        <v>43</v>
      </c>
      <c r="E1327" t="s">
        <v>1292</v>
      </c>
      <c r="F1327" t="s">
        <v>44</v>
      </c>
      <c r="H1327" t="s">
        <v>686</v>
      </c>
      <c r="I1327" s="5" t="s">
        <v>1320</v>
      </c>
      <c r="J1327" s="5" t="s">
        <v>45</v>
      </c>
      <c r="K1327" t="str">
        <f t="shared" si="400"/>
        <v>_Question</v>
      </c>
      <c r="L1327" t="str">
        <f t="shared" si="401"/>
        <v>_externalReferences</v>
      </c>
      <c r="M1327" t="str">
        <f t="shared" si="402"/>
        <v>_ExternalReference</v>
      </c>
      <c r="N1327" t="str">
        <f t="shared" si="403"/>
        <v>_referenceForObjects</v>
      </c>
      <c r="O1327" t="str">
        <f t="shared" si="404"/>
        <v>Object</v>
      </c>
      <c r="P1327" t="str">
        <f t="shared" si="405"/>
        <v>"Common"</v>
      </c>
      <c r="Q1327" t="str">
        <f t="shared" si="406"/>
        <v>"_Question"</v>
      </c>
      <c r="R1327" t="str">
        <f t="shared" si="407"/>
        <v>"_externalReferences"</v>
      </c>
      <c r="S1327" t="str">
        <f t="shared" si="408"/>
        <v>"_ExternalReference"</v>
      </c>
      <c r="T1327">
        <f>IF($A1327="Implicit","",COUNTIFS($C$8:C1327,C1327,$A$8:A1327,"Explicit"))</f>
        <v>4</v>
      </c>
      <c r="U1327" t="str">
        <f t="shared" si="409"/>
        <v>"Question as part of a CheckTemplate"</v>
      </c>
      <c r="V1327" t="str">
        <f t="shared" si="410"/>
        <v>"References to all associated ExternalReferences"</v>
      </c>
      <c r="W1327" t="str">
        <f t="shared" si="411"/>
        <v>"true"</v>
      </c>
      <c r="X1327" t="str">
        <f t="shared" si="412"/>
        <v>"true"</v>
      </c>
      <c r="Y1327" t="str">
        <f t="shared" si="413"/>
        <v>"Common","_Question","_externalReferences","_ExternalReference",4,"Question as part of a CheckTemplate","References to all associated ExternalReferences","true","true"</v>
      </c>
      <c r="Z1327" t="str">
        <f t="shared" si="414"/>
        <v>"Common._Question"</v>
      </c>
      <c r="AA1327" t="str">
        <f t="shared" si="415"/>
        <v>"_externalReferences"</v>
      </c>
      <c r="AB1327" t="str">
        <f t="shared" si="416"/>
        <v>"Common._ExternalReference"</v>
      </c>
      <c r="AC1327" t="str">
        <f t="shared" si="417"/>
        <v>"_referenceForObjects"</v>
      </c>
      <c r="AD1327" t="str">
        <f t="shared" si="418"/>
        <v>"hasMany"</v>
      </c>
      <c r="AE1327" t="str">
        <f t="shared" si="419"/>
        <v>"Common._Question","_externalReferences","Common._ExternalReference","_referenceForObjects","hasMany"</v>
      </c>
    </row>
    <row r="1328" spans="1:31" x14ac:dyDescent="0.2">
      <c r="A1328" t="s">
        <v>1353</v>
      </c>
      <c r="B1328" t="s">
        <v>1292</v>
      </c>
      <c r="C1328" t="s">
        <v>96</v>
      </c>
      <c r="D1328" t="s">
        <v>40</v>
      </c>
      <c r="E1328" t="s">
        <v>1306</v>
      </c>
      <c r="F1328" t="s">
        <v>41</v>
      </c>
      <c r="I1328" s="5" t="s">
        <v>1320</v>
      </c>
      <c r="J1328" s="5" t="s">
        <v>42</v>
      </c>
      <c r="K1328" t="str">
        <f t="shared" si="400"/>
        <v>_Question</v>
      </c>
      <c r="L1328" t="str">
        <f t="shared" si="401"/>
        <v>_events</v>
      </c>
      <c r="M1328" t="str">
        <f t="shared" si="402"/>
        <v>_LogisticsEvent</v>
      </c>
      <c r="N1328" t="str">
        <f t="shared" si="403"/>
        <v/>
      </c>
      <c r="O1328" t="str">
        <f t="shared" si="404"/>
        <v>Object</v>
      </c>
      <c r="P1328" t="str">
        <f t="shared" si="405"/>
        <v>"Common"</v>
      </c>
      <c r="Q1328" t="str">
        <f t="shared" si="406"/>
        <v>"_Question"</v>
      </c>
      <c r="R1328" t="str">
        <f t="shared" si="407"/>
        <v>"_events"</v>
      </c>
      <c r="S1328" t="str">
        <f t="shared" si="408"/>
        <v>"_LogisticsEvent"</v>
      </c>
      <c r="T1328">
        <f>IF($A1328="Implicit","",COUNTIFS($C$8:C1328,C1328,$A$8:A1328,"Explicit"))</f>
        <v>5</v>
      </c>
      <c r="U1328" t="str">
        <f t="shared" si="409"/>
        <v>"Question as part of a CheckTemplate"</v>
      </c>
      <c r="V1328" t="str">
        <f t="shared" si="410"/>
        <v>"Events object"</v>
      </c>
      <c r="W1328" t="str">
        <f t="shared" si="411"/>
        <v>"true"</v>
      </c>
      <c r="X1328" t="str">
        <f t="shared" si="412"/>
        <v>"true"</v>
      </c>
      <c r="Y1328" t="str">
        <f t="shared" si="413"/>
        <v>"Common","_Question","_events","_LogisticsEvent",5,"Question as part of a CheckTemplate","Events object","true","true"</v>
      </c>
      <c r="Z1328" t="str">
        <f t="shared" si="414"/>
        <v>"Common._Question"</v>
      </c>
      <c r="AA1328" t="str">
        <f t="shared" si="415"/>
        <v>"_events"</v>
      </c>
      <c r="AB1328" t="str">
        <f t="shared" si="416"/>
        <v>"Event._LogisticsEvent"</v>
      </c>
      <c r="AC1328" t="str">
        <f t="shared" si="417"/>
        <v>""</v>
      </c>
      <c r="AD1328" t="str">
        <f t="shared" si="418"/>
        <v>"hasMany"</v>
      </c>
      <c r="AE1328" t="str">
        <f t="shared" si="419"/>
        <v>"Common._Question","_events","Event._LogisticsEvent","","hasMany"</v>
      </c>
    </row>
    <row r="1329" spans="1:31" x14ac:dyDescent="0.2">
      <c r="A1329" t="s">
        <v>1353</v>
      </c>
      <c r="B1329" t="s">
        <v>1292</v>
      </c>
      <c r="C1329" t="s">
        <v>96</v>
      </c>
      <c r="D1329" t="s">
        <v>46</v>
      </c>
      <c r="F1329" t="s">
        <v>47</v>
      </c>
      <c r="G1329">
        <v>1</v>
      </c>
      <c r="I1329" s="5" t="s">
        <v>1320</v>
      </c>
      <c r="J1329" s="5" t="s">
        <v>48</v>
      </c>
      <c r="K1329" t="str">
        <f t="shared" si="400"/>
        <v>_Question</v>
      </c>
      <c r="L1329" t="str">
        <f t="shared" si="401"/>
        <v>_skeletonIndicator</v>
      </c>
      <c r="M1329" t="str">
        <f t="shared" si="402"/>
        <v>xsd_boolean</v>
      </c>
      <c r="N1329" t="str">
        <f t="shared" si="403"/>
        <v/>
      </c>
      <c r="O1329" t="str">
        <f t="shared" si="404"/>
        <v>Data</v>
      </c>
      <c r="P1329" t="str">
        <f t="shared" si="405"/>
        <v>"Common"</v>
      </c>
      <c r="Q1329" t="str">
        <f t="shared" si="406"/>
        <v>"_Question"</v>
      </c>
      <c r="R1329" t="str">
        <f t="shared" si="407"/>
        <v>"_skeletonIndicator"</v>
      </c>
      <c r="S1329" t="str">
        <f t="shared" si="408"/>
        <v>"xsd_boolean"</v>
      </c>
      <c r="T1329">
        <f>IF($A1329="Implicit","",COUNTIFS($C$8:C1329,C1329,$A$8:A1329,"Explicit"))</f>
        <v>6</v>
      </c>
      <c r="U1329" t="str">
        <f t="shared" si="409"/>
        <v>"Question as part of a CheckTemplate"</v>
      </c>
      <c r="V1329" t="str">
        <f t="shared" si="410"/>
        <v>"Indicator whether a logistics object is a skeleton object"</v>
      </c>
      <c r="W1329" t="str">
        <f t="shared" si="411"/>
        <v>"false"</v>
      </c>
      <c r="X1329" t="str">
        <f t="shared" si="412"/>
        <v>"true"</v>
      </c>
      <c r="Y1329" t="str">
        <f t="shared" si="413"/>
        <v>"Common","_Question","_skeletonIndicator","xsd_boolean",6,"Question as part of a CheckTemplate","Indicator whether a logistics object is a skeleton object","false","true"</v>
      </c>
      <c r="Z1329" t="str">
        <f t="shared" si="414"/>
        <v/>
      </c>
      <c r="AA1329" t="str">
        <f t="shared" si="415"/>
        <v/>
      </c>
      <c r="AB1329" t="str">
        <f t="shared" si="416"/>
        <v/>
      </c>
      <c r="AC1329" t="str">
        <f t="shared" si="417"/>
        <v/>
      </c>
      <c r="AD1329" t="str">
        <f t="shared" si="418"/>
        <v/>
      </c>
      <c r="AE1329" t="str">
        <f t="shared" si="419"/>
        <v/>
      </c>
    </row>
    <row r="1330" spans="1:31" x14ac:dyDescent="0.2">
      <c r="A1330" t="s">
        <v>1353</v>
      </c>
      <c r="B1330" t="s">
        <v>1292</v>
      </c>
      <c r="C1330" t="s">
        <v>96</v>
      </c>
      <c r="D1330" t="s">
        <v>1004</v>
      </c>
      <c r="F1330" t="s">
        <v>6</v>
      </c>
      <c r="G1330">
        <v>1</v>
      </c>
      <c r="I1330" s="5" t="s">
        <v>1320</v>
      </c>
      <c r="J1330" s="5" t="s">
        <v>1005</v>
      </c>
      <c r="K1330" t="str">
        <f t="shared" si="400"/>
        <v>_Question</v>
      </c>
      <c r="L1330" t="str">
        <f t="shared" si="401"/>
        <v>_answerOptionsText</v>
      </c>
      <c r="M1330" t="str">
        <f t="shared" si="402"/>
        <v>xsd_string</v>
      </c>
      <c r="N1330" t="str">
        <f t="shared" si="403"/>
        <v/>
      </c>
      <c r="O1330" t="str">
        <f t="shared" si="404"/>
        <v>Data</v>
      </c>
      <c r="P1330" t="str">
        <f t="shared" si="405"/>
        <v>"Common"</v>
      </c>
      <c r="Q1330" t="str">
        <f t="shared" si="406"/>
        <v>"_Question"</v>
      </c>
      <c r="R1330" t="str">
        <f t="shared" si="407"/>
        <v>"_answerOptionsText"</v>
      </c>
      <c r="S1330" t="str">
        <f t="shared" si="408"/>
        <v>"xsd_string"</v>
      </c>
      <c r="T1330">
        <f>IF($A1330="Implicit","",COUNTIFS($C$8:C1330,C1330,$A$8:A1330,"Explicit"))</f>
        <v>7</v>
      </c>
      <c r="U1330" t="str">
        <f t="shared" si="409"/>
        <v>"Question as part of a CheckTemplate"</v>
      </c>
      <c r="V1330" t="str">
        <f t="shared" si="410"/>
        <v>"Text restrictions to the Answer"</v>
      </c>
      <c r="W1330" t="str">
        <f t="shared" si="411"/>
        <v>"false"</v>
      </c>
      <c r="X1330" t="str">
        <f t="shared" si="412"/>
        <v>"true"</v>
      </c>
      <c r="Y1330" t="str">
        <f t="shared" si="413"/>
        <v>"Common","_Question","_answerOptionsText","xsd_string",7,"Question as part of a CheckTemplate","Text restrictions to the Answer","false","true"</v>
      </c>
      <c r="Z1330" t="str">
        <f t="shared" si="414"/>
        <v/>
      </c>
      <c r="AA1330" t="str">
        <f t="shared" si="415"/>
        <v/>
      </c>
      <c r="AB1330" t="str">
        <f t="shared" si="416"/>
        <v/>
      </c>
      <c r="AC1330" t="str">
        <f t="shared" si="417"/>
        <v/>
      </c>
      <c r="AD1330" t="str">
        <f t="shared" si="418"/>
        <v/>
      </c>
      <c r="AE1330" t="str">
        <f t="shared" si="419"/>
        <v/>
      </c>
    </row>
    <row r="1331" spans="1:31" x14ac:dyDescent="0.2">
      <c r="A1331" t="s">
        <v>1353</v>
      </c>
      <c r="B1331" t="s">
        <v>1292</v>
      </c>
      <c r="C1331" t="s">
        <v>96</v>
      </c>
      <c r="D1331" t="s">
        <v>1006</v>
      </c>
      <c r="F1331" t="s">
        <v>6</v>
      </c>
      <c r="G1331">
        <v>1</v>
      </c>
      <c r="I1331" s="5" t="s">
        <v>1320</v>
      </c>
      <c r="J1331" s="5" t="s">
        <v>1007</v>
      </c>
      <c r="K1331" t="str">
        <f t="shared" si="400"/>
        <v>_Question</v>
      </c>
      <c r="L1331" t="str">
        <f t="shared" si="401"/>
        <v>_answerOptionsValue</v>
      </c>
      <c r="M1331" t="str">
        <f t="shared" si="402"/>
        <v>xsd_string</v>
      </c>
      <c r="N1331" t="str">
        <f t="shared" si="403"/>
        <v/>
      </c>
      <c r="O1331" t="str">
        <f t="shared" si="404"/>
        <v>Data</v>
      </c>
      <c r="P1331" t="str">
        <f t="shared" si="405"/>
        <v>"Common"</v>
      </c>
      <c r="Q1331" t="str">
        <f t="shared" si="406"/>
        <v>"_Question"</v>
      </c>
      <c r="R1331" t="str">
        <f t="shared" si="407"/>
        <v>"_answerOptionsValue"</v>
      </c>
      <c r="S1331" t="str">
        <f t="shared" si="408"/>
        <v>"xsd_string"</v>
      </c>
      <c r="T1331">
        <f>IF($A1331="Implicit","",COUNTIFS($C$8:C1331,C1331,$A$8:A1331,"Explicit"))</f>
        <v>8</v>
      </c>
      <c r="U1331" t="str">
        <f t="shared" si="409"/>
        <v>"Question as part of a CheckTemplate"</v>
      </c>
      <c r="V1331" t="str">
        <f t="shared" si="410"/>
        <v>"Value restrictions to the answer"</v>
      </c>
      <c r="W1331" t="str">
        <f t="shared" si="411"/>
        <v>"false"</v>
      </c>
      <c r="X1331" t="str">
        <f t="shared" si="412"/>
        <v>"true"</v>
      </c>
      <c r="Y1331" t="str">
        <f t="shared" si="413"/>
        <v>"Common","_Question","_answerOptionsValue","xsd_string",8,"Question as part of a CheckTemplate","Value restrictions to the answer","false","true"</v>
      </c>
      <c r="Z1331" t="str">
        <f t="shared" si="414"/>
        <v/>
      </c>
      <c r="AA1331" t="str">
        <f t="shared" si="415"/>
        <v/>
      </c>
      <c r="AB1331" t="str">
        <f t="shared" si="416"/>
        <v/>
      </c>
      <c r="AC1331" t="str">
        <f t="shared" si="417"/>
        <v/>
      </c>
      <c r="AD1331" t="str">
        <f t="shared" si="418"/>
        <v/>
      </c>
      <c r="AE1331" t="str">
        <f t="shared" si="419"/>
        <v/>
      </c>
    </row>
    <row r="1332" spans="1:31" x14ac:dyDescent="0.2">
      <c r="A1332" t="s">
        <v>1353</v>
      </c>
      <c r="B1332" t="s">
        <v>1292</v>
      </c>
      <c r="C1332" t="s">
        <v>96</v>
      </c>
      <c r="D1332" t="s">
        <v>1008</v>
      </c>
      <c r="F1332" t="s">
        <v>6</v>
      </c>
      <c r="G1332">
        <v>1</v>
      </c>
      <c r="I1332" s="5" t="s">
        <v>1320</v>
      </c>
      <c r="J1332" s="5" t="s">
        <v>1009</v>
      </c>
      <c r="K1332" t="str">
        <f t="shared" si="400"/>
        <v>_Question</v>
      </c>
      <c r="L1332" t="str">
        <f t="shared" si="401"/>
        <v>_longText</v>
      </c>
      <c r="M1332" t="str">
        <f t="shared" si="402"/>
        <v>xsd_string</v>
      </c>
      <c r="N1332" t="str">
        <f t="shared" si="403"/>
        <v/>
      </c>
      <c r="O1332" t="str">
        <f t="shared" si="404"/>
        <v>Data</v>
      </c>
      <c r="P1332" t="str">
        <f t="shared" si="405"/>
        <v>"Common"</v>
      </c>
      <c r="Q1332" t="str">
        <f t="shared" si="406"/>
        <v>"_Question"</v>
      </c>
      <c r="R1332" t="str">
        <f t="shared" si="407"/>
        <v>"_longText"</v>
      </c>
      <c r="S1332" t="str">
        <f t="shared" si="408"/>
        <v>"xsd_string"</v>
      </c>
      <c r="T1332">
        <f>IF($A1332="Implicit","",COUNTIFS($C$8:C1332,C1332,$A$8:A1332,"Explicit"))</f>
        <v>9</v>
      </c>
      <c r="U1332" t="str">
        <f t="shared" si="409"/>
        <v>"Question as part of a CheckTemplate"</v>
      </c>
      <c r="V1332" t="str">
        <f t="shared" si="410"/>
        <v>"Long text of the question"</v>
      </c>
      <c r="W1332" t="str">
        <f t="shared" si="411"/>
        <v>"false"</v>
      </c>
      <c r="X1332" t="str">
        <f t="shared" si="412"/>
        <v>"true"</v>
      </c>
      <c r="Y1332" t="str">
        <f t="shared" si="413"/>
        <v>"Common","_Question","_longText","xsd_string",9,"Question as part of a CheckTemplate","Long text of the question","false","true"</v>
      </c>
      <c r="Z1332" t="str">
        <f t="shared" si="414"/>
        <v/>
      </c>
      <c r="AA1332" t="str">
        <f t="shared" si="415"/>
        <v/>
      </c>
      <c r="AB1332" t="str">
        <f t="shared" si="416"/>
        <v/>
      </c>
      <c r="AC1332" t="str">
        <f t="shared" si="417"/>
        <v/>
      </c>
      <c r="AD1332" t="str">
        <f t="shared" si="418"/>
        <v/>
      </c>
      <c r="AE1332" t="str">
        <f t="shared" si="419"/>
        <v/>
      </c>
    </row>
    <row r="1333" spans="1:31" x14ac:dyDescent="0.2">
      <c r="A1333" t="s">
        <v>1353</v>
      </c>
      <c r="B1333" t="s">
        <v>1292</v>
      </c>
      <c r="C1333" t="s">
        <v>96</v>
      </c>
      <c r="D1333" t="s">
        <v>1010</v>
      </c>
      <c r="F1333" t="s">
        <v>6</v>
      </c>
      <c r="G1333">
        <v>1</v>
      </c>
      <c r="I1333" s="5" t="s">
        <v>1320</v>
      </c>
      <c r="J1333" s="5" t="s">
        <v>1011</v>
      </c>
      <c r="K1333" t="str">
        <f t="shared" si="400"/>
        <v>_Question</v>
      </c>
      <c r="L1333" t="str">
        <f t="shared" si="401"/>
        <v>_questionNumber</v>
      </c>
      <c r="M1333" t="str">
        <f t="shared" si="402"/>
        <v>xsd_string</v>
      </c>
      <c r="N1333" t="str">
        <f t="shared" si="403"/>
        <v/>
      </c>
      <c r="O1333" t="str">
        <f t="shared" si="404"/>
        <v>Data</v>
      </c>
      <c r="P1333" t="str">
        <f t="shared" si="405"/>
        <v>"Common"</v>
      </c>
      <c r="Q1333" t="str">
        <f t="shared" si="406"/>
        <v>"_Question"</v>
      </c>
      <c r="R1333" t="str">
        <f t="shared" si="407"/>
        <v>"_questionNumber"</v>
      </c>
      <c r="S1333" t="str">
        <f t="shared" si="408"/>
        <v>"xsd_string"</v>
      </c>
      <c r="T1333">
        <f>IF($A1333="Implicit","",COUNTIFS($C$8:C1333,C1333,$A$8:A1333,"Explicit"))</f>
        <v>10</v>
      </c>
      <c r="U1333" t="str">
        <f t="shared" si="409"/>
        <v>"Question as part of a CheckTemplate"</v>
      </c>
      <c r="V1333" t="str">
        <f t="shared" si="410"/>
        <v>"Number of the Question within the template (alphanumeric)"</v>
      </c>
      <c r="W1333" t="str">
        <f t="shared" si="411"/>
        <v>"false"</v>
      </c>
      <c r="X1333" t="str">
        <f t="shared" si="412"/>
        <v>"true"</v>
      </c>
      <c r="Y1333" t="str">
        <f t="shared" si="413"/>
        <v>"Common","_Question","_questionNumber","xsd_string",10,"Question as part of a CheckTemplate","Number of the Question within the template (alphanumeric)","false","true"</v>
      </c>
      <c r="Z1333" t="str">
        <f t="shared" si="414"/>
        <v/>
      </c>
      <c r="AA1333" t="str">
        <f t="shared" si="415"/>
        <v/>
      </c>
      <c r="AB1333" t="str">
        <f t="shared" si="416"/>
        <v/>
      </c>
      <c r="AC1333" t="str">
        <f t="shared" si="417"/>
        <v/>
      </c>
      <c r="AD1333" t="str">
        <f t="shared" si="418"/>
        <v/>
      </c>
      <c r="AE1333" t="str">
        <f t="shared" si="419"/>
        <v/>
      </c>
    </row>
    <row r="1334" spans="1:31" x14ac:dyDescent="0.2">
      <c r="A1334" t="s">
        <v>1353</v>
      </c>
      <c r="B1334" t="s">
        <v>1292</v>
      </c>
      <c r="C1334" t="s">
        <v>96</v>
      </c>
      <c r="D1334" t="s">
        <v>1012</v>
      </c>
      <c r="F1334" t="s">
        <v>6</v>
      </c>
      <c r="G1334">
        <v>1</v>
      </c>
      <c r="I1334" s="5" t="s">
        <v>1320</v>
      </c>
      <c r="J1334" s="5" t="s">
        <v>1013</v>
      </c>
      <c r="K1334" t="str">
        <f t="shared" si="400"/>
        <v>_Question</v>
      </c>
      <c r="L1334" t="str">
        <f t="shared" si="401"/>
        <v>_questionSection</v>
      </c>
      <c r="M1334" t="str">
        <f t="shared" si="402"/>
        <v>xsd_string</v>
      </c>
      <c r="N1334" t="str">
        <f t="shared" si="403"/>
        <v/>
      </c>
      <c r="O1334" t="str">
        <f t="shared" si="404"/>
        <v>Data</v>
      </c>
      <c r="P1334" t="str">
        <f t="shared" si="405"/>
        <v>"Common"</v>
      </c>
      <c r="Q1334" t="str">
        <f t="shared" si="406"/>
        <v>"_Question"</v>
      </c>
      <c r="R1334" t="str">
        <f t="shared" si="407"/>
        <v>"_questionSection"</v>
      </c>
      <c r="S1334" t="str">
        <f t="shared" si="408"/>
        <v>"xsd_string"</v>
      </c>
      <c r="T1334">
        <f>IF($A1334="Implicit","",COUNTIFS($C$8:C1334,C1334,$A$8:A1334,"Explicit"))</f>
        <v>11</v>
      </c>
      <c r="U1334" t="str">
        <f t="shared" si="409"/>
        <v>"Question as part of a CheckTemplate"</v>
      </c>
      <c r="V1334" t="str">
        <f t="shared" si="410"/>
        <v>"Section of the CheckTemplate this Question is part of"</v>
      </c>
      <c r="W1334" t="str">
        <f t="shared" si="411"/>
        <v>"false"</v>
      </c>
      <c r="X1334" t="str">
        <f t="shared" si="412"/>
        <v>"true"</v>
      </c>
      <c r="Y1334" t="str">
        <f t="shared" si="413"/>
        <v>"Common","_Question","_questionSection","xsd_string",11,"Question as part of a CheckTemplate","Section of the CheckTemplate this Question is part of","false","true"</v>
      </c>
      <c r="Z1334" t="str">
        <f t="shared" si="414"/>
        <v/>
      </c>
      <c r="AA1334" t="str">
        <f t="shared" si="415"/>
        <v/>
      </c>
      <c r="AB1334" t="str">
        <f t="shared" si="416"/>
        <v/>
      </c>
      <c r="AC1334" t="str">
        <f t="shared" si="417"/>
        <v/>
      </c>
      <c r="AD1334" t="str">
        <f t="shared" si="418"/>
        <v/>
      </c>
      <c r="AE1334" t="str">
        <f t="shared" si="419"/>
        <v/>
      </c>
    </row>
    <row r="1335" spans="1:31" x14ac:dyDescent="0.2">
      <c r="A1335" t="s">
        <v>1353</v>
      </c>
      <c r="B1335" t="s">
        <v>1292</v>
      </c>
      <c r="C1335" t="s">
        <v>96</v>
      </c>
      <c r="D1335" t="s">
        <v>1014</v>
      </c>
      <c r="F1335" t="s">
        <v>6</v>
      </c>
      <c r="G1335">
        <v>1</v>
      </c>
      <c r="I1335" s="5" t="s">
        <v>1320</v>
      </c>
      <c r="J1335" s="5" t="s">
        <v>1015</v>
      </c>
      <c r="K1335" t="str">
        <f t="shared" si="400"/>
        <v>_Question</v>
      </c>
      <c r="L1335" t="str">
        <f t="shared" si="401"/>
        <v>_shortText</v>
      </c>
      <c r="M1335" t="str">
        <f t="shared" si="402"/>
        <v>xsd_string</v>
      </c>
      <c r="N1335" t="str">
        <f t="shared" si="403"/>
        <v/>
      </c>
      <c r="O1335" t="str">
        <f t="shared" si="404"/>
        <v>Data</v>
      </c>
      <c r="P1335" t="str">
        <f t="shared" si="405"/>
        <v>"Common"</v>
      </c>
      <c r="Q1335" t="str">
        <f t="shared" si="406"/>
        <v>"_Question"</v>
      </c>
      <c r="R1335" t="str">
        <f t="shared" si="407"/>
        <v>"_shortText"</v>
      </c>
      <c r="S1335" t="str">
        <f t="shared" si="408"/>
        <v>"xsd_string"</v>
      </c>
      <c r="T1335">
        <f>IF($A1335="Implicit","",COUNTIFS($C$8:C1335,C1335,$A$8:A1335,"Explicit"))</f>
        <v>12</v>
      </c>
      <c r="U1335" t="str">
        <f t="shared" si="409"/>
        <v>"Question as part of a CheckTemplate"</v>
      </c>
      <c r="V1335" t="str">
        <f t="shared" si="410"/>
        <v>"Short text of the Question"</v>
      </c>
      <c r="W1335" t="str">
        <f t="shared" si="411"/>
        <v>"false"</v>
      </c>
      <c r="X1335" t="str">
        <f t="shared" si="412"/>
        <v>"true"</v>
      </c>
      <c r="Y1335" t="str">
        <f t="shared" si="413"/>
        <v>"Common","_Question","_shortText","xsd_string",12,"Question as part of a CheckTemplate","Short text of the Question","false","true"</v>
      </c>
      <c r="Z1335" t="str">
        <f t="shared" si="414"/>
        <v/>
      </c>
      <c r="AA1335" t="str">
        <f t="shared" si="415"/>
        <v/>
      </c>
      <c r="AB1335" t="str">
        <f t="shared" si="416"/>
        <v/>
      </c>
      <c r="AC1335" t="str">
        <f t="shared" si="417"/>
        <v/>
      </c>
      <c r="AD1335" t="str">
        <f t="shared" si="418"/>
        <v/>
      </c>
      <c r="AE1335" t="str">
        <f t="shared" si="419"/>
        <v/>
      </c>
    </row>
    <row r="1336" spans="1:31" x14ac:dyDescent="0.2">
      <c r="A1336" t="s">
        <v>1353</v>
      </c>
      <c r="B1336" t="s">
        <v>49</v>
      </c>
      <c r="C1336" t="s">
        <v>1016</v>
      </c>
      <c r="D1336" t="s">
        <v>1017</v>
      </c>
      <c r="E1336" t="s">
        <v>1291</v>
      </c>
      <c r="F1336" t="s">
        <v>1018</v>
      </c>
      <c r="G1336">
        <v>1</v>
      </c>
      <c r="I1336" s="5" t="s">
        <v>1019</v>
      </c>
      <c r="J1336" s="5" t="s">
        <v>1020</v>
      </c>
      <c r="K1336" t="str">
        <f t="shared" si="400"/>
        <v>_Ranges</v>
      </c>
      <c r="L1336" t="str">
        <f t="shared" si="401"/>
        <v>_rateClassCode</v>
      </c>
      <c r="M1336" t="str">
        <f t="shared" si="402"/>
        <v>ccodes_RateClassCode</v>
      </c>
      <c r="N1336" t="str">
        <f t="shared" si="403"/>
        <v/>
      </c>
      <c r="O1336" t="str">
        <f t="shared" si="404"/>
        <v>Object</v>
      </c>
      <c r="P1336" t="str">
        <f t="shared" si="405"/>
        <v>"Embedded"</v>
      </c>
      <c r="Q1336" t="str">
        <f t="shared" si="406"/>
        <v>"_Ranges"</v>
      </c>
      <c r="R1336" t="str">
        <f t="shared" si="407"/>
        <v>"_rateClassCode"</v>
      </c>
      <c r="S1336" t="str">
        <f t="shared" si="408"/>
        <v>"ccodes_RateClassCode"</v>
      </c>
      <c r="T1336">
        <f>IF($A1336="Implicit","",COUNTIFS($C$8:C1336,C1336,$A$8:A1336,"Explicit"))</f>
        <v>1</v>
      </c>
      <c r="U1336" t="str">
        <f t="shared" si="409"/>
        <v>"Ranges details"</v>
      </c>
      <c r="V1336" t="str">
        <f t="shared" si="410"/>
        <v>"Rate class code e.g. Q. Refer to CXML Code List 1.4 Rate Class Codes"</v>
      </c>
      <c r="W1336" t="str">
        <f t="shared" si="411"/>
        <v>"false"</v>
      </c>
      <c r="X1336" t="str">
        <f t="shared" si="412"/>
        <v>"true"</v>
      </c>
      <c r="Y1336" t="str">
        <f t="shared" si="413"/>
        <v>"Embedded","_Ranges","_rateClassCode","ccodes_RateClassCode",1,"Ranges details","Rate class code e.g. Q. Refer to CXML Code List 1.4 Rate Class Codes","false","true"</v>
      </c>
      <c r="Z1336" t="str">
        <f t="shared" si="414"/>
        <v>"Embedded._Ranges"</v>
      </c>
      <c r="AA1336" t="str">
        <f t="shared" si="415"/>
        <v>"_rateClassCode"</v>
      </c>
      <c r="AB1336" t="str">
        <f t="shared" si="416"/>
        <v>"CodeList.ccodes_RateClassCode"</v>
      </c>
      <c r="AC1336" t="str">
        <f t="shared" si="417"/>
        <v>""</v>
      </c>
      <c r="AD1336" t="str">
        <f t="shared" si="418"/>
        <v>"hasOne"</v>
      </c>
      <c r="AE1336" t="str">
        <f t="shared" si="419"/>
        <v>"Embedded._Ranges","_rateClassCode","CodeList.ccodes_RateClassCode","","hasOne"</v>
      </c>
    </row>
    <row r="1337" spans="1:31" x14ac:dyDescent="0.2">
      <c r="A1337" t="s">
        <v>1353</v>
      </c>
      <c r="B1337" t="s">
        <v>49</v>
      </c>
      <c r="C1337" t="s">
        <v>1016</v>
      </c>
      <c r="D1337" t="s">
        <v>1021</v>
      </c>
      <c r="E1337" t="s">
        <v>49</v>
      </c>
      <c r="F1337" t="s">
        <v>58</v>
      </c>
      <c r="G1337">
        <v>1</v>
      </c>
      <c r="I1337" s="5" t="s">
        <v>1019</v>
      </c>
      <c r="J1337" s="5" t="s">
        <v>1022</v>
      </c>
      <c r="K1337" t="str">
        <f t="shared" si="400"/>
        <v>_Ranges</v>
      </c>
      <c r="L1337" t="str">
        <f t="shared" si="401"/>
        <v>_uldRateClassType</v>
      </c>
      <c r="M1337" t="str">
        <f t="shared" si="402"/>
        <v>_CodeListElement</v>
      </c>
      <c r="N1337" t="str">
        <f t="shared" si="403"/>
        <v/>
      </c>
      <c r="O1337" t="str">
        <f t="shared" si="404"/>
        <v>Object</v>
      </c>
      <c r="P1337" t="str">
        <f t="shared" si="405"/>
        <v>"Embedded"</v>
      </c>
      <c r="Q1337" t="str">
        <f t="shared" si="406"/>
        <v>"_Ranges"</v>
      </c>
      <c r="R1337" t="str">
        <f t="shared" si="407"/>
        <v>"_uldRateClassType"</v>
      </c>
      <c r="S1337" t="str">
        <f t="shared" si="408"/>
        <v>"_CodeListElement"</v>
      </c>
      <c r="T1337">
        <f>IF($A1337="Implicit","",COUNTIFS($C$8:C1337,C1337,$A$8:A1337,"Explicit"))</f>
        <v>2</v>
      </c>
      <c r="U1337" t="str">
        <f t="shared" si="409"/>
        <v>"Ranges details"</v>
      </c>
      <c r="V1337" t="str">
        <f t="shared" si="410"/>
        <v>"ULD Rate information - ULD Rate Class Type"</v>
      </c>
      <c r="W1337" t="str">
        <f t="shared" si="411"/>
        <v>"false"</v>
      </c>
      <c r="X1337" t="str">
        <f t="shared" si="412"/>
        <v>"true"</v>
      </c>
      <c r="Y1337" t="str">
        <f t="shared" si="413"/>
        <v>"Embedded","_Ranges","_uldRateClassType","_CodeListElement",2,"Ranges details","ULD Rate information - ULD Rate Class Type","false","true"</v>
      </c>
      <c r="Z1337" t="str">
        <f t="shared" si="414"/>
        <v>"Embedded._Ranges"</v>
      </c>
      <c r="AA1337" t="str">
        <f t="shared" si="415"/>
        <v>"_uldRateClassType"</v>
      </c>
      <c r="AB1337" t="str">
        <f t="shared" si="416"/>
        <v>"Embedded._CodeListElement"</v>
      </c>
      <c r="AC1337" t="str">
        <f t="shared" si="417"/>
        <v>""</v>
      </c>
      <c r="AD1337" t="str">
        <f t="shared" si="418"/>
        <v>"hasOne"</v>
      </c>
      <c r="AE1337" t="str">
        <f t="shared" si="419"/>
        <v>"Embedded._Ranges","_uldRateClassType","Embedded._CodeListElement","","hasOne"</v>
      </c>
    </row>
    <row r="1338" spans="1:31" x14ac:dyDescent="0.2">
      <c r="A1338" t="s">
        <v>1353</v>
      </c>
      <c r="B1338" t="s">
        <v>49</v>
      </c>
      <c r="C1338" t="s">
        <v>1016</v>
      </c>
      <c r="D1338" t="s">
        <v>1023</v>
      </c>
      <c r="F1338" t="s">
        <v>109</v>
      </c>
      <c r="G1338">
        <v>1</v>
      </c>
      <c r="I1338" s="5" t="s">
        <v>1019</v>
      </c>
      <c r="J1338" s="5" t="s">
        <v>1024</v>
      </c>
      <c r="K1338" t="str">
        <f t="shared" si="400"/>
        <v>_Ranges</v>
      </c>
      <c r="L1338" t="str">
        <f t="shared" si="401"/>
        <v>_maximumQuantity</v>
      </c>
      <c r="M1338" t="str">
        <f t="shared" si="402"/>
        <v>xsd_double</v>
      </c>
      <c r="N1338" t="str">
        <f t="shared" si="403"/>
        <v/>
      </c>
      <c r="O1338" t="str">
        <f t="shared" si="404"/>
        <v>Data</v>
      </c>
      <c r="P1338" t="str">
        <f t="shared" si="405"/>
        <v>"Embedded"</v>
      </c>
      <c r="Q1338" t="str">
        <f t="shared" si="406"/>
        <v>"_Ranges"</v>
      </c>
      <c r="R1338" t="str">
        <f t="shared" si="407"/>
        <v>"_maximumQuantity"</v>
      </c>
      <c r="S1338" t="str">
        <f t="shared" si="408"/>
        <v>"xsd_double"</v>
      </c>
      <c r="T1338">
        <f>IF($A1338="Implicit","",COUNTIFS($C$8:C1338,C1338,$A$8:A1338,"Explicit"))</f>
        <v>3</v>
      </c>
      <c r="U1338" t="str">
        <f t="shared" si="409"/>
        <v>"Ranges details"</v>
      </c>
      <c r="V1338" t="str">
        <f t="shared" si="410"/>
        <v>"Maximum quantity"</v>
      </c>
      <c r="W1338" t="str">
        <f t="shared" si="411"/>
        <v>"false"</v>
      </c>
      <c r="X1338" t="str">
        <f t="shared" si="412"/>
        <v>"true"</v>
      </c>
      <c r="Y1338" t="str">
        <f t="shared" si="413"/>
        <v>"Embedded","_Ranges","_maximumQuantity","xsd_double",3,"Ranges details","Maximum quantity","false","true"</v>
      </c>
      <c r="Z1338" t="str">
        <f t="shared" si="414"/>
        <v/>
      </c>
      <c r="AA1338" t="str">
        <f t="shared" si="415"/>
        <v/>
      </c>
      <c r="AB1338" t="str">
        <f t="shared" si="416"/>
        <v/>
      </c>
      <c r="AC1338" t="str">
        <f t="shared" si="417"/>
        <v/>
      </c>
      <c r="AD1338" t="str">
        <f t="shared" si="418"/>
        <v/>
      </c>
      <c r="AE1338" t="str">
        <f t="shared" si="419"/>
        <v/>
      </c>
    </row>
    <row r="1339" spans="1:31" x14ac:dyDescent="0.2">
      <c r="A1339" t="s">
        <v>1353</v>
      </c>
      <c r="B1339" t="s">
        <v>49</v>
      </c>
      <c r="C1339" t="s">
        <v>1016</v>
      </c>
      <c r="D1339" t="s">
        <v>1025</v>
      </c>
      <c r="F1339" t="s">
        <v>109</v>
      </c>
      <c r="G1339">
        <v>1</v>
      </c>
      <c r="I1339" s="5" t="s">
        <v>1019</v>
      </c>
      <c r="J1339" s="5" t="s">
        <v>1026</v>
      </c>
      <c r="K1339" t="str">
        <f t="shared" si="400"/>
        <v>_Ranges</v>
      </c>
      <c r="L1339" t="str">
        <f t="shared" si="401"/>
        <v>_minimumQuantity</v>
      </c>
      <c r="M1339" t="str">
        <f t="shared" si="402"/>
        <v>xsd_double</v>
      </c>
      <c r="N1339" t="str">
        <f t="shared" si="403"/>
        <v/>
      </c>
      <c r="O1339" t="str">
        <f t="shared" si="404"/>
        <v>Data</v>
      </c>
      <c r="P1339" t="str">
        <f t="shared" si="405"/>
        <v>"Embedded"</v>
      </c>
      <c r="Q1339" t="str">
        <f t="shared" si="406"/>
        <v>"_Ranges"</v>
      </c>
      <c r="R1339" t="str">
        <f t="shared" si="407"/>
        <v>"_minimumQuantity"</v>
      </c>
      <c r="S1339" t="str">
        <f t="shared" si="408"/>
        <v>"xsd_double"</v>
      </c>
      <c r="T1339">
        <f>IF($A1339="Implicit","",COUNTIFS($C$8:C1339,C1339,$A$8:A1339,"Explicit"))</f>
        <v>4</v>
      </c>
      <c r="U1339" t="str">
        <f t="shared" si="409"/>
        <v>"Ranges details"</v>
      </c>
      <c r="V1339" t="str">
        <f t="shared" si="410"/>
        <v>"Minimum quantity"</v>
      </c>
      <c r="W1339" t="str">
        <f t="shared" si="411"/>
        <v>"false"</v>
      </c>
      <c r="X1339" t="str">
        <f t="shared" si="412"/>
        <v>"true"</v>
      </c>
      <c r="Y1339" t="str">
        <f t="shared" si="413"/>
        <v>"Embedded","_Ranges","_minimumQuantity","xsd_double",4,"Ranges details","Minimum quantity","false","true"</v>
      </c>
      <c r="Z1339" t="str">
        <f t="shared" si="414"/>
        <v/>
      </c>
      <c r="AA1339" t="str">
        <f t="shared" si="415"/>
        <v/>
      </c>
      <c r="AB1339" t="str">
        <f t="shared" si="416"/>
        <v/>
      </c>
      <c r="AC1339" t="str">
        <f t="shared" si="417"/>
        <v/>
      </c>
      <c r="AD1339" t="str">
        <f t="shared" si="418"/>
        <v/>
      </c>
      <c r="AE1339" t="str">
        <f t="shared" si="419"/>
        <v/>
      </c>
    </row>
    <row r="1340" spans="1:31" x14ac:dyDescent="0.2">
      <c r="A1340" t="s">
        <v>1353</v>
      </c>
      <c r="B1340" t="s">
        <v>49</v>
      </c>
      <c r="C1340" t="s">
        <v>1016</v>
      </c>
      <c r="D1340" t="s">
        <v>1027</v>
      </c>
      <c r="F1340" t="s">
        <v>6</v>
      </c>
      <c r="G1340">
        <v>1</v>
      </c>
      <c r="I1340" s="5" t="s">
        <v>1019</v>
      </c>
      <c r="J1340" s="5" t="s">
        <v>1028</v>
      </c>
      <c r="K1340" t="str">
        <f t="shared" si="400"/>
        <v>_Ranges</v>
      </c>
      <c r="L1340" t="str">
        <f t="shared" si="401"/>
        <v>_unitBasis</v>
      </c>
      <c r="M1340" t="str">
        <f t="shared" si="402"/>
        <v>xsd_string</v>
      </c>
      <c r="N1340" t="str">
        <f t="shared" si="403"/>
        <v/>
      </c>
      <c r="O1340" t="str">
        <f t="shared" si="404"/>
        <v>Data</v>
      </c>
      <c r="P1340" t="str">
        <f t="shared" si="405"/>
        <v>"Embedded"</v>
      </c>
      <c r="Q1340" t="str">
        <f t="shared" si="406"/>
        <v>"_Ranges"</v>
      </c>
      <c r="R1340" t="str">
        <f t="shared" si="407"/>
        <v>"_unitBasis"</v>
      </c>
      <c r="S1340" t="str">
        <f t="shared" si="408"/>
        <v>"xsd_string"</v>
      </c>
      <c r="T1340">
        <f>IF($A1340="Implicit","",COUNTIFS($C$8:C1340,C1340,$A$8:A1340,"Explicit"))</f>
        <v>5</v>
      </c>
      <c r="U1340" t="str">
        <f t="shared" si="409"/>
        <v>"Ranges details"</v>
      </c>
      <c r="V1340" t="str">
        <f t="shared" si="410"/>
        <v>"Specific commodity code linked to commodity"</v>
      </c>
      <c r="W1340" t="str">
        <f t="shared" si="411"/>
        <v>"false"</v>
      </c>
      <c r="X1340" t="str">
        <f t="shared" si="412"/>
        <v>"true"</v>
      </c>
      <c r="Y1340" t="str">
        <f t="shared" si="413"/>
        <v>"Embedded","_Ranges","_unitBasis","xsd_string",5,"Ranges details","Specific commodity code linked to commodity","false","true"</v>
      </c>
      <c r="Z1340" t="str">
        <f t="shared" si="414"/>
        <v/>
      </c>
      <c r="AA1340" t="str">
        <f t="shared" si="415"/>
        <v/>
      </c>
      <c r="AB1340" t="str">
        <f t="shared" si="416"/>
        <v/>
      </c>
      <c r="AC1340" t="str">
        <f t="shared" si="417"/>
        <v/>
      </c>
      <c r="AD1340" t="str">
        <f t="shared" si="418"/>
        <v/>
      </c>
      <c r="AE1340" t="str">
        <f t="shared" si="419"/>
        <v/>
      </c>
    </row>
    <row r="1341" spans="1:31" x14ac:dyDescent="0.2">
      <c r="A1341" t="s">
        <v>1353</v>
      </c>
      <c r="B1341" t="s">
        <v>1295</v>
      </c>
      <c r="C1341" t="s">
        <v>774</v>
      </c>
      <c r="D1341" t="s">
        <v>38</v>
      </c>
      <c r="E1341" t="s">
        <v>1303</v>
      </c>
      <c r="F1341" t="s">
        <v>23</v>
      </c>
      <c r="H1341" t="s">
        <v>434</v>
      </c>
      <c r="I1341" s="5" t="s">
        <v>1030</v>
      </c>
      <c r="J1341" s="5" t="s">
        <v>39</v>
      </c>
      <c r="K1341" t="str">
        <f t="shared" si="400"/>
        <v>_Ratings</v>
      </c>
      <c r="L1341" t="str">
        <f t="shared" si="401"/>
        <v>_checks</v>
      </c>
      <c r="M1341" t="str">
        <f t="shared" si="402"/>
        <v>_Check</v>
      </c>
      <c r="N1341" t="str">
        <f t="shared" si="403"/>
        <v>_checkedObject</v>
      </c>
      <c r="O1341" t="str">
        <f t="shared" si="404"/>
        <v>Object</v>
      </c>
      <c r="P1341" t="str">
        <f t="shared" si="405"/>
        <v>"Distribution"</v>
      </c>
      <c r="Q1341" t="str">
        <f t="shared" si="406"/>
        <v>"_Ratings"</v>
      </c>
      <c r="R1341" t="str">
        <f t="shared" si="407"/>
        <v>"_checks"</v>
      </c>
      <c r="S1341" t="str">
        <f t="shared" si="408"/>
        <v>"_Check"</v>
      </c>
      <c r="T1341">
        <f>IF($A1341="Implicit","",COUNTIFS($C$8:C1341,C1341,$A$8:A1341,"Explicit"))</f>
        <v>1</v>
      </c>
      <c r="U1341" t="str">
        <f t="shared" si="409"/>
        <v>"Ratings details"</v>
      </c>
      <c r="V1341" t="str">
        <f t="shared" si="410"/>
        <v>"References to the CheckActions performed on the object"</v>
      </c>
      <c r="W1341" t="str">
        <f t="shared" si="411"/>
        <v>"true"</v>
      </c>
      <c r="X1341" t="str">
        <f t="shared" si="412"/>
        <v>"true"</v>
      </c>
      <c r="Y1341" t="str">
        <f t="shared" si="413"/>
        <v>"Distribution","_Ratings","_checks","_Check",1,"Ratings details","References to the CheckActions performed on the object","true","true"</v>
      </c>
      <c r="Z1341" t="str">
        <f t="shared" si="414"/>
        <v>"Distribution._Ratings"</v>
      </c>
      <c r="AA1341" t="str">
        <f t="shared" si="415"/>
        <v>"_checks"</v>
      </c>
      <c r="AB1341" t="str">
        <f t="shared" si="416"/>
        <v>"Action._Check"</v>
      </c>
      <c r="AC1341" t="str">
        <f t="shared" si="417"/>
        <v>"_checkedObject"</v>
      </c>
      <c r="AD1341" t="str">
        <f t="shared" si="418"/>
        <v>"hasMany"</v>
      </c>
      <c r="AE1341" t="str">
        <f t="shared" si="419"/>
        <v>"Distribution._Ratings","_checks","Action._Check","_checkedObject","hasMany"</v>
      </c>
    </row>
    <row r="1342" spans="1:31" x14ac:dyDescent="0.2">
      <c r="A1342" t="s">
        <v>1353</v>
      </c>
      <c r="B1342" t="s">
        <v>1295</v>
      </c>
      <c r="C1342" t="s">
        <v>774</v>
      </c>
      <c r="D1342" t="s">
        <v>43</v>
      </c>
      <c r="E1342" t="s">
        <v>1292</v>
      </c>
      <c r="F1342" t="s">
        <v>44</v>
      </c>
      <c r="H1342" t="s">
        <v>686</v>
      </c>
      <c r="I1342" s="5" t="s">
        <v>1030</v>
      </c>
      <c r="J1342" s="5" t="s">
        <v>45</v>
      </c>
      <c r="K1342" t="str">
        <f t="shared" si="400"/>
        <v>_Ratings</v>
      </c>
      <c r="L1342" t="str">
        <f t="shared" si="401"/>
        <v>_externalReferences</v>
      </c>
      <c r="M1342" t="str">
        <f t="shared" si="402"/>
        <v>_ExternalReference</v>
      </c>
      <c r="N1342" t="str">
        <f t="shared" si="403"/>
        <v>_referenceForObjects</v>
      </c>
      <c r="O1342" t="str">
        <f t="shared" si="404"/>
        <v>Object</v>
      </c>
      <c r="P1342" t="str">
        <f t="shared" si="405"/>
        <v>"Distribution"</v>
      </c>
      <c r="Q1342" t="str">
        <f t="shared" si="406"/>
        <v>"_Ratings"</v>
      </c>
      <c r="R1342" t="str">
        <f t="shared" si="407"/>
        <v>"_externalReferences"</v>
      </c>
      <c r="S1342" t="str">
        <f t="shared" si="408"/>
        <v>"_ExternalReference"</v>
      </c>
      <c r="T1342">
        <f>IF($A1342="Implicit","",COUNTIFS($C$8:C1342,C1342,$A$8:A1342,"Explicit"))</f>
        <v>2</v>
      </c>
      <c r="U1342" t="str">
        <f t="shared" si="409"/>
        <v>"Ratings details"</v>
      </c>
      <c r="V1342" t="str">
        <f t="shared" si="410"/>
        <v>"References to all associated ExternalReferences"</v>
      </c>
      <c r="W1342" t="str">
        <f t="shared" si="411"/>
        <v>"true"</v>
      </c>
      <c r="X1342" t="str">
        <f t="shared" si="412"/>
        <v>"true"</v>
      </c>
      <c r="Y1342" t="str">
        <f t="shared" si="413"/>
        <v>"Distribution","_Ratings","_externalReferences","_ExternalReference",2,"Ratings details","References to all associated ExternalReferences","true","true"</v>
      </c>
      <c r="Z1342" t="str">
        <f t="shared" si="414"/>
        <v>"Distribution._Ratings"</v>
      </c>
      <c r="AA1342" t="str">
        <f t="shared" si="415"/>
        <v>"_externalReferences"</v>
      </c>
      <c r="AB1342" t="str">
        <f t="shared" si="416"/>
        <v>"Common._ExternalReference"</v>
      </c>
      <c r="AC1342" t="str">
        <f t="shared" si="417"/>
        <v>"_referenceForObjects"</v>
      </c>
      <c r="AD1342" t="str">
        <f t="shared" si="418"/>
        <v>"hasMany"</v>
      </c>
      <c r="AE1342" t="str">
        <f t="shared" si="419"/>
        <v>"Distribution._Ratings","_externalReferences","Common._ExternalReference","_referenceForObjects","hasMany"</v>
      </c>
    </row>
    <row r="1343" spans="1:31" x14ac:dyDescent="0.2">
      <c r="A1343" t="s">
        <v>1353</v>
      </c>
      <c r="B1343" t="s">
        <v>1295</v>
      </c>
      <c r="C1343" t="s">
        <v>774</v>
      </c>
      <c r="D1343" t="s">
        <v>1031</v>
      </c>
      <c r="E1343" t="s">
        <v>1291</v>
      </c>
      <c r="F1343" t="s">
        <v>248</v>
      </c>
      <c r="G1343">
        <v>1</v>
      </c>
      <c r="I1343" s="5" t="s">
        <v>1030</v>
      </c>
      <c r="J1343" s="5" t="s">
        <v>1032</v>
      </c>
      <c r="K1343" t="str">
        <f t="shared" si="400"/>
        <v>_Ratings</v>
      </c>
      <c r="L1343" t="str">
        <f t="shared" si="401"/>
        <v>_billingChargeIdentifier</v>
      </c>
      <c r="M1343" t="str">
        <f t="shared" si="402"/>
        <v>ccodes_ChargeIdentifier</v>
      </c>
      <c r="N1343" t="str">
        <f t="shared" si="403"/>
        <v/>
      </c>
      <c r="O1343" t="str">
        <f t="shared" si="404"/>
        <v>Object</v>
      </c>
      <c r="P1343" t="str">
        <f t="shared" si="405"/>
        <v>"Distribution"</v>
      </c>
      <c r="Q1343" t="str">
        <f t="shared" si="406"/>
        <v>"_Ratings"</v>
      </c>
      <c r="R1343" t="str">
        <f t="shared" si="407"/>
        <v>"_billingChargeIdentifier"</v>
      </c>
      <c r="S1343" t="str">
        <f t="shared" si="408"/>
        <v>"ccodes_ChargeIdentifier"</v>
      </c>
      <c r="T1343">
        <f>IF($A1343="Implicit","",COUNTIFS($C$8:C1343,C1343,$A$8:A1343,"Explicit"))</f>
        <v>3</v>
      </c>
      <c r="U1343" t="str">
        <f t="shared" si="409"/>
        <v>"Ratings details"</v>
      </c>
      <c r="V1343" t="str">
        <f t="shared" si="410"/>
        <v>"Billing charge identifiers to be used for CASS. Refer to CargoXML Code List 1.33"</v>
      </c>
      <c r="W1343" t="str">
        <f t="shared" si="411"/>
        <v>"false"</v>
      </c>
      <c r="X1343" t="str">
        <f t="shared" si="412"/>
        <v>"true"</v>
      </c>
      <c r="Y1343" t="str">
        <f t="shared" si="413"/>
        <v>"Distribution","_Ratings","_billingChargeIdentifier","ccodes_ChargeIdentifier",3,"Ratings details","Billing charge identifiers to be used for CASS. Refer to CargoXML Code List 1.33","false","true"</v>
      </c>
      <c r="Z1343" t="str">
        <f t="shared" si="414"/>
        <v>"Distribution._Ratings"</v>
      </c>
      <c r="AA1343" t="str">
        <f t="shared" si="415"/>
        <v>"_billingChargeIdentifier"</v>
      </c>
      <c r="AB1343" t="str">
        <f t="shared" si="416"/>
        <v>"CodeList.ccodes_ChargeIdentifier"</v>
      </c>
      <c r="AC1343" t="str">
        <f t="shared" si="417"/>
        <v>""</v>
      </c>
      <c r="AD1343" t="str">
        <f t="shared" si="418"/>
        <v>"hasOne"</v>
      </c>
      <c r="AE1343" t="str">
        <f t="shared" si="419"/>
        <v>"Distribution._Ratings","_billingChargeIdentifier","CodeList.ccodes_ChargeIdentifier","","hasOne"</v>
      </c>
    </row>
    <row r="1344" spans="1:31" x14ac:dyDescent="0.2">
      <c r="A1344" t="s">
        <v>1353</v>
      </c>
      <c r="B1344" t="s">
        <v>1295</v>
      </c>
      <c r="C1344" t="s">
        <v>774</v>
      </c>
      <c r="D1344" t="s">
        <v>963</v>
      </c>
      <c r="E1344" t="s">
        <v>1291</v>
      </c>
      <c r="F1344" t="s">
        <v>429</v>
      </c>
      <c r="G1344">
        <v>1</v>
      </c>
      <c r="I1344" s="5" t="s">
        <v>1030</v>
      </c>
      <c r="J1344" s="5" t="s">
        <v>965</v>
      </c>
      <c r="K1344" t="str">
        <f t="shared" si="400"/>
        <v>_Ratings</v>
      </c>
      <c r="L1344" t="str">
        <f t="shared" si="401"/>
        <v>_chargePaymentType</v>
      </c>
      <c r="M1344" t="str">
        <f t="shared" si="402"/>
        <v>ccodes_PrepaidCollectIndicator</v>
      </c>
      <c r="N1344" t="str">
        <f t="shared" si="403"/>
        <v/>
      </c>
      <c r="O1344" t="str">
        <f t="shared" si="404"/>
        <v>Object</v>
      </c>
      <c r="P1344" t="str">
        <f t="shared" si="405"/>
        <v>"Distribution"</v>
      </c>
      <c r="Q1344" t="str">
        <f t="shared" si="406"/>
        <v>"_Ratings"</v>
      </c>
      <c r="R1344" t="str">
        <f t="shared" si="407"/>
        <v>"_chargePaymentType"</v>
      </c>
      <c r="S1344" t="str">
        <f t="shared" si="408"/>
        <v>"ccodes_PrepaidCollectIndicator"</v>
      </c>
      <c r="T1344">
        <f>IF($A1344="Implicit","",COUNTIFS($C$8:C1344,C1344,$A$8:A1344,"Explicit"))</f>
        <v>4</v>
      </c>
      <c r="U1344" t="str">
        <f t="shared" si="409"/>
        <v>"Ratings details"</v>
      </c>
      <c r="V1344" t="str">
        <f t="shared" si="410"/>
        <v>"Indicates if charge is prepaid or collect (P; C)"</v>
      </c>
      <c r="W1344" t="str">
        <f t="shared" si="411"/>
        <v>"false"</v>
      </c>
      <c r="X1344" t="str">
        <f t="shared" si="412"/>
        <v>"true"</v>
      </c>
      <c r="Y1344" t="str">
        <f t="shared" si="413"/>
        <v>"Distribution","_Ratings","_chargePaymentType","ccodes_PrepaidCollectIndicator",4,"Ratings details","Indicates if charge is prepaid or collect (P; C)","false","true"</v>
      </c>
      <c r="Z1344" t="str">
        <f t="shared" si="414"/>
        <v>"Distribution._Ratings"</v>
      </c>
      <c r="AA1344" t="str">
        <f t="shared" si="415"/>
        <v>"_chargePaymentType"</v>
      </c>
      <c r="AB1344" t="str">
        <f t="shared" si="416"/>
        <v>"CodeList.ccodes_PrepaidCollectIndicator"</v>
      </c>
      <c r="AC1344" t="str">
        <f t="shared" si="417"/>
        <v>""</v>
      </c>
      <c r="AD1344" t="str">
        <f t="shared" si="418"/>
        <v>"hasOne"</v>
      </c>
      <c r="AE1344" t="str">
        <f t="shared" si="419"/>
        <v>"Distribution._Ratings","_chargePaymentType","CodeList.ccodes_PrepaidCollectIndicator","","hasOne"</v>
      </c>
    </row>
    <row r="1345" spans="1:31" x14ac:dyDescent="0.2">
      <c r="A1345" t="s">
        <v>1353</v>
      </c>
      <c r="B1345" t="s">
        <v>1295</v>
      </c>
      <c r="C1345" t="s">
        <v>774</v>
      </c>
      <c r="D1345" t="s">
        <v>1033</v>
      </c>
      <c r="E1345" t="s">
        <v>1291</v>
      </c>
      <c r="F1345" t="s">
        <v>248</v>
      </c>
      <c r="G1345">
        <v>1</v>
      </c>
      <c r="I1345" s="5" t="s">
        <v>1030</v>
      </c>
      <c r="J1345" s="5" t="s">
        <v>1034</v>
      </c>
      <c r="K1345" t="str">
        <f t="shared" si="400"/>
        <v>_Ratings</v>
      </c>
      <c r="L1345" t="str">
        <f t="shared" si="401"/>
        <v>_chargeType</v>
      </c>
      <c r="M1345" t="str">
        <f t="shared" si="402"/>
        <v>ccodes_ChargeIdentifier</v>
      </c>
      <c r="N1345" t="str">
        <f t="shared" si="403"/>
        <v/>
      </c>
      <c r="O1345" t="str">
        <f t="shared" si="404"/>
        <v>Object</v>
      </c>
      <c r="P1345" t="str">
        <f t="shared" si="405"/>
        <v>"Distribution"</v>
      </c>
      <c r="Q1345" t="str">
        <f t="shared" si="406"/>
        <v>"_Ratings"</v>
      </c>
      <c r="R1345" t="str">
        <f t="shared" si="407"/>
        <v>"_chargeType"</v>
      </c>
      <c r="S1345" t="str">
        <f t="shared" si="408"/>
        <v>"ccodes_ChargeIdentifier"</v>
      </c>
      <c r="T1345">
        <f>IF($A1345="Implicit","",COUNTIFS($C$8:C1345,C1345,$A$8:A1345,"Explicit"))</f>
        <v>5</v>
      </c>
      <c r="U1345" t="str">
        <f t="shared" si="409"/>
        <v>"Ratings details"</v>
      </c>
      <c r="V1345" t="str">
        <f t="shared" si="410"/>
        <v>"Charge type related to amount total as per bullet points 2/21 - data elements 24A - 3B  from AWB"</v>
      </c>
      <c r="W1345" t="str">
        <f t="shared" si="411"/>
        <v>"false"</v>
      </c>
      <c r="X1345" t="str">
        <f t="shared" si="412"/>
        <v>"true"</v>
      </c>
      <c r="Y1345" t="str">
        <f t="shared" si="413"/>
        <v>"Distribution","_Ratings","_chargeType","ccodes_ChargeIdentifier",5,"Ratings details","Charge type related to amount total as per bullet points 2/21 - data elements 24A - 3B  from AWB","false","true"</v>
      </c>
      <c r="Z1345" t="str">
        <f t="shared" si="414"/>
        <v>"Distribution._Ratings"</v>
      </c>
      <c r="AA1345" t="str">
        <f t="shared" si="415"/>
        <v>"_chargeType"</v>
      </c>
      <c r="AB1345" t="str">
        <f t="shared" si="416"/>
        <v>"CodeList.ccodes_ChargeIdentifier"</v>
      </c>
      <c r="AC1345" t="str">
        <f t="shared" si="417"/>
        <v>""</v>
      </c>
      <c r="AD1345" t="str">
        <f t="shared" si="418"/>
        <v>"hasOne"</v>
      </c>
      <c r="AE1345" t="str">
        <f t="shared" si="419"/>
        <v>"Distribution._Ratings","_chargeType","CodeList.ccodes_ChargeIdentifier","","hasOne"</v>
      </c>
    </row>
    <row r="1346" spans="1:31" x14ac:dyDescent="0.2">
      <c r="A1346" t="s">
        <v>1353</v>
      </c>
      <c r="B1346" t="s">
        <v>1295</v>
      </c>
      <c r="C1346" t="s">
        <v>774</v>
      </c>
      <c r="D1346" t="s">
        <v>966</v>
      </c>
      <c r="E1346" t="s">
        <v>1291</v>
      </c>
      <c r="F1346" t="s">
        <v>704</v>
      </c>
      <c r="G1346">
        <v>1</v>
      </c>
      <c r="I1346" s="5" t="s">
        <v>1030</v>
      </c>
      <c r="J1346" s="5" t="s">
        <v>967</v>
      </c>
      <c r="K1346" t="str">
        <f t="shared" si="400"/>
        <v>_Ratings</v>
      </c>
      <c r="L1346" t="str">
        <f t="shared" si="401"/>
        <v>_entitlement</v>
      </c>
      <c r="M1346" t="str">
        <f t="shared" si="402"/>
        <v>ccodes_EntitlementCode</v>
      </c>
      <c r="N1346" t="str">
        <f t="shared" si="403"/>
        <v/>
      </c>
      <c r="O1346" t="str">
        <f t="shared" si="404"/>
        <v>Object</v>
      </c>
      <c r="P1346" t="str">
        <f t="shared" si="405"/>
        <v>"Distribution"</v>
      </c>
      <c r="Q1346" t="str">
        <f t="shared" si="406"/>
        <v>"_Ratings"</v>
      </c>
      <c r="R1346" t="str">
        <f t="shared" si="407"/>
        <v>"_entitlement"</v>
      </c>
      <c r="S1346" t="str">
        <f t="shared" si="408"/>
        <v>"ccodes_EntitlementCode"</v>
      </c>
      <c r="T1346">
        <f>IF($A1346="Implicit","",COUNTIFS($C$8:C1346,C1346,$A$8:A1346,"Explicit"))</f>
        <v>6</v>
      </c>
      <c r="U1346" t="str">
        <f t="shared" si="409"/>
        <v>"Ratings details"</v>
      </c>
      <c r="V1346" t="str">
        <f t="shared" si="410"/>
        <v>"Entitlement code to define if charges are Due carrier (C) or Due agent (A). Refer to CXML Code List 1.3"</v>
      </c>
      <c r="W1346" t="str">
        <f t="shared" si="411"/>
        <v>"false"</v>
      </c>
      <c r="X1346" t="str">
        <f t="shared" si="412"/>
        <v>"true"</v>
      </c>
      <c r="Y1346" t="str">
        <f t="shared" si="413"/>
        <v>"Distribution","_Ratings","_entitlement","ccodes_EntitlementCode",6,"Ratings details","Entitlement code to define if charges are Due carrier (C) or Due agent (A). Refer to CXML Code List 1.3","false","true"</v>
      </c>
      <c r="Z1346" t="str">
        <f t="shared" si="414"/>
        <v>"Distribution._Ratings"</v>
      </c>
      <c r="AA1346" t="str">
        <f t="shared" si="415"/>
        <v>"_entitlement"</v>
      </c>
      <c r="AB1346" t="str">
        <f t="shared" si="416"/>
        <v>"CodeList.ccodes_EntitlementCode"</v>
      </c>
      <c r="AC1346" t="str">
        <f t="shared" si="417"/>
        <v>""</v>
      </c>
      <c r="AD1346" t="str">
        <f t="shared" si="418"/>
        <v>"hasOne"</v>
      </c>
      <c r="AE1346" t="str">
        <f t="shared" si="419"/>
        <v>"Distribution._Ratings","_entitlement","CodeList.ccodes_EntitlementCode","","hasOne"</v>
      </c>
    </row>
    <row r="1347" spans="1:31" x14ac:dyDescent="0.2">
      <c r="A1347" t="s">
        <v>1353</v>
      </c>
      <c r="B1347" t="s">
        <v>1295</v>
      </c>
      <c r="C1347" t="s">
        <v>774</v>
      </c>
      <c r="D1347" t="s">
        <v>1035</v>
      </c>
      <c r="E1347" t="s">
        <v>1295</v>
      </c>
      <c r="F1347" t="s">
        <v>319</v>
      </c>
      <c r="H1347" t="s">
        <v>773</v>
      </c>
      <c r="I1347" s="5" t="s">
        <v>1030</v>
      </c>
      <c r="J1347" s="5" t="s">
        <v>1036</v>
      </c>
      <c r="K1347" t="str">
        <f t="shared" si="400"/>
        <v>_Ratings</v>
      </c>
      <c r="L1347" t="str">
        <f t="shared" si="401"/>
        <v>_forPrices</v>
      </c>
      <c r="M1347" t="str">
        <f t="shared" si="402"/>
        <v>_Price</v>
      </c>
      <c r="N1347" t="str">
        <f t="shared" si="403"/>
        <v>_ratings</v>
      </c>
      <c r="O1347" t="str">
        <f t="shared" si="404"/>
        <v>Object</v>
      </c>
      <c r="P1347" t="str">
        <f t="shared" si="405"/>
        <v>"Distribution"</v>
      </c>
      <c r="Q1347" t="str">
        <f t="shared" si="406"/>
        <v>"_Ratings"</v>
      </c>
      <c r="R1347" t="str">
        <f t="shared" si="407"/>
        <v>"_forPrices"</v>
      </c>
      <c r="S1347" t="str">
        <f t="shared" si="408"/>
        <v>"_Price"</v>
      </c>
      <c r="T1347">
        <f>IF($A1347="Implicit","",COUNTIFS($C$8:C1347,C1347,$A$8:A1347,"Explicit"))</f>
        <v>7</v>
      </c>
      <c r="U1347" t="str">
        <f t="shared" si="409"/>
        <v>"Ratings details"</v>
      </c>
      <c r="V1347" t="str">
        <f t="shared" si="410"/>
        <v>"Reference to the Prices based on this Ratings"</v>
      </c>
      <c r="W1347" t="str">
        <f t="shared" si="411"/>
        <v>"true"</v>
      </c>
      <c r="X1347" t="str">
        <f t="shared" si="412"/>
        <v>"true"</v>
      </c>
      <c r="Y1347" t="str">
        <f t="shared" si="413"/>
        <v>"Distribution","_Ratings","_forPrices","_Price",7,"Ratings details","Reference to the Prices based on this Ratings","true","true"</v>
      </c>
      <c r="Z1347" t="str">
        <f t="shared" si="414"/>
        <v>"Distribution._Ratings"</v>
      </c>
      <c r="AA1347" t="str">
        <f t="shared" si="415"/>
        <v>"_forPrices"</v>
      </c>
      <c r="AB1347" t="str">
        <f t="shared" si="416"/>
        <v>"Distribution._Price"</v>
      </c>
      <c r="AC1347" t="str">
        <f t="shared" si="417"/>
        <v>"_ratings"</v>
      </c>
      <c r="AD1347" t="str">
        <f t="shared" si="418"/>
        <v>"hasMany"</v>
      </c>
      <c r="AE1347" t="str">
        <f t="shared" si="419"/>
        <v>"Distribution._Ratings","_forPrices","Distribution._Price","_ratings","hasMany"</v>
      </c>
    </row>
    <row r="1348" spans="1:31" x14ac:dyDescent="0.2">
      <c r="A1348" t="s">
        <v>1353</v>
      </c>
      <c r="B1348" t="s">
        <v>1295</v>
      </c>
      <c r="C1348" t="s">
        <v>774</v>
      </c>
      <c r="D1348" t="s">
        <v>970</v>
      </c>
      <c r="E1348" t="s">
        <v>1291</v>
      </c>
      <c r="F1348" t="s">
        <v>962</v>
      </c>
      <c r="G1348">
        <v>1</v>
      </c>
      <c r="I1348" s="5" t="s">
        <v>1030</v>
      </c>
      <c r="J1348" s="5" t="s">
        <v>971</v>
      </c>
      <c r="K1348" t="str">
        <f t="shared" si="400"/>
        <v>_Ratings</v>
      </c>
      <c r="L1348" t="str">
        <f t="shared" si="401"/>
        <v>_otherChargeCode</v>
      </c>
      <c r="M1348" t="str">
        <f t="shared" si="402"/>
        <v>ccodes_OtherChargeCode</v>
      </c>
      <c r="N1348" t="str">
        <f t="shared" si="403"/>
        <v/>
      </c>
      <c r="O1348" t="str">
        <f t="shared" si="404"/>
        <v>Object</v>
      </c>
      <c r="P1348" t="str">
        <f t="shared" si="405"/>
        <v>"Distribution"</v>
      </c>
      <c r="Q1348" t="str">
        <f t="shared" si="406"/>
        <v>"_Ratings"</v>
      </c>
      <c r="R1348" t="str">
        <f t="shared" si="407"/>
        <v>"_otherChargeCode"</v>
      </c>
      <c r="S1348" t="str">
        <f t="shared" si="408"/>
        <v>"ccodes_OtherChargeCode"</v>
      </c>
      <c r="T1348">
        <f>IF($A1348="Implicit","",COUNTIFS($C$8:C1348,C1348,$A$8:A1348,"Explicit"))</f>
        <v>8</v>
      </c>
      <c r="U1348" t="str">
        <f t="shared" si="409"/>
        <v>"Ratings details"</v>
      </c>
      <c r="V1348" t="str">
        <f t="shared" si="410"/>
        <v>"Refer to CargoXML Code List 1.2 for Other Charges"</v>
      </c>
      <c r="W1348" t="str">
        <f t="shared" si="411"/>
        <v>"false"</v>
      </c>
      <c r="X1348" t="str">
        <f t="shared" si="412"/>
        <v>"true"</v>
      </c>
      <c r="Y1348" t="str">
        <f t="shared" si="413"/>
        <v>"Distribution","_Ratings","_otherChargeCode","ccodes_OtherChargeCode",8,"Ratings details","Refer to CargoXML Code List 1.2 for Other Charges","false","true"</v>
      </c>
      <c r="Z1348" t="str">
        <f t="shared" si="414"/>
        <v>"Distribution._Ratings"</v>
      </c>
      <c r="AA1348" t="str">
        <f t="shared" si="415"/>
        <v>"_otherChargeCode"</v>
      </c>
      <c r="AB1348" t="str">
        <f t="shared" si="416"/>
        <v>"CodeList.ccodes_OtherChargeCode"</v>
      </c>
      <c r="AC1348" t="str">
        <f t="shared" si="417"/>
        <v>""</v>
      </c>
      <c r="AD1348" t="str">
        <f t="shared" si="418"/>
        <v>"hasOne"</v>
      </c>
      <c r="AE1348" t="str">
        <f t="shared" si="419"/>
        <v>"Distribution._Ratings","_otherChargeCode","CodeList.ccodes_OtherChargeCode","","hasOne"</v>
      </c>
    </row>
    <row r="1349" spans="1:31" x14ac:dyDescent="0.2">
      <c r="A1349" t="s">
        <v>1353</v>
      </c>
      <c r="B1349" t="s">
        <v>1295</v>
      </c>
      <c r="C1349" t="s">
        <v>774</v>
      </c>
      <c r="D1349" t="s">
        <v>1039</v>
      </c>
      <c r="E1349" t="s">
        <v>49</v>
      </c>
      <c r="F1349" t="s">
        <v>58</v>
      </c>
      <c r="G1349">
        <v>1</v>
      </c>
      <c r="I1349" s="5" t="s">
        <v>1030</v>
      </c>
      <c r="J1349" s="5" t="s">
        <v>1040</v>
      </c>
      <c r="K1349" t="str">
        <f t="shared" si="400"/>
        <v>_Ratings</v>
      </c>
      <c r="L1349" t="str">
        <f t="shared" si="401"/>
        <v>_rcp</v>
      </c>
      <c r="M1349" t="str">
        <f t="shared" si="402"/>
        <v>_CodeListElement</v>
      </c>
      <c r="N1349" t="str">
        <f t="shared" si="403"/>
        <v/>
      </c>
      <c r="O1349" t="str">
        <f t="shared" si="404"/>
        <v>Object</v>
      </c>
      <c r="P1349" t="str">
        <f t="shared" si="405"/>
        <v>"Distribution"</v>
      </c>
      <c r="Q1349" t="str">
        <f t="shared" si="406"/>
        <v>"_Ratings"</v>
      </c>
      <c r="R1349" t="str">
        <f t="shared" si="407"/>
        <v>"_rcp"</v>
      </c>
      <c r="S1349" t="str">
        <f t="shared" si="408"/>
        <v>"_CodeListElement"</v>
      </c>
      <c r="T1349">
        <f>IF($A1349="Implicit","",COUNTIFS($C$8:C1349,C1349,$A$8:A1349,"Explicit"))</f>
        <v>9</v>
      </c>
      <c r="U1349" t="str">
        <f t="shared" si="409"/>
        <v>"Ratings details"</v>
      </c>
      <c r="V1349" t="str">
        <f t="shared" si="410"/>
        <v>"IATA 3-letter city code of the rate combination point as defined in TACT"</v>
      </c>
      <c r="W1349" t="str">
        <f t="shared" si="411"/>
        <v>"false"</v>
      </c>
      <c r="X1349" t="str">
        <f t="shared" si="412"/>
        <v>"true"</v>
      </c>
      <c r="Y1349" t="str">
        <f t="shared" si="413"/>
        <v>"Distribution","_Ratings","_rcp","_CodeListElement",9,"Ratings details","IATA 3-letter city code of the rate combination point as defined in TACT","false","true"</v>
      </c>
      <c r="Z1349" t="str">
        <f t="shared" si="414"/>
        <v>"Distribution._Ratings"</v>
      </c>
      <c r="AA1349" t="str">
        <f t="shared" si="415"/>
        <v>"_rcp"</v>
      </c>
      <c r="AB1349" t="str">
        <f t="shared" si="416"/>
        <v>"Embedded._CodeListElement"</v>
      </c>
      <c r="AC1349" t="str">
        <f t="shared" si="417"/>
        <v>""</v>
      </c>
      <c r="AD1349" t="str">
        <f t="shared" si="418"/>
        <v>"hasOne"</v>
      </c>
      <c r="AE1349" t="str">
        <f t="shared" si="419"/>
        <v>"Distribution._Ratings","_rcp","Embedded._CodeListElement","","hasOne"</v>
      </c>
    </row>
    <row r="1350" spans="1:31" x14ac:dyDescent="0.2">
      <c r="A1350" t="s">
        <v>1353</v>
      </c>
      <c r="B1350" t="s">
        <v>1295</v>
      </c>
      <c r="C1350" t="s">
        <v>774</v>
      </c>
      <c r="D1350" t="s">
        <v>40</v>
      </c>
      <c r="E1350" t="s">
        <v>1306</v>
      </c>
      <c r="F1350" t="s">
        <v>41</v>
      </c>
      <c r="I1350" s="5" t="s">
        <v>1030</v>
      </c>
      <c r="J1350" s="5" t="s">
        <v>42</v>
      </c>
      <c r="K1350" t="str">
        <f t="shared" si="400"/>
        <v>_Ratings</v>
      </c>
      <c r="L1350" t="str">
        <f t="shared" si="401"/>
        <v>_events</v>
      </c>
      <c r="M1350" t="str">
        <f t="shared" si="402"/>
        <v>_LogisticsEvent</v>
      </c>
      <c r="N1350" t="str">
        <f t="shared" si="403"/>
        <v/>
      </c>
      <c r="O1350" t="str">
        <f t="shared" si="404"/>
        <v>Object</v>
      </c>
      <c r="P1350" t="str">
        <f t="shared" si="405"/>
        <v>"Distribution"</v>
      </c>
      <c r="Q1350" t="str">
        <f t="shared" si="406"/>
        <v>"_Ratings"</v>
      </c>
      <c r="R1350" t="str">
        <f t="shared" si="407"/>
        <v>"_events"</v>
      </c>
      <c r="S1350" t="str">
        <f t="shared" si="408"/>
        <v>"_LogisticsEvent"</v>
      </c>
      <c r="T1350">
        <f>IF($A1350="Implicit","",COUNTIFS($C$8:C1350,C1350,$A$8:A1350,"Explicit"))</f>
        <v>10</v>
      </c>
      <c r="U1350" t="str">
        <f t="shared" si="409"/>
        <v>"Ratings details"</v>
      </c>
      <c r="V1350" t="str">
        <f t="shared" si="410"/>
        <v>"Events object"</v>
      </c>
      <c r="W1350" t="str">
        <f t="shared" si="411"/>
        <v>"true"</v>
      </c>
      <c r="X1350" t="str">
        <f t="shared" si="412"/>
        <v>"true"</v>
      </c>
      <c r="Y1350" t="str">
        <f t="shared" si="413"/>
        <v>"Distribution","_Ratings","_events","_LogisticsEvent",10,"Ratings details","Events object","true","true"</v>
      </c>
      <c r="Z1350" t="str">
        <f t="shared" si="414"/>
        <v>"Distribution._Ratings"</v>
      </c>
      <c r="AA1350" t="str">
        <f t="shared" si="415"/>
        <v>"_events"</v>
      </c>
      <c r="AB1350" t="str">
        <f t="shared" si="416"/>
        <v>"Event._LogisticsEvent"</v>
      </c>
      <c r="AC1350" t="str">
        <f t="shared" si="417"/>
        <v>""</v>
      </c>
      <c r="AD1350" t="str">
        <f t="shared" si="418"/>
        <v>"hasMany"</v>
      </c>
      <c r="AE1350" t="str">
        <f t="shared" si="419"/>
        <v>"Distribution._Ratings","_events","Event._LogisticsEvent","","hasMany"</v>
      </c>
    </row>
    <row r="1351" spans="1:31" x14ac:dyDescent="0.2">
      <c r="A1351" t="s">
        <v>1353</v>
      </c>
      <c r="B1351" t="s">
        <v>1295</v>
      </c>
      <c r="C1351" t="s">
        <v>774</v>
      </c>
      <c r="D1351" t="s">
        <v>46</v>
      </c>
      <c r="F1351" t="s">
        <v>47</v>
      </c>
      <c r="G1351">
        <v>1</v>
      </c>
      <c r="I1351" s="5" t="s">
        <v>1030</v>
      </c>
      <c r="J1351" s="5" t="s">
        <v>48</v>
      </c>
      <c r="K1351" t="str">
        <f t="shared" si="400"/>
        <v>_Ratings</v>
      </c>
      <c r="L1351" t="str">
        <f t="shared" si="401"/>
        <v>_skeletonIndicator</v>
      </c>
      <c r="M1351" t="str">
        <f t="shared" si="402"/>
        <v>xsd_boolean</v>
      </c>
      <c r="N1351" t="str">
        <f t="shared" si="403"/>
        <v/>
      </c>
      <c r="O1351" t="str">
        <f t="shared" si="404"/>
        <v>Data</v>
      </c>
      <c r="P1351" t="str">
        <f t="shared" si="405"/>
        <v>"Distribution"</v>
      </c>
      <c r="Q1351" t="str">
        <f t="shared" si="406"/>
        <v>"_Ratings"</v>
      </c>
      <c r="R1351" t="str">
        <f t="shared" si="407"/>
        <v>"_skeletonIndicator"</v>
      </c>
      <c r="S1351" t="str">
        <f t="shared" si="408"/>
        <v>"xsd_boolean"</v>
      </c>
      <c r="T1351">
        <f>IF($A1351="Implicit","",COUNTIFS($C$8:C1351,C1351,$A$8:A1351,"Explicit"))</f>
        <v>11</v>
      </c>
      <c r="U1351" t="str">
        <f t="shared" si="409"/>
        <v>"Ratings details"</v>
      </c>
      <c r="V1351" t="str">
        <f t="shared" si="410"/>
        <v>"Indicator whether a logistics object is a skeleton object"</v>
      </c>
      <c r="W1351" t="str">
        <f t="shared" si="411"/>
        <v>"false"</v>
      </c>
      <c r="X1351" t="str">
        <f t="shared" si="412"/>
        <v>"true"</v>
      </c>
      <c r="Y1351" t="str">
        <f t="shared" si="413"/>
        <v>"Distribution","_Ratings","_skeletonIndicator","xsd_boolean",11,"Ratings details","Indicator whether a logistics object is a skeleton object","false","true"</v>
      </c>
      <c r="Z1351" t="str">
        <f t="shared" si="414"/>
        <v/>
      </c>
      <c r="AA1351" t="str">
        <f t="shared" si="415"/>
        <v/>
      </c>
      <c r="AB1351" t="str">
        <f t="shared" si="416"/>
        <v/>
      </c>
      <c r="AC1351" t="str">
        <f t="shared" si="417"/>
        <v/>
      </c>
      <c r="AD1351" t="str">
        <f t="shared" si="418"/>
        <v/>
      </c>
      <c r="AE1351" t="str">
        <f t="shared" si="419"/>
        <v/>
      </c>
    </row>
    <row r="1352" spans="1:31" x14ac:dyDescent="0.2">
      <c r="A1352" t="s">
        <v>1353</v>
      </c>
      <c r="B1352" t="s">
        <v>1295</v>
      </c>
      <c r="C1352" t="s">
        <v>774</v>
      </c>
      <c r="D1352" t="s">
        <v>1037</v>
      </c>
      <c r="E1352" t="s">
        <v>49</v>
      </c>
      <c r="F1352" t="s">
        <v>1016</v>
      </c>
      <c r="I1352" s="5" t="s">
        <v>1030</v>
      </c>
      <c r="J1352" s="5" t="s">
        <v>1038</v>
      </c>
      <c r="K1352" t="str">
        <f t="shared" si="400"/>
        <v>_Ratings</v>
      </c>
      <c r="L1352" t="str">
        <f t="shared" si="401"/>
        <v>_ranges</v>
      </c>
      <c r="M1352" t="str">
        <f t="shared" si="402"/>
        <v>_Ranges</v>
      </c>
      <c r="N1352" t="str">
        <f t="shared" si="403"/>
        <v/>
      </c>
      <c r="O1352" t="str">
        <f t="shared" si="404"/>
        <v>Object</v>
      </c>
      <c r="P1352" t="str">
        <f t="shared" si="405"/>
        <v>"Distribution"</v>
      </c>
      <c r="Q1352" t="str">
        <f t="shared" si="406"/>
        <v>"_Ratings"</v>
      </c>
      <c r="R1352" t="str">
        <f t="shared" si="407"/>
        <v>"_ranges"</v>
      </c>
      <c r="S1352" t="str">
        <f t="shared" si="408"/>
        <v>"_Ranges"</v>
      </c>
      <c r="T1352">
        <f>IF($A1352="Implicit","",COUNTIFS($C$8:C1352,C1352,$A$8:A1352,"Explicit"))</f>
        <v>12</v>
      </c>
      <c r="U1352" t="str">
        <f t="shared" si="409"/>
        <v>"Ratings details"</v>
      </c>
      <c r="V1352" t="str">
        <f t="shared" si="410"/>
        <v>"Reference to the ranges"</v>
      </c>
      <c r="W1352" t="str">
        <f t="shared" si="411"/>
        <v>"true"</v>
      </c>
      <c r="X1352" t="str">
        <f t="shared" si="412"/>
        <v>"true"</v>
      </c>
      <c r="Y1352" t="str">
        <f t="shared" si="413"/>
        <v>"Distribution","_Ratings","_ranges","_Ranges",12,"Ratings details","Reference to the ranges","true","true"</v>
      </c>
      <c r="Z1352" t="str">
        <f t="shared" si="414"/>
        <v>"Distribution._Ratings"</v>
      </c>
      <c r="AA1352" t="str">
        <f t="shared" si="415"/>
        <v>"_ranges"</v>
      </c>
      <c r="AB1352" t="str">
        <f t="shared" si="416"/>
        <v>"Embedded._Ranges"</v>
      </c>
      <c r="AC1352" t="str">
        <f t="shared" si="417"/>
        <v>""</v>
      </c>
      <c r="AD1352" t="str">
        <f t="shared" si="418"/>
        <v>"hasMany"</v>
      </c>
      <c r="AE1352" t="str">
        <f t="shared" si="419"/>
        <v>"Distribution._Ratings","_ranges","Embedded._Ranges","","hasMany"</v>
      </c>
    </row>
    <row r="1353" spans="1:31" x14ac:dyDescent="0.2">
      <c r="A1353" t="s">
        <v>1353</v>
      </c>
      <c r="B1353" t="s">
        <v>1295</v>
      </c>
      <c r="C1353" t="s">
        <v>774</v>
      </c>
      <c r="D1353" t="s">
        <v>1041</v>
      </c>
      <c r="F1353" t="s">
        <v>6</v>
      </c>
      <c r="G1353">
        <v>1</v>
      </c>
      <c r="I1353" s="5" t="s">
        <v>1030</v>
      </c>
      <c r="J1353" s="5" t="s">
        <v>1042</v>
      </c>
      <c r="K1353" t="str">
        <f t="shared" ref="K1353:K1416" si="420">SUBSTITUTE(SUBSTITUTE(SUBSTITUTE(C1353,$B$2,$A$2),$B$3,$A$3),$B$4,$A$4)</f>
        <v>_Ratings</v>
      </c>
      <c r="L1353" t="str">
        <f t="shared" ref="L1353:L1416" si="421">SUBSTITUTE(SUBSTITUTE(SUBSTITUTE(D1353,$B$2,$A$2),$B$3,$A$3),$A$4,$B$4)</f>
        <v>_chargeDescription</v>
      </c>
      <c r="M1353" t="str">
        <f t="shared" ref="M1353:M1416" si="422">SUBSTITUTE(SUBSTITUTE(SUBSTITUTE(F1353,$B$2,$A$2),$B$3,$A$3),$B$4,$A$4)</f>
        <v>xsd_string</v>
      </c>
      <c r="N1353" t="str">
        <f t="shared" ref="N1353:N1416" si="423">SUBSTITUTE(SUBSTITUTE(SUBSTITUTE(H1353,$B$2,$A$2),$B$3,$A$3),$B$4,$A$4)</f>
        <v/>
      </c>
      <c r="O1353" t="str">
        <f t="shared" ref="O1353:O1416" si="424">IF(LEFT(M1353,3)="xsd","Data","Object")</f>
        <v>Data</v>
      </c>
      <c r="P1353" t="str">
        <f t="shared" ref="P1353:P1416" si="425">IF($A1353="Implicit","",$F$1&amp;B1353&amp;$F$1)</f>
        <v>"Distribution"</v>
      </c>
      <c r="Q1353" t="str">
        <f t="shared" ref="Q1353:Q1416" si="426">IF($A1353="Implicit","",$F$1&amp;K1353&amp;$F$1)</f>
        <v>"_Ratings"</v>
      </c>
      <c r="R1353" t="str">
        <f t="shared" ref="R1353:R1416" si="427">IF($A1353="Implicit","",$F$1&amp;L1353&amp;$F$1)</f>
        <v>"_chargeDescription"</v>
      </c>
      <c r="S1353" t="str">
        <f t="shared" ref="S1353:S1416" si="428">IF($A1353="Implicit","",$F$1&amp;M1353&amp;$F$1)</f>
        <v>"xsd_string"</v>
      </c>
      <c r="T1353">
        <f>IF($A1353="Implicit","",COUNTIFS($C$8:C1353,C1353,$A$8:A1353,"Explicit"))</f>
        <v>13</v>
      </c>
      <c r="U1353" t="str">
        <f t="shared" ref="U1353:U1416" si="429">IF($A1353="Implicit","",$F$1&amp;SUBSTITUTE(IF(I1353=0,"",I1353),",",";")&amp;$F$1)</f>
        <v>"Ratings details"</v>
      </c>
      <c r="V1353" t="str">
        <f t="shared" ref="V1353:V1416" si="430">IF($A1353="Implicit","",$F$1&amp;SUBSTITUTE(IF(J1353=0,"",J1353),",",";")&amp;$F$1)</f>
        <v>"Description of the charge e.g. Airfreight; fuel; etc."</v>
      </c>
      <c r="W1353" t="str">
        <f t="shared" ref="W1353:W1416" si="431">IF($A1353="Implicit","",$F$1&amp;IF(G1353=1,"false","true")&amp;$F$1)</f>
        <v>"false"</v>
      </c>
      <c r="X1353" t="str">
        <f t="shared" ref="X1353:X1416" si="432">IF($A1353="Implicit","",$F$1&amp;IF(OR(B1353="Enum",B1353="CodeList"),"false","true")&amp;$F$1)</f>
        <v>"true"</v>
      </c>
      <c r="Y1353" t="str">
        <f t="shared" ref="Y1353:Y1416" si="433">IF(A1353="Implicit","",P1353&amp;","&amp;Q1353&amp;","&amp;R1353&amp;","&amp;S1353&amp;","&amp;T1353&amp;","&amp;U1353&amp;","&amp;V1353&amp;","&amp;W1353&amp;","&amp;X1353)</f>
        <v>"Distribution","_Ratings","_chargeDescription","xsd_string",13,"Ratings details","Description of the charge e.g. Airfreight; fuel; etc.","false","true"</v>
      </c>
      <c r="Z1353" t="str">
        <f t="shared" ref="Z1353:Z1416" si="434">IF(O1353="Data","",$F$1&amp;B1353&amp;"."&amp;K1353&amp;$F$1)</f>
        <v/>
      </c>
      <c r="AA1353" t="str">
        <f t="shared" ref="AA1353:AA1416" si="435">IF(O1353="Data","",$F$1&amp;L1353&amp;$F$1)</f>
        <v/>
      </c>
      <c r="AB1353" t="str">
        <f t="shared" ref="AB1353:AB1416" si="436">IF(O1353="Data","",$F$1&amp;E1353&amp;"."&amp;M1353&amp;$F$1)</f>
        <v/>
      </c>
      <c r="AC1353" t="str">
        <f t="shared" ref="AC1353:AC1416" si="437">IF(O1353="Data","",$F$1&amp;N1353&amp;$F$1)</f>
        <v/>
      </c>
      <c r="AD1353" t="str">
        <f t="shared" ref="AD1353:AD1416" si="438">IF(O1353="Data","",$F$1&amp;IF(G1353=1,"hasOne","hasMany")&amp;$F$1)</f>
        <v/>
      </c>
      <c r="AE1353" t="str">
        <f t="shared" ref="AE1353:AE1416" si="439">IF(O1353="Data","",Z1353&amp;","&amp;AA1353&amp;","&amp;AB1353&amp;","&amp;AC1353&amp;","&amp;AD1353)</f>
        <v/>
      </c>
    </row>
    <row r="1354" spans="1:31" x14ac:dyDescent="0.2">
      <c r="A1354" t="s">
        <v>1353</v>
      </c>
      <c r="B1354" t="s">
        <v>1295</v>
      </c>
      <c r="C1354" t="s">
        <v>774</v>
      </c>
      <c r="D1354" t="s">
        <v>355</v>
      </c>
      <c r="F1354" t="s">
        <v>6</v>
      </c>
      <c r="G1354">
        <v>1</v>
      </c>
      <c r="I1354" s="5" t="s">
        <v>1030</v>
      </c>
      <c r="J1354" s="5" t="s">
        <v>356</v>
      </c>
      <c r="K1354" t="str">
        <f t="shared" si="420"/>
        <v>_Ratings</v>
      </c>
      <c r="L1354" t="str">
        <f t="shared" si="421"/>
        <v>_priceReferenceId</v>
      </c>
      <c r="M1354" t="str">
        <f t="shared" si="422"/>
        <v>xsd_string</v>
      </c>
      <c r="N1354" t="str">
        <f t="shared" si="423"/>
        <v/>
      </c>
      <c r="O1354" t="str">
        <f t="shared" si="424"/>
        <v>Data</v>
      </c>
      <c r="P1354" t="str">
        <f t="shared" si="425"/>
        <v>"Distribution"</v>
      </c>
      <c r="Q1354" t="str">
        <f t="shared" si="426"/>
        <v>"_Ratings"</v>
      </c>
      <c r="R1354" t="str">
        <f t="shared" si="427"/>
        <v>"_priceReferenceId"</v>
      </c>
      <c r="S1354" t="str">
        <f t="shared" si="428"/>
        <v>"xsd_string"</v>
      </c>
      <c r="T1354">
        <f>IF($A1354="Implicit","",COUNTIFS($C$8:C1354,C1354,$A$8:A1354,"Explicit"))</f>
        <v>14</v>
      </c>
      <c r="U1354" t="str">
        <f t="shared" si="429"/>
        <v>"Ratings details"</v>
      </c>
      <c r="V1354" t="str">
        <f t="shared" si="430"/>
        <v>"Reference to a price reference if existing (e.g. Allotment number; contract reference; etc.)"</v>
      </c>
      <c r="W1354" t="str">
        <f t="shared" si="431"/>
        <v>"false"</v>
      </c>
      <c r="X1354" t="str">
        <f t="shared" si="432"/>
        <v>"true"</v>
      </c>
      <c r="Y1354" t="str">
        <f t="shared" si="433"/>
        <v>"Distribution","_Ratings","_priceReferenceId","xsd_string",14,"Ratings details","Reference to a price reference if existing (e.g. Allotment number; contract reference; etc.)","false","true"</v>
      </c>
      <c r="Z1354" t="str">
        <f t="shared" si="434"/>
        <v/>
      </c>
      <c r="AA1354" t="str">
        <f t="shared" si="435"/>
        <v/>
      </c>
      <c r="AB1354" t="str">
        <f t="shared" si="436"/>
        <v/>
      </c>
      <c r="AC1354" t="str">
        <f t="shared" si="437"/>
        <v/>
      </c>
      <c r="AD1354" t="str">
        <f t="shared" si="438"/>
        <v/>
      </c>
      <c r="AE1354" t="str">
        <f t="shared" si="439"/>
        <v/>
      </c>
    </row>
    <row r="1355" spans="1:31" x14ac:dyDescent="0.2">
      <c r="A1355" t="s">
        <v>1353</v>
      </c>
      <c r="B1355" t="s">
        <v>1295</v>
      </c>
      <c r="C1355" t="s">
        <v>774</v>
      </c>
      <c r="D1355" t="s">
        <v>1043</v>
      </c>
      <c r="F1355" t="s">
        <v>6</v>
      </c>
      <c r="G1355">
        <v>1</v>
      </c>
      <c r="I1355" s="5" t="s">
        <v>1030</v>
      </c>
      <c r="J1355" s="5" t="s">
        <v>1044</v>
      </c>
      <c r="K1355" t="str">
        <f t="shared" si="420"/>
        <v>_Ratings</v>
      </c>
      <c r="L1355" t="str">
        <f t="shared" si="421"/>
        <v>_priceSpecification</v>
      </c>
      <c r="M1355" t="str">
        <f t="shared" si="422"/>
        <v>xsd_string</v>
      </c>
      <c r="N1355" t="str">
        <f t="shared" si="423"/>
        <v/>
      </c>
      <c r="O1355" t="str">
        <f t="shared" si="424"/>
        <v>Data</v>
      </c>
      <c r="P1355" t="str">
        <f t="shared" si="425"/>
        <v>"Distribution"</v>
      </c>
      <c r="Q1355" t="str">
        <f t="shared" si="426"/>
        <v>"_Ratings"</v>
      </c>
      <c r="R1355" t="str">
        <f t="shared" si="427"/>
        <v>"_priceSpecification"</v>
      </c>
      <c r="S1355" t="str">
        <f t="shared" si="428"/>
        <v>"xsd_string"</v>
      </c>
      <c r="T1355">
        <f>IF($A1355="Implicit","",COUNTIFS($C$8:C1355,C1355,$A$8:A1355,"Explicit"))</f>
        <v>15</v>
      </c>
      <c r="U1355" t="str">
        <f t="shared" si="429"/>
        <v>"Ratings details"</v>
      </c>
      <c r="V1355" t="str">
        <f t="shared" si="430"/>
        <v>"Specification of the price e.g. Street; Group; Spot; etc."</v>
      </c>
      <c r="W1355" t="str">
        <f t="shared" si="431"/>
        <v>"false"</v>
      </c>
      <c r="X1355" t="str">
        <f t="shared" si="432"/>
        <v>"true"</v>
      </c>
      <c r="Y1355" t="str">
        <f t="shared" si="433"/>
        <v>"Distribution","_Ratings","_priceSpecification","xsd_string",15,"Ratings details","Specification of the price e.g. Street; Group; Spot; etc.","false","true"</v>
      </c>
      <c r="Z1355" t="str">
        <f t="shared" si="434"/>
        <v/>
      </c>
      <c r="AA1355" t="str">
        <f t="shared" si="435"/>
        <v/>
      </c>
      <c r="AB1355" t="str">
        <f t="shared" si="436"/>
        <v/>
      </c>
      <c r="AC1355" t="str">
        <f t="shared" si="437"/>
        <v/>
      </c>
      <c r="AD1355" t="str">
        <f t="shared" si="438"/>
        <v/>
      </c>
      <c r="AE1355" t="str">
        <f t="shared" si="439"/>
        <v/>
      </c>
    </row>
    <row r="1356" spans="1:31" x14ac:dyDescent="0.2">
      <c r="A1356" t="s">
        <v>1353</v>
      </c>
      <c r="B1356" t="s">
        <v>1295</v>
      </c>
      <c r="C1356" t="s">
        <v>774</v>
      </c>
      <c r="D1356" t="s">
        <v>1045</v>
      </c>
      <c r="F1356" t="s">
        <v>109</v>
      </c>
      <c r="G1356">
        <v>1</v>
      </c>
      <c r="I1356" s="5" t="s">
        <v>1030</v>
      </c>
      <c r="J1356" s="5" t="s">
        <v>1046</v>
      </c>
      <c r="K1356" t="str">
        <f t="shared" si="420"/>
        <v>_Ratings</v>
      </c>
      <c r="L1356" t="str">
        <f t="shared" si="421"/>
        <v>_quantity</v>
      </c>
      <c r="M1356" t="str">
        <f t="shared" si="422"/>
        <v>xsd_double</v>
      </c>
      <c r="N1356" t="str">
        <f t="shared" si="423"/>
        <v/>
      </c>
      <c r="O1356" t="str">
        <f t="shared" si="424"/>
        <v>Data</v>
      </c>
      <c r="P1356" t="str">
        <f t="shared" si="425"/>
        <v>"Distribution"</v>
      </c>
      <c r="Q1356" t="str">
        <f t="shared" si="426"/>
        <v>"_Ratings"</v>
      </c>
      <c r="R1356" t="str">
        <f t="shared" si="427"/>
        <v>"_quantity"</v>
      </c>
      <c r="S1356" t="str">
        <f t="shared" si="428"/>
        <v>"xsd_double"</v>
      </c>
      <c r="T1356">
        <f>IF($A1356="Implicit","",COUNTIFS($C$8:C1356,C1356,$A$8:A1356,"Explicit"))</f>
        <v>16</v>
      </c>
      <c r="U1356" t="str">
        <f t="shared" si="429"/>
        <v>"Ratings details"</v>
      </c>
      <c r="V1356" t="str">
        <f t="shared" si="430"/>
        <v>"Quantity for the charge if applicable"</v>
      </c>
      <c r="W1356" t="str">
        <f t="shared" si="431"/>
        <v>"false"</v>
      </c>
      <c r="X1356" t="str">
        <f t="shared" si="432"/>
        <v>"true"</v>
      </c>
      <c r="Y1356" t="str">
        <f t="shared" si="433"/>
        <v>"Distribution","_Ratings","_quantity","xsd_double",16,"Ratings details","Quantity for the charge if applicable","false","true"</v>
      </c>
      <c r="Z1356" t="str">
        <f t="shared" si="434"/>
        <v/>
      </c>
      <c r="AA1356" t="str">
        <f t="shared" si="435"/>
        <v/>
      </c>
      <c r="AB1356" t="str">
        <f t="shared" si="436"/>
        <v/>
      </c>
      <c r="AC1356" t="str">
        <f t="shared" si="437"/>
        <v/>
      </c>
      <c r="AD1356" t="str">
        <f t="shared" si="438"/>
        <v/>
      </c>
      <c r="AE1356" t="str">
        <f t="shared" si="439"/>
        <v/>
      </c>
    </row>
    <row r="1357" spans="1:31" x14ac:dyDescent="0.2">
      <c r="A1357" t="s">
        <v>1353</v>
      </c>
      <c r="B1357" t="s">
        <v>1295</v>
      </c>
      <c r="C1357" t="s">
        <v>774</v>
      </c>
      <c r="D1357" t="s">
        <v>1047</v>
      </c>
      <c r="F1357" t="s">
        <v>109</v>
      </c>
      <c r="G1357">
        <v>1</v>
      </c>
      <c r="I1357" s="5" t="s">
        <v>1030</v>
      </c>
      <c r="J1357" s="5" t="s">
        <v>1048</v>
      </c>
      <c r="K1357" t="str">
        <f t="shared" si="420"/>
        <v>_Ratings</v>
      </c>
      <c r="L1357" t="str">
        <f t="shared" si="421"/>
        <v>_subTotal</v>
      </c>
      <c r="M1357" t="str">
        <f t="shared" si="422"/>
        <v>xsd_double</v>
      </c>
      <c r="N1357" t="str">
        <f t="shared" si="423"/>
        <v/>
      </c>
      <c r="O1357" t="str">
        <f t="shared" si="424"/>
        <v>Data</v>
      </c>
      <c r="P1357" t="str">
        <f t="shared" si="425"/>
        <v>"Distribution"</v>
      </c>
      <c r="Q1357" t="str">
        <f t="shared" si="426"/>
        <v>"_Ratings"</v>
      </c>
      <c r="R1357" t="str">
        <f t="shared" si="427"/>
        <v>"_subTotal"</v>
      </c>
      <c r="S1357" t="str">
        <f t="shared" si="428"/>
        <v>"xsd_double"</v>
      </c>
      <c r="T1357">
        <f>IF($A1357="Implicit","",COUNTIFS($C$8:C1357,C1357,$A$8:A1357,"Explicit"))</f>
        <v>17</v>
      </c>
      <c r="U1357" t="str">
        <f t="shared" si="429"/>
        <v>"Ratings details"</v>
      </c>
      <c r="V1357" t="str">
        <f t="shared" si="430"/>
        <v>"Subtotal of the charge"</v>
      </c>
      <c r="W1357" t="str">
        <f t="shared" si="431"/>
        <v>"false"</v>
      </c>
      <c r="X1357" t="str">
        <f t="shared" si="432"/>
        <v>"true"</v>
      </c>
      <c r="Y1357" t="str">
        <f t="shared" si="433"/>
        <v>"Distribution","_Ratings","_subTotal","xsd_double",17,"Ratings details","Subtotal of the charge","false","true"</v>
      </c>
      <c r="Z1357" t="str">
        <f t="shared" si="434"/>
        <v/>
      </c>
      <c r="AA1357" t="str">
        <f t="shared" si="435"/>
        <v/>
      </c>
      <c r="AB1357" t="str">
        <f t="shared" si="436"/>
        <v/>
      </c>
      <c r="AC1357" t="str">
        <f t="shared" si="437"/>
        <v/>
      </c>
      <c r="AD1357" t="str">
        <f t="shared" si="438"/>
        <v/>
      </c>
      <c r="AE1357" t="str">
        <f t="shared" si="439"/>
        <v/>
      </c>
    </row>
    <row r="1358" spans="1:31" x14ac:dyDescent="0.2">
      <c r="A1358" t="s">
        <v>1353</v>
      </c>
      <c r="B1358" t="s">
        <v>49</v>
      </c>
      <c r="C1358" t="s">
        <v>975</v>
      </c>
      <c r="D1358" t="s">
        <v>976</v>
      </c>
      <c r="E1358" t="s">
        <v>1290</v>
      </c>
      <c r="F1358" t="s">
        <v>101</v>
      </c>
      <c r="G1358">
        <v>1</v>
      </c>
      <c r="I1358" s="5" t="s">
        <v>977</v>
      </c>
      <c r="J1358" s="5" t="s">
        <v>978</v>
      </c>
      <c r="K1358" t="str">
        <f t="shared" si="420"/>
        <v>_RegulatedEntity</v>
      </c>
      <c r="L1358" t="str">
        <f t="shared" si="421"/>
        <v>_owningOrganization</v>
      </c>
      <c r="M1358" t="str">
        <f t="shared" si="422"/>
        <v>_Organization</v>
      </c>
      <c r="N1358" t="str">
        <f t="shared" si="423"/>
        <v/>
      </c>
      <c r="O1358" t="str">
        <f t="shared" si="424"/>
        <v>Object</v>
      </c>
      <c r="P1358" t="str">
        <f t="shared" si="425"/>
        <v>"Embedded"</v>
      </c>
      <c r="Q1358" t="str">
        <f t="shared" si="426"/>
        <v>"_RegulatedEntity"</v>
      </c>
      <c r="R1358" t="str">
        <f t="shared" si="427"/>
        <v>"_owningOrganization"</v>
      </c>
      <c r="S1358" t="str">
        <f t="shared" si="428"/>
        <v>"_Organization"</v>
      </c>
      <c r="T1358">
        <f>IF($A1358="Implicit","",COUNTIFS($C$8:C1358,C1358,$A$8:A1358,"Explicit"))</f>
        <v>1</v>
      </c>
      <c r="U1358" t="str">
        <f t="shared" si="429"/>
        <v>"Regulated Entity"</v>
      </c>
      <c r="V1358" t="str">
        <f t="shared" si="430"/>
        <v>"Reference to the Organization for which the RegulatedEntity information is valid"</v>
      </c>
      <c r="W1358" t="str">
        <f t="shared" si="431"/>
        <v>"false"</v>
      </c>
      <c r="X1358" t="str">
        <f t="shared" si="432"/>
        <v>"true"</v>
      </c>
      <c r="Y1358" t="str">
        <f t="shared" si="433"/>
        <v>"Embedded","_RegulatedEntity","_owningOrganization","_Organization",1,"Regulated Entity","Reference to the Organization for which the RegulatedEntity information is valid","false","true"</v>
      </c>
      <c r="Z1358" t="str">
        <f t="shared" si="434"/>
        <v>"Embedded._RegulatedEntity"</v>
      </c>
      <c r="AA1358" t="str">
        <f t="shared" si="435"/>
        <v>"_owningOrganization"</v>
      </c>
      <c r="AB1358" t="str">
        <f t="shared" si="436"/>
        <v>"Abstract._Organization"</v>
      </c>
      <c r="AC1358" t="str">
        <f t="shared" si="437"/>
        <v>""</v>
      </c>
      <c r="AD1358" t="str">
        <f t="shared" si="438"/>
        <v>"hasOne"</v>
      </c>
      <c r="AE1358" t="str">
        <f t="shared" si="439"/>
        <v>"Embedded._RegulatedEntity","_owningOrganization","Abstract._Organization","","hasOne"</v>
      </c>
    </row>
    <row r="1359" spans="1:31" x14ac:dyDescent="0.2">
      <c r="A1359" t="s">
        <v>1353</v>
      </c>
      <c r="B1359" t="s">
        <v>49</v>
      </c>
      <c r="C1359" t="s">
        <v>975</v>
      </c>
      <c r="D1359" t="s">
        <v>979</v>
      </c>
      <c r="E1359" t="s">
        <v>1291</v>
      </c>
      <c r="F1359" t="s">
        <v>980</v>
      </c>
      <c r="G1359">
        <v>1</v>
      </c>
      <c r="I1359" s="5" t="s">
        <v>977</v>
      </c>
      <c r="J1359" s="5" t="s">
        <v>981</v>
      </c>
      <c r="K1359" t="str">
        <f t="shared" si="420"/>
        <v>_RegulatedEntity</v>
      </c>
      <c r="L1359" t="str">
        <f t="shared" si="421"/>
        <v>_regulatedEntityCategory</v>
      </c>
      <c r="M1359" t="str">
        <f t="shared" si="422"/>
        <v>ccodes_RegulatedEntityCategoryCode</v>
      </c>
      <c r="N1359" t="str">
        <f t="shared" si="423"/>
        <v/>
      </c>
      <c r="O1359" t="str">
        <f t="shared" si="424"/>
        <v>Object</v>
      </c>
      <c r="P1359" t="str">
        <f t="shared" si="425"/>
        <v>"Embedded"</v>
      </c>
      <c r="Q1359" t="str">
        <f t="shared" si="426"/>
        <v>"_RegulatedEntity"</v>
      </c>
      <c r="R1359" t="str">
        <f t="shared" si="427"/>
        <v>"_regulatedEntityCategory"</v>
      </c>
      <c r="S1359" t="str">
        <f t="shared" si="428"/>
        <v>"ccodes_RegulatedEntityCategoryCode"</v>
      </c>
      <c r="T1359">
        <f>IF($A1359="Implicit","",COUNTIFS($C$8:C1359,C1359,$A$8:A1359,"Explicit"))</f>
        <v>2</v>
      </c>
      <c r="U1359" t="str">
        <f t="shared" si="429"/>
        <v>"Regulated Entity"</v>
      </c>
      <c r="V1359" t="str">
        <f t="shared" si="430"/>
        <v>"Category code of the Regulated Entity"</v>
      </c>
      <c r="W1359" t="str">
        <f t="shared" si="431"/>
        <v>"false"</v>
      </c>
      <c r="X1359" t="str">
        <f t="shared" si="432"/>
        <v>"true"</v>
      </c>
      <c r="Y1359" t="str">
        <f t="shared" si="433"/>
        <v>"Embedded","_RegulatedEntity","_regulatedEntityCategory","ccodes_RegulatedEntityCategoryCode",2,"Regulated Entity","Category code of the Regulated Entity","false","true"</v>
      </c>
      <c r="Z1359" t="str">
        <f t="shared" si="434"/>
        <v>"Embedded._RegulatedEntity"</v>
      </c>
      <c r="AA1359" t="str">
        <f t="shared" si="435"/>
        <v>"_regulatedEntityCategory"</v>
      </c>
      <c r="AB1359" t="str">
        <f t="shared" si="436"/>
        <v>"CodeList.ccodes_RegulatedEntityCategoryCode"</v>
      </c>
      <c r="AC1359" t="str">
        <f t="shared" si="437"/>
        <v>""</v>
      </c>
      <c r="AD1359" t="str">
        <f t="shared" si="438"/>
        <v>"hasOne"</v>
      </c>
      <c r="AE1359" t="str">
        <f t="shared" si="439"/>
        <v>"Embedded._RegulatedEntity","_regulatedEntityCategory","CodeList.ccodes_RegulatedEntityCategoryCode","","hasOne"</v>
      </c>
    </row>
    <row r="1360" spans="1:31" x14ac:dyDescent="0.2">
      <c r="A1360" t="s">
        <v>1354</v>
      </c>
      <c r="B1360" t="s">
        <v>49</v>
      </c>
      <c r="C1360" t="s">
        <v>975</v>
      </c>
      <c r="D1360" t="s">
        <v>976</v>
      </c>
      <c r="E1360" t="s">
        <v>1292</v>
      </c>
      <c r="F1360" t="s">
        <v>309</v>
      </c>
      <c r="G1360">
        <v>1</v>
      </c>
      <c r="I1360" s="5" t="s">
        <v>977</v>
      </c>
      <c r="J1360" s="5" t="s">
        <v>978</v>
      </c>
      <c r="K1360" t="str">
        <f t="shared" si="420"/>
        <v>_RegulatedEntity</v>
      </c>
      <c r="L1360" t="str">
        <f t="shared" si="421"/>
        <v>_owningOrganization</v>
      </c>
      <c r="M1360" t="str">
        <f t="shared" si="422"/>
        <v>_Carrier</v>
      </c>
      <c r="N1360" t="str">
        <f t="shared" si="423"/>
        <v/>
      </c>
      <c r="O1360" t="str">
        <f t="shared" si="424"/>
        <v>Object</v>
      </c>
      <c r="P1360" t="str">
        <f t="shared" si="425"/>
        <v/>
      </c>
      <c r="Q1360" t="str">
        <f t="shared" si="426"/>
        <v/>
      </c>
      <c r="R1360" t="str">
        <f t="shared" si="427"/>
        <v/>
      </c>
      <c r="S1360" t="str">
        <f t="shared" si="428"/>
        <v/>
      </c>
      <c r="T1360" t="str">
        <f>IF($A1360="Implicit","",COUNTIFS($C$8:C1360,C1360,$A$8:A1360,"Explicit"))</f>
        <v/>
      </c>
      <c r="U1360" t="str">
        <f t="shared" si="429"/>
        <v/>
      </c>
      <c r="V1360" t="str">
        <f t="shared" si="430"/>
        <v/>
      </c>
      <c r="W1360" t="str">
        <f t="shared" si="431"/>
        <v/>
      </c>
      <c r="X1360" t="str">
        <f t="shared" si="432"/>
        <v/>
      </c>
      <c r="Y1360" t="str">
        <f t="shared" si="433"/>
        <v/>
      </c>
      <c r="Z1360" t="str">
        <f t="shared" si="434"/>
        <v>"Embedded._RegulatedEntity"</v>
      </c>
      <c r="AA1360" t="str">
        <f t="shared" si="435"/>
        <v>"_owningOrganization"</v>
      </c>
      <c r="AB1360" t="str">
        <f t="shared" si="436"/>
        <v>"Common._Carrier"</v>
      </c>
      <c r="AC1360" t="str">
        <f t="shared" si="437"/>
        <v>""</v>
      </c>
      <c r="AD1360" t="str">
        <f t="shared" si="438"/>
        <v>"hasOne"</v>
      </c>
      <c r="AE1360" t="str">
        <f t="shared" si="439"/>
        <v>"Embedded._RegulatedEntity","_owningOrganization","Common._Carrier","","hasOne"</v>
      </c>
    </row>
    <row r="1361" spans="1:31" x14ac:dyDescent="0.2">
      <c r="A1361" t="s">
        <v>1354</v>
      </c>
      <c r="B1361" t="s">
        <v>49</v>
      </c>
      <c r="C1361" t="s">
        <v>975</v>
      </c>
      <c r="D1361" t="s">
        <v>976</v>
      </c>
      <c r="E1361" t="s">
        <v>1292</v>
      </c>
      <c r="F1361" t="s">
        <v>238</v>
      </c>
      <c r="G1361">
        <v>1</v>
      </c>
      <c r="I1361" s="5" t="s">
        <v>977</v>
      </c>
      <c r="J1361" s="5" t="s">
        <v>978</v>
      </c>
      <c r="K1361" t="str">
        <f t="shared" si="420"/>
        <v>_RegulatedEntity</v>
      </c>
      <c r="L1361" t="str">
        <f t="shared" si="421"/>
        <v>_owningOrganization</v>
      </c>
      <c r="M1361" t="str">
        <f t="shared" si="422"/>
        <v>_Company</v>
      </c>
      <c r="N1361" t="str">
        <f t="shared" si="423"/>
        <v/>
      </c>
      <c r="O1361" t="str">
        <f t="shared" si="424"/>
        <v>Object</v>
      </c>
      <c r="P1361" t="str">
        <f t="shared" si="425"/>
        <v/>
      </c>
      <c r="Q1361" t="str">
        <f t="shared" si="426"/>
        <v/>
      </c>
      <c r="R1361" t="str">
        <f t="shared" si="427"/>
        <v/>
      </c>
      <c r="S1361" t="str">
        <f t="shared" si="428"/>
        <v/>
      </c>
      <c r="T1361" t="str">
        <f>IF($A1361="Implicit","",COUNTIFS($C$8:C1361,C1361,$A$8:A1361,"Explicit"))</f>
        <v/>
      </c>
      <c r="U1361" t="str">
        <f t="shared" si="429"/>
        <v/>
      </c>
      <c r="V1361" t="str">
        <f t="shared" si="430"/>
        <v/>
      </c>
      <c r="W1361" t="str">
        <f t="shared" si="431"/>
        <v/>
      </c>
      <c r="X1361" t="str">
        <f t="shared" si="432"/>
        <v/>
      </c>
      <c r="Y1361" t="str">
        <f t="shared" si="433"/>
        <v/>
      </c>
      <c r="Z1361" t="str">
        <f t="shared" si="434"/>
        <v>"Embedded._RegulatedEntity"</v>
      </c>
      <c r="AA1361" t="str">
        <f t="shared" si="435"/>
        <v>"_owningOrganization"</v>
      </c>
      <c r="AB1361" t="str">
        <f t="shared" si="436"/>
        <v>"Common._Company"</v>
      </c>
      <c r="AC1361" t="str">
        <f t="shared" si="437"/>
        <v>""</v>
      </c>
      <c r="AD1361" t="str">
        <f t="shared" si="438"/>
        <v>"hasOne"</v>
      </c>
      <c r="AE1361" t="str">
        <f t="shared" si="439"/>
        <v>"Embedded._RegulatedEntity","_owningOrganization","Common._Company","","hasOne"</v>
      </c>
    </row>
    <row r="1362" spans="1:31" x14ac:dyDescent="0.2">
      <c r="A1362" t="s">
        <v>1354</v>
      </c>
      <c r="B1362" t="s">
        <v>49</v>
      </c>
      <c r="C1362" t="s">
        <v>975</v>
      </c>
      <c r="D1362" t="s">
        <v>976</v>
      </c>
      <c r="E1362" t="s">
        <v>1292</v>
      </c>
      <c r="F1362" t="s">
        <v>1220</v>
      </c>
      <c r="G1362">
        <v>1</v>
      </c>
      <c r="I1362" s="5" t="s">
        <v>977</v>
      </c>
      <c r="J1362" s="5" t="s">
        <v>978</v>
      </c>
      <c r="K1362" t="str">
        <f t="shared" si="420"/>
        <v>_RegulatedEntity</v>
      </c>
      <c r="L1362" t="str">
        <f t="shared" si="421"/>
        <v>_owningOrganization</v>
      </c>
      <c r="M1362" t="str">
        <f t="shared" si="422"/>
        <v>_PublicAuthority</v>
      </c>
      <c r="N1362" t="str">
        <f t="shared" si="423"/>
        <v/>
      </c>
      <c r="O1362" t="str">
        <f t="shared" si="424"/>
        <v>Object</v>
      </c>
      <c r="P1362" t="str">
        <f t="shared" si="425"/>
        <v/>
      </c>
      <c r="Q1362" t="str">
        <f t="shared" si="426"/>
        <v/>
      </c>
      <c r="R1362" t="str">
        <f t="shared" si="427"/>
        <v/>
      </c>
      <c r="S1362" t="str">
        <f t="shared" si="428"/>
        <v/>
      </c>
      <c r="T1362" t="str">
        <f>IF($A1362="Implicit","",COUNTIFS($C$8:C1362,C1362,$A$8:A1362,"Explicit"))</f>
        <v/>
      </c>
      <c r="U1362" t="str">
        <f t="shared" si="429"/>
        <v/>
      </c>
      <c r="V1362" t="str">
        <f t="shared" si="430"/>
        <v/>
      </c>
      <c r="W1362" t="str">
        <f t="shared" si="431"/>
        <v/>
      </c>
      <c r="X1362" t="str">
        <f t="shared" si="432"/>
        <v/>
      </c>
      <c r="Y1362" t="str">
        <f t="shared" si="433"/>
        <v/>
      </c>
      <c r="Z1362" t="str">
        <f t="shared" si="434"/>
        <v>"Embedded._RegulatedEntity"</v>
      </c>
      <c r="AA1362" t="str">
        <f t="shared" si="435"/>
        <v>"_owningOrganization"</v>
      </c>
      <c r="AB1362" t="str">
        <f t="shared" si="436"/>
        <v>"Common._PublicAuthority"</v>
      </c>
      <c r="AC1362" t="str">
        <f t="shared" si="437"/>
        <v>""</v>
      </c>
      <c r="AD1362" t="str">
        <f t="shared" si="438"/>
        <v>"hasOne"</v>
      </c>
      <c r="AE1362" t="str">
        <f t="shared" si="439"/>
        <v>"Embedded._RegulatedEntity","_owningOrganization","Common._PublicAuthority","","hasOne"</v>
      </c>
    </row>
    <row r="1363" spans="1:31" x14ac:dyDescent="0.2">
      <c r="A1363" t="s">
        <v>1353</v>
      </c>
      <c r="B1363" t="s">
        <v>49</v>
      </c>
      <c r="C1363" t="s">
        <v>975</v>
      </c>
      <c r="D1363" t="s">
        <v>982</v>
      </c>
      <c r="F1363" t="s">
        <v>264</v>
      </c>
      <c r="G1363">
        <v>1</v>
      </c>
      <c r="I1363" s="5" t="s">
        <v>977</v>
      </c>
      <c r="J1363" s="5" t="s">
        <v>983</v>
      </c>
      <c r="K1363" t="str">
        <f t="shared" si="420"/>
        <v>_RegulatedEntity</v>
      </c>
      <c r="L1363" t="str">
        <f t="shared" si="421"/>
        <v>_regulatedEntityExpiryDate</v>
      </c>
      <c r="M1363" t="str">
        <f t="shared" si="422"/>
        <v>xsd_dateTime</v>
      </c>
      <c r="N1363" t="str">
        <f t="shared" si="423"/>
        <v/>
      </c>
      <c r="O1363" t="str">
        <f t="shared" si="424"/>
        <v>Data</v>
      </c>
      <c r="P1363" t="str">
        <f t="shared" si="425"/>
        <v>"Embedded"</v>
      </c>
      <c r="Q1363" t="str">
        <f t="shared" si="426"/>
        <v>"_RegulatedEntity"</v>
      </c>
      <c r="R1363" t="str">
        <f t="shared" si="427"/>
        <v>"_regulatedEntityExpiryDate"</v>
      </c>
      <c r="S1363" t="str">
        <f t="shared" si="428"/>
        <v>"xsd_dateTime"</v>
      </c>
      <c r="T1363">
        <f>IF($A1363="Implicit","",COUNTIFS($C$8:C1363,C1363,$A$8:A1363,"Explicit"))</f>
        <v>3</v>
      </c>
      <c r="U1363" t="str">
        <f t="shared" si="429"/>
        <v>"Regulated Entity"</v>
      </c>
      <c r="V1363" t="str">
        <f t="shared" si="430"/>
        <v>"Expiry date 4 digits month/year"</v>
      </c>
      <c r="W1363" t="str">
        <f t="shared" si="431"/>
        <v>"false"</v>
      </c>
      <c r="X1363" t="str">
        <f t="shared" si="432"/>
        <v>"true"</v>
      </c>
      <c r="Y1363" t="str">
        <f t="shared" si="433"/>
        <v>"Embedded","_RegulatedEntity","_regulatedEntityExpiryDate","xsd_dateTime",3,"Regulated Entity","Expiry date 4 digits month/year","false","true"</v>
      </c>
      <c r="Z1363" t="str">
        <f t="shared" si="434"/>
        <v/>
      </c>
      <c r="AA1363" t="str">
        <f t="shared" si="435"/>
        <v/>
      </c>
      <c r="AB1363" t="str">
        <f t="shared" si="436"/>
        <v/>
      </c>
      <c r="AC1363" t="str">
        <f t="shared" si="437"/>
        <v/>
      </c>
      <c r="AD1363" t="str">
        <f t="shared" si="438"/>
        <v/>
      </c>
      <c r="AE1363" t="str">
        <f t="shared" si="439"/>
        <v/>
      </c>
    </row>
    <row r="1364" spans="1:31" x14ac:dyDescent="0.2">
      <c r="A1364" t="s">
        <v>1353</v>
      </c>
      <c r="B1364" t="s">
        <v>49</v>
      </c>
      <c r="C1364" t="s">
        <v>975</v>
      </c>
      <c r="D1364" t="s">
        <v>984</v>
      </c>
      <c r="F1364" t="s">
        <v>6</v>
      </c>
      <c r="G1364">
        <v>1</v>
      </c>
      <c r="I1364" s="5" t="s">
        <v>977</v>
      </c>
      <c r="J1364" s="5" t="s">
        <v>985</v>
      </c>
      <c r="K1364" t="str">
        <f t="shared" si="420"/>
        <v>_RegulatedEntity</v>
      </c>
      <c r="L1364" t="str">
        <f t="shared" si="421"/>
        <v>_regulatedEntityIdentifier</v>
      </c>
      <c r="M1364" t="str">
        <f t="shared" si="422"/>
        <v>xsd_string</v>
      </c>
      <c r="N1364" t="str">
        <f t="shared" si="423"/>
        <v/>
      </c>
      <c r="O1364" t="str">
        <f t="shared" si="424"/>
        <v>Data</v>
      </c>
      <c r="P1364" t="str">
        <f t="shared" si="425"/>
        <v>"Embedded"</v>
      </c>
      <c r="Q1364" t="str">
        <f t="shared" si="426"/>
        <v>"_RegulatedEntity"</v>
      </c>
      <c r="R1364" t="str">
        <f t="shared" si="427"/>
        <v>"_regulatedEntityIdentifier"</v>
      </c>
      <c r="S1364" t="str">
        <f t="shared" si="428"/>
        <v>"xsd_string"</v>
      </c>
      <c r="T1364">
        <f>IF($A1364="Implicit","",COUNTIFS($C$8:C1364,C1364,$A$8:A1364,"Explicit"))</f>
        <v>4</v>
      </c>
      <c r="U1364" t="str">
        <f t="shared" si="429"/>
        <v>"Regulated Entity"</v>
      </c>
      <c r="V1364" t="str">
        <f t="shared" si="430"/>
        <v>"Regulated entity identifier as per IATA e-CSD/CSD Resolution 65"</v>
      </c>
      <c r="W1364" t="str">
        <f t="shared" si="431"/>
        <v>"false"</v>
      </c>
      <c r="X1364" t="str">
        <f t="shared" si="432"/>
        <v>"true"</v>
      </c>
      <c r="Y1364" t="str">
        <f t="shared" si="433"/>
        <v>"Embedded","_RegulatedEntity","_regulatedEntityIdentifier","xsd_string",4,"Regulated Entity","Regulated entity identifier as per IATA e-CSD/CSD Resolution 65","false","true"</v>
      </c>
      <c r="Z1364" t="str">
        <f t="shared" si="434"/>
        <v/>
      </c>
      <c r="AA1364" t="str">
        <f t="shared" si="435"/>
        <v/>
      </c>
      <c r="AB1364" t="str">
        <f t="shared" si="436"/>
        <v/>
      </c>
      <c r="AC1364" t="str">
        <f t="shared" si="437"/>
        <v/>
      </c>
      <c r="AD1364" t="str">
        <f t="shared" si="438"/>
        <v/>
      </c>
      <c r="AE1364" t="str">
        <f t="shared" si="439"/>
        <v/>
      </c>
    </row>
    <row r="1365" spans="1:31" x14ac:dyDescent="0.2">
      <c r="A1365" t="s">
        <v>1353</v>
      </c>
      <c r="B1365" t="s">
        <v>20</v>
      </c>
      <c r="C1365" t="s">
        <v>157</v>
      </c>
      <c r="D1365" t="s">
        <v>583</v>
      </c>
      <c r="E1365" t="s">
        <v>20</v>
      </c>
      <c r="F1365" t="s">
        <v>111</v>
      </c>
      <c r="G1365">
        <v>1</v>
      </c>
      <c r="H1365" t="s">
        <v>156</v>
      </c>
      <c r="I1365" s="5" t="s">
        <v>1050</v>
      </c>
      <c r="J1365" s="5" t="s">
        <v>584</v>
      </c>
      <c r="K1365" t="str">
        <f t="shared" si="420"/>
        <v>_SecurityDeclaration</v>
      </c>
      <c r="L1365" t="str">
        <f t="shared" si="421"/>
        <v>_issuedForPiece</v>
      </c>
      <c r="M1365" t="str">
        <f t="shared" si="422"/>
        <v>_Piece</v>
      </c>
      <c r="N1365" t="str">
        <f t="shared" si="423"/>
        <v>_securityDeclarations</v>
      </c>
      <c r="O1365" t="str">
        <f t="shared" si="424"/>
        <v>Object</v>
      </c>
      <c r="P1365" t="str">
        <f t="shared" si="425"/>
        <v>"Core"</v>
      </c>
      <c r="Q1365" t="str">
        <f t="shared" si="426"/>
        <v>"_SecurityDeclaration"</v>
      </c>
      <c r="R1365" t="str">
        <f t="shared" si="427"/>
        <v>"_issuedForPiece"</v>
      </c>
      <c r="S1365" t="str">
        <f t="shared" si="428"/>
        <v>"_Piece"</v>
      </c>
      <c r="T1365">
        <f>IF($A1365="Implicit","",COUNTIFS($C$8:C1365,C1365,$A$8:A1365,"Explicit"))</f>
        <v>1</v>
      </c>
      <c r="U1365" t="str">
        <f t="shared" si="429"/>
        <v>"Security declaration details"</v>
      </c>
      <c r="V1365" t="str">
        <f t="shared" si="430"/>
        <v>"Reference to the Piece the document was issued for"</v>
      </c>
      <c r="W1365" t="str">
        <f t="shared" si="431"/>
        <v>"false"</v>
      </c>
      <c r="X1365" t="str">
        <f t="shared" si="432"/>
        <v>"true"</v>
      </c>
      <c r="Y1365" t="str">
        <f t="shared" si="433"/>
        <v>"Core","_SecurityDeclaration","_issuedForPiece","_Piece",1,"Security declaration details","Reference to the Piece the document was issued for","false","true"</v>
      </c>
      <c r="Z1365" t="str">
        <f t="shared" si="434"/>
        <v>"Core._SecurityDeclaration"</v>
      </c>
      <c r="AA1365" t="str">
        <f t="shared" si="435"/>
        <v>"_issuedForPiece"</v>
      </c>
      <c r="AB1365" t="str">
        <f t="shared" si="436"/>
        <v>"Core._Piece"</v>
      </c>
      <c r="AC1365" t="str">
        <f t="shared" si="437"/>
        <v>"_securityDeclarations"</v>
      </c>
      <c r="AD1365" t="str">
        <f t="shared" si="438"/>
        <v>"hasOne"</v>
      </c>
      <c r="AE1365" t="str">
        <f t="shared" si="439"/>
        <v>"Core._SecurityDeclaration","_issuedForPiece","Core._Piece","_securityDeclarations","hasOne"</v>
      </c>
    </row>
    <row r="1366" spans="1:31" x14ac:dyDescent="0.2">
      <c r="A1366" t="s">
        <v>1354</v>
      </c>
      <c r="B1366" t="s">
        <v>20</v>
      </c>
      <c r="C1366" t="s">
        <v>157</v>
      </c>
      <c r="D1366" t="s">
        <v>583</v>
      </c>
      <c r="E1366" t="s">
        <v>1293</v>
      </c>
      <c r="F1366" t="s">
        <v>209</v>
      </c>
      <c r="G1366">
        <v>1</v>
      </c>
      <c r="H1366" t="s">
        <v>156</v>
      </c>
      <c r="I1366" s="5" t="s">
        <v>1050</v>
      </c>
      <c r="J1366" s="5" t="s">
        <v>584</v>
      </c>
      <c r="K1366" t="str">
        <f t="shared" si="420"/>
        <v>_SecurityDeclaration</v>
      </c>
      <c r="L1366" t="str">
        <f t="shared" si="421"/>
        <v>_issuedForPiece</v>
      </c>
      <c r="M1366" t="str">
        <f t="shared" si="422"/>
        <v>_PieceLiveAnimals</v>
      </c>
      <c r="N1366" t="str">
        <f t="shared" si="423"/>
        <v>_securityDeclarations</v>
      </c>
      <c r="O1366" t="str">
        <f t="shared" si="424"/>
        <v>Object</v>
      </c>
      <c r="P1366" t="str">
        <f t="shared" si="425"/>
        <v/>
      </c>
      <c r="Q1366" t="str">
        <f t="shared" si="426"/>
        <v/>
      </c>
      <c r="R1366" t="str">
        <f t="shared" si="427"/>
        <v/>
      </c>
      <c r="S1366" t="str">
        <f t="shared" si="428"/>
        <v/>
      </c>
      <c r="T1366" t="str">
        <f>IF($A1366="Implicit","",COUNTIFS($C$8:C1366,C1366,$A$8:A1366,"Explicit"))</f>
        <v/>
      </c>
      <c r="U1366" t="str">
        <f t="shared" si="429"/>
        <v/>
      </c>
      <c r="V1366" t="str">
        <f t="shared" si="430"/>
        <v/>
      </c>
      <c r="W1366" t="str">
        <f t="shared" si="431"/>
        <v/>
      </c>
      <c r="X1366" t="str">
        <f t="shared" si="432"/>
        <v/>
      </c>
      <c r="Y1366" t="str">
        <f t="shared" si="433"/>
        <v/>
      </c>
      <c r="Z1366" t="str">
        <f t="shared" si="434"/>
        <v>"Core._SecurityDeclaration"</v>
      </c>
      <c r="AA1366" t="str">
        <f t="shared" si="435"/>
        <v>"_issuedForPiece"</v>
      </c>
      <c r="AB1366" t="str">
        <f t="shared" si="436"/>
        <v>"LiveAnimals._PieceLiveAnimals"</v>
      </c>
      <c r="AC1366" t="str">
        <f t="shared" si="437"/>
        <v>"_securityDeclarations"</v>
      </c>
      <c r="AD1366" t="str">
        <f t="shared" si="438"/>
        <v>"hasOne"</v>
      </c>
      <c r="AE1366" t="str">
        <f t="shared" si="439"/>
        <v>"Core._SecurityDeclaration","_issuedForPiece","LiveAnimals._PieceLiveAnimals","_securityDeclarations","hasOne"</v>
      </c>
    </row>
    <row r="1367" spans="1:31" x14ac:dyDescent="0.2">
      <c r="A1367" t="s">
        <v>1354</v>
      </c>
      <c r="B1367" t="s">
        <v>20</v>
      </c>
      <c r="C1367" t="s">
        <v>157</v>
      </c>
      <c r="D1367" t="s">
        <v>583</v>
      </c>
      <c r="E1367" t="s">
        <v>1301</v>
      </c>
      <c r="F1367" t="s">
        <v>657</v>
      </c>
      <c r="G1367">
        <v>1</v>
      </c>
      <c r="H1367" t="s">
        <v>156</v>
      </c>
      <c r="I1367" s="5" t="s">
        <v>1050</v>
      </c>
      <c r="J1367" s="5" t="s">
        <v>584</v>
      </c>
      <c r="K1367" t="str">
        <f t="shared" si="420"/>
        <v>_SecurityDeclaration</v>
      </c>
      <c r="L1367" t="str">
        <f t="shared" si="421"/>
        <v>_issuedForPiece</v>
      </c>
      <c r="M1367" t="str">
        <f t="shared" si="422"/>
        <v>_PieceDg</v>
      </c>
      <c r="N1367" t="str">
        <f t="shared" si="423"/>
        <v>_securityDeclarations</v>
      </c>
      <c r="O1367" t="str">
        <f t="shared" si="424"/>
        <v>Object</v>
      </c>
      <c r="P1367" t="str">
        <f t="shared" si="425"/>
        <v/>
      </c>
      <c r="Q1367" t="str">
        <f t="shared" si="426"/>
        <v/>
      </c>
      <c r="R1367" t="str">
        <f t="shared" si="427"/>
        <v/>
      </c>
      <c r="S1367" t="str">
        <f t="shared" si="428"/>
        <v/>
      </c>
      <c r="T1367" t="str">
        <f>IF($A1367="Implicit","",COUNTIFS($C$8:C1367,C1367,$A$8:A1367,"Explicit"))</f>
        <v/>
      </c>
      <c r="U1367" t="str">
        <f t="shared" si="429"/>
        <v/>
      </c>
      <c r="V1367" t="str">
        <f t="shared" si="430"/>
        <v/>
      </c>
      <c r="W1367" t="str">
        <f t="shared" si="431"/>
        <v/>
      </c>
      <c r="X1367" t="str">
        <f t="shared" si="432"/>
        <v/>
      </c>
      <c r="Y1367" t="str">
        <f t="shared" si="433"/>
        <v/>
      </c>
      <c r="Z1367" t="str">
        <f t="shared" si="434"/>
        <v>"Core._SecurityDeclaration"</v>
      </c>
      <c r="AA1367" t="str">
        <f t="shared" si="435"/>
        <v>"_issuedForPiece"</v>
      </c>
      <c r="AB1367" t="str">
        <f t="shared" si="436"/>
        <v>"DG._PieceDg"</v>
      </c>
      <c r="AC1367" t="str">
        <f t="shared" si="437"/>
        <v>"_securityDeclarations"</v>
      </c>
      <c r="AD1367" t="str">
        <f t="shared" si="438"/>
        <v>"hasOne"</v>
      </c>
      <c r="AE1367" t="str">
        <f t="shared" si="439"/>
        <v>"Core._SecurityDeclaration","_issuedForPiece","DG._PieceDg","_securityDeclarations","hasOne"</v>
      </c>
    </row>
    <row r="1368" spans="1:31" x14ac:dyDescent="0.2">
      <c r="A1368" t="s">
        <v>1353</v>
      </c>
      <c r="B1368" t="s">
        <v>20</v>
      </c>
      <c r="C1368" t="s">
        <v>157</v>
      </c>
      <c r="D1368" t="s">
        <v>38</v>
      </c>
      <c r="E1368" t="s">
        <v>1303</v>
      </c>
      <c r="F1368" t="s">
        <v>23</v>
      </c>
      <c r="H1368" t="s">
        <v>434</v>
      </c>
      <c r="I1368" s="5" t="s">
        <v>1050</v>
      </c>
      <c r="J1368" s="5" t="s">
        <v>39</v>
      </c>
      <c r="K1368" t="str">
        <f t="shared" si="420"/>
        <v>_SecurityDeclaration</v>
      </c>
      <c r="L1368" t="str">
        <f t="shared" si="421"/>
        <v>_checks</v>
      </c>
      <c r="M1368" t="str">
        <f t="shared" si="422"/>
        <v>_Check</v>
      </c>
      <c r="N1368" t="str">
        <f t="shared" si="423"/>
        <v>_checkedObject</v>
      </c>
      <c r="O1368" t="str">
        <f t="shared" si="424"/>
        <v>Object</v>
      </c>
      <c r="P1368" t="str">
        <f t="shared" si="425"/>
        <v>"Core"</v>
      </c>
      <c r="Q1368" t="str">
        <f t="shared" si="426"/>
        <v>"_SecurityDeclaration"</v>
      </c>
      <c r="R1368" t="str">
        <f t="shared" si="427"/>
        <v>"_checks"</v>
      </c>
      <c r="S1368" t="str">
        <f t="shared" si="428"/>
        <v>"_Check"</v>
      </c>
      <c r="T1368">
        <f>IF($A1368="Implicit","",COUNTIFS($C$8:C1368,C1368,$A$8:A1368,"Explicit"))</f>
        <v>2</v>
      </c>
      <c r="U1368" t="str">
        <f t="shared" si="429"/>
        <v>"Security declaration details"</v>
      </c>
      <c r="V1368" t="str">
        <f t="shared" si="430"/>
        <v>"References to the CheckActions performed on the object"</v>
      </c>
      <c r="W1368" t="str">
        <f t="shared" si="431"/>
        <v>"true"</v>
      </c>
      <c r="X1368" t="str">
        <f t="shared" si="432"/>
        <v>"true"</v>
      </c>
      <c r="Y1368" t="str">
        <f t="shared" si="433"/>
        <v>"Core","_SecurityDeclaration","_checks","_Check",2,"Security declaration details","References to the CheckActions performed on the object","true","true"</v>
      </c>
      <c r="Z1368" t="str">
        <f t="shared" si="434"/>
        <v>"Core._SecurityDeclaration"</v>
      </c>
      <c r="AA1368" t="str">
        <f t="shared" si="435"/>
        <v>"_checks"</v>
      </c>
      <c r="AB1368" t="str">
        <f t="shared" si="436"/>
        <v>"Action._Check"</v>
      </c>
      <c r="AC1368" t="str">
        <f t="shared" si="437"/>
        <v>"_checkedObject"</v>
      </c>
      <c r="AD1368" t="str">
        <f t="shared" si="438"/>
        <v>"hasMany"</v>
      </c>
      <c r="AE1368" t="str">
        <f t="shared" si="439"/>
        <v>"Core._SecurityDeclaration","_checks","Action._Check","_checkedObject","hasMany"</v>
      </c>
    </row>
    <row r="1369" spans="1:31" x14ac:dyDescent="0.2">
      <c r="A1369" t="s">
        <v>1353</v>
      </c>
      <c r="B1369" t="s">
        <v>20</v>
      </c>
      <c r="C1369" t="s">
        <v>157</v>
      </c>
      <c r="D1369" t="s">
        <v>43</v>
      </c>
      <c r="E1369" t="s">
        <v>1292</v>
      </c>
      <c r="F1369" t="s">
        <v>44</v>
      </c>
      <c r="H1369" t="s">
        <v>686</v>
      </c>
      <c r="I1369" s="5" t="s">
        <v>1050</v>
      </c>
      <c r="J1369" s="5" t="s">
        <v>45</v>
      </c>
      <c r="K1369" t="str">
        <f t="shared" si="420"/>
        <v>_SecurityDeclaration</v>
      </c>
      <c r="L1369" t="str">
        <f t="shared" si="421"/>
        <v>_externalReferences</v>
      </c>
      <c r="M1369" t="str">
        <f t="shared" si="422"/>
        <v>_ExternalReference</v>
      </c>
      <c r="N1369" t="str">
        <f t="shared" si="423"/>
        <v>_referenceForObjects</v>
      </c>
      <c r="O1369" t="str">
        <f t="shared" si="424"/>
        <v>Object</v>
      </c>
      <c r="P1369" t="str">
        <f t="shared" si="425"/>
        <v>"Core"</v>
      </c>
      <c r="Q1369" t="str">
        <f t="shared" si="426"/>
        <v>"_SecurityDeclaration"</v>
      </c>
      <c r="R1369" t="str">
        <f t="shared" si="427"/>
        <v>"_externalReferences"</v>
      </c>
      <c r="S1369" t="str">
        <f t="shared" si="428"/>
        <v>"_ExternalReference"</v>
      </c>
      <c r="T1369">
        <f>IF($A1369="Implicit","",COUNTIFS($C$8:C1369,C1369,$A$8:A1369,"Explicit"))</f>
        <v>3</v>
      </c>
      <c r="U1369" t="str">
        <f t="shared" si="429"/>
        <v>"Security declaration details"</v>
      </c>
      <c r="V1369" t="str">
        <f t="shared" si="430"/>
        <v>"References to all associated ExternalReferences"</v>
      </c>
      <c r="W1369" t="str">
        <f t="shared" si="431"/>
        <v>"true"</v>
      </c>
      <c r="X1369" t="str">
        <f t="shared" si="432"/>
        <v>"true"</v>
      </c>
      <c r="Y1369" t="str">
        <f t="shared" si="433"/>
        <v>"Core","_SecurityDeclaration","_externalReferences","_ExternalReference",3,"Security declaration details","References to all associated ExternalReferences","true","true"</v>
      </c>
      <c r="Z1369" t="str">
        <f t="shared" si="434"/>
        <v>"Core._SecurityDeclaration"</v>
      </c>
      <c r="AA1369" t="str">
        <f t="shared" si="435"/>
        <v>"_externalReferences"</v>
      </c>
      <c r="AB1369" t="str">
        <f t="shared" si="436"/>
        <v>"Common._ExternalReference"</v>
      </c>
      <c r="AC1369" t="str">
        <f t="shared" si="437"/>
        <v>"_referenceForObjects"</v>
      </c>
      <c r="AD1369" t="str">
        <f t="shared" si="438"/>
        <v>"hasMany"</v>
      </c>
      <c r="AE1369" t="str">
        <f t="shared" si="439"/>
        <v>"Core._SecurityDeclaration","_externalReferences","Common._ExternalReference","_referenceForObjects","hasMany"</v>
      </c>
    </row>
    <row r="1370" spans="1:31" x14ac:dyDescent="0.2">
      <c r="A1370" t="s">
        <v>1353</v>
      </c>
      <c r="B1370" t="s">
        <v>20</v>
      </c>
      <c r="C1370" t="s">
        <v>157</v>
      </c>
      <c r="D1370" t="s">
        <v>1053</v>
      </c>
      <c r="E1370" t="s">
        <v>1292</v>
      </c>
      <c r="F1370" t="s">
        <v>408</v>
      </c>
      <c r="G1370">
        <v>1</v>
      </c>
      <c r="I1370" s="5" t="s">
        <v>1050</v>
      </c>
      <c r="J1370" s="5" t="s">
        <v>1054</v>
      </c>
      <c r="K1370" t="str">
        <f t="shared" si="420"/>
        <v>_SecurityDeclaration</v>
      </c>
      <c r="L1370" t="str">
        <f t="shared" si="421"/>
        <v>_issuedBy</v>
      </c>
      <c r="M1370" t="str">
        <f t="shared" si="422"/>
        <v>_Person</v>
      </c>
      <c r="N1370" t="str">
        <f t="shared" si="423"/>
        <v/>
      </c>
      <c r="O1370" t="str">
        <f t="shared" si="424"/>
        <v>Object</v>
      </c>
      <c r="P1370" t="str">
        <f t="shared" si="425"/>
        <v>"Core"</v>
      </c>
      <c r="Q1370" t="str">
        <f t="shared" si="426"/>
        <v>"_SecurityDeclaration"</v>
      </c>
      <c r="R1370" t="str">
        <f t="shared" si="427"/>
        <v>"_issuedBy"</v>
      </c>
      <c r="S1370" t="str">
        <f t="shared" si="428"/>
        <v>"_Person"</v>
      </c>
      <c r="T1370">
        <f>IF($A1370="Implicit","",COUNTIFS($C$8:C1370,C1370,$A$8:A1370,"Explicit"))</f>
        <v>4</v>
      </c>
      <c r="U1370" t="str">
        <f t="shared" si="429"/>
        <v>"Security declaration details"</v>
      </c>
      <c r="V1370" t="str">
        <f t="shared" si="430"/>
        <v>"Name of person (or employee ID) who issued the security status"</v>
      </c>
      <c r="W1370" t="str">
        <f t="shared" si="431"/>
        <v>"false"</v>
      </c>
      <c r="X1370" t="str">
        <f t="shared" si="432"/>
        <v>"true"</v>
      </c>
      <c r="Y1370" t="str">
        <f t="shared" si="433"/>
        <v>"Core","_SecurityDeclaration","_issuedBy","_Person",4,"Security declaration details","Name of person (or employee ID) who issued the security status","false","true"</v>
      </c>
      <c r="Z1370" t="str">
        <f t="shared" si="434"/>
        <v>"Core._SecurityDeclaration"</v>
      </c>
      <c r="AA1370" t="str">
        <f t="shared" si="435"/>
        <v>"_issuedBy"</v>
      </c>
      <c r="AB1370" t="str">
        <f t="shared" si="436"/>
        <v>"Common._Person"</v>
      </c>
      <c r="AC1370" t="str">
        <f t="shared" si="437"/>
        <v>""</v>
      </c>
      <c r="AD1370" t="str">
        <f t="shared" si="438"/>
        <v>"hasOne"</v>
      </c>
      <c r="AE1370" t="str">
        <f t="shared" si="439"/>
        <v>"Core._SecurityDeclaration","_issuedBy","Common._Person","","hasOne"</v>
      </c>
    </row>
    <row r="1371" spans="1:31" x14ac:dyDescent="0.2">
      <c r="A1371" t="s">
        <v>1353</v>
      </c>
      <c r="B1371" t="s">
        <v>20</v>
      </c>
      <c r="C1371" t="s">
        <v>157</v>
      </c>
      <c r="D1371" t="s">
        <v>1057</v>
      </c>
      <c r="E1371" t="s">
        <v>49</v>
      </c>
      <c r="F1371" t="s">
        <v>975</v>
      </c>
      <c r="G1371">
        <v>1</v>
      </c>
      <c r="I1371" s="5" t="s">
        <v>1050</v>
      </c>
      <c r="J1371" s="5" t="s">
        <v>1058</v>
      </c>
      <c r="K1371" t="str">
        <f t="shared" si="420"/>
        <v>_SecurityDeclaration</v>
      </c>
      <c r="L1371" t="str">
        <f t="shared" si="421"/>
        <v>_receivedFrom</v>
      </c>
      <c r="M1371" t="str">
        <f t="shared" si="422"/>
        <v>_RegulatedEntity</v>
      </c>
      <c r="N1371" t="str">
        <f t="shared" si="423"/>
        <v/>
      </c>
      <c r="O1371" t="str">
        <f t="shared" si="424"/>
        <v>Object</v>
      </c>
      <c r="P1371" t="str">
        <f t="shared" si="425"/>
        <v>"Core"</v>
      </c>
      <c r="Q1371" t="str">
        <f t="shared" si="426"/>
        <v>"_SecurityDeclaration"</v>
      </c>
      <c r="R1371" t="str">
        <f t="shared" si="427"/>
        <v>"_receivedFrom"</v>
      </c>
      <c r="S1371" t="str">
        <f t="shared" si="428"/>
        <v>"_RegulatedEntity"</v>
      </c>
      <c r="T1371">
        <f>IF($A1371="Implicit","",COUNTIFS($C$8:C1371,C1371,$A$8:A1371,"Explicit"))</f>
        <v>5</v>
      </c>
      <c r="U1371" t="str">
        <f t="shared" si="429"/>
        <v>"Security declaration details"</v>
      </c>
      <c r="V1371" t="str">
        <f t="shared" si="430"/>
        <v>"Regulated entity that tendered the consignment"</v>
      </c>
      <c r="W1371" t="str">
        <f t="shared" si="431"/>
        <v>"false"</v>
      </c>
      <c r="X1371" t="str">
        <f t="shared" si="432"/>
        <v>"true"</v>
      </c>
      <c r="Y1371" t="str">
        <f t="shared" si="433"/>
        <v>"Core","_SecurityDeclaration","_receivedFrom","_RegulatedEntity",5,"Security declaration details","Regulated entity that tendered the consignment","false","true"</v>
      </c>
      <c r="Z1371" t="str">
        <f t="shared" si="434"/>
        <v>"Core._SecurityDeclaration"</v>
      </c>
      <c r="AA1371" t="str">
        <f t="shared" si="435"/>
        <v>"_receivedFrom"</v>
      </c>
      <c r="AB1371" t="str">
        <f t="shared" si="436"/>
        <v>"Embedded._RegulatedEntity"</v>
      </c>
      <c r="AC1371" t="str">
        <f t="shared" si="437"/>
        <v>""</v>
      </c>
      <c r="AD1371" t="str">
        <f t="shared" si="438"/>
        <v>"hasOne"</v>
      </c>
      <c r="AE1371" t="str">
        <f t="shared" si="439"/>
        <v>"Core._SecurityDeclaration","_receivedFrom","Embedded._RegulatedEntity","","hasOne"</v>
      </c>
    </row>
    <row r="1372" spans="1:31" x14ac:dyDescent="0.2">
      <c r="A1372" t="s">
        <v>1353</v>
      </c>
      <c r="B1372" t="s">
        <v>20</v>
      </c>
      <c r="C1372" t="s">
        <v>157</v>
      </c>
      <c r="D1372" t="s">
        <v>1059</v>
      </c>
      <c r="E1372" t="s">
        <v>49</v>
      </c>
      <c r="F1372" t="s">
        <v>975</v>
      </c>
      <c r="G1372">
        <v>1</v>
      </c>
      <c r="I1372" s="5" t="s">
        <v>1050</v>
      </c>
      <c r="J1372" s="5" t="s">
        <v>1060</v>
      </c>
      <c r="K1372" t="str">
        <f t="shared" si="420"/>
        <v>_SecurityDeclaration</v>
      </c>
      <c r="L1372" t="str">
        <f t="shared" si="421"/>
        <v>_regulatedEntityAcceptor</v>
      </c>
      <c r="M1372" t="str">
        <f t="shared" si="422"/>
        <v>_RegulatedEntity</v>
      </c>
      <c r="N1372" t="str">
        <f t="shared" si="423"/>
        <v/>
      </c>
      <c r="O1372" t="str">
        <f t="shared" si="424"/>
        <v>Object</v>
      </c>
      <c r="P1372" t="str">
        <f t="shared" si="425"/>
        <v>"Core"</v>
      </c>
      <c r="Q1372" t="str">
        <f t="shared" si="426"/>
        <v>"_SecurityDeclaration"</v>
      </c>
      <c r="R1372" t="str">
        <f t="shared" si="427"/>
        <v>"_regulatedEntityAcceptor"</v>
      </c>
      <c r="S1372" t="str">
        <f t="shared" si="428"/>
        <v>"_RegulatedEntity"</v>
      </c>
      <c r="T1372">
        <f>IF($A1372="Implicit","",COUNTIFS($C$8:C1372,C1372,$A$8:A1372,"Explicit"))</f>
        <v>6</v>
      </c>
      <c r="U1372" t="str">
        <f t="shared" si="429"/>
        <v>"Security declaration details"</v>
      </c>
      <c r="V1372" t="str">
        <f t="shared" si="430"/>
        <v>"Information about the accepting regulated entity of the Security Declaration"</v>
      </c>
      <c r="W1372" t="str">
        <f t="shared" si="431"/>
        <v>"false"</v>
      </c>
      <c r="X1372" t="str">
        <f t="shared" si="432"/>
        <v>"true"</v>
      </c>
      <c r="Y1372" t="str">
        <f t="shared" si="433"/>
        <v>"Core","_SecurityDeclaration","_regulatedEntityAcceptor","_RegulatedEntity",6,"Security declaration details","Information about the accepting regulated entity of the Security Declaration","false","true"</v>
      </c>
      <c r="Z1372" t="str">
        <f t="shared" si="434"/>
        <v>"Core._SecurityDeclaration"</v>
      </c>
      <c r="AA1372" t="str">
        <f t="shared" si="435"/>
        <v>"_regulatedEntityAcceptor"</v>
      </c>
      <c r="AB1372" t="str">
        <f t="shared" si="436"/>
        <v>"Embedded._RegulatedEntity"</v>
      </c>
      <c r="AC1372" t="str">
        <f t="shared" si="437"/>
        <v>""</v>
      </c>
      <c r="AD1372" t="str">
        <f t="shared" si="438"/>
        <v>"hasOne"</v>
      </c>
      <c r="AE1372" t="str">
        <f t="shared" si="439"/>
        <v>"Core._SecurityDeclaration","_regulatedEntityAcceptor","Embedded._RegulatedEntity","","hasOne"</v>
      </c>
    </row>
    <row r="1373" spans="1:31" x14ac:dyDescent="0.2">
      <c r="A1373" t="s">
        <v>1353</v>
      </c>
      <c r="B1373" t="s">
        <v>20</v>
      </c>
      <c r="C1373" t="s">
        <v>157</v>
      </c>
      <c r="D1373" t="s">
        <v>1061</v>
      </c>
      <c r="E1373" t="s">
        <v>49</v>
      </c>
      <c r="F1373" t="s">
        <v>975</v>
      </c>
      <c r="G1373">
        <v>1</v>
      </c>
      <c r="I1373" s="5" t="s">
        <v>1050</v>
      </c>
      <c r="J1373" s="5" t="s">
        <v>1062</v>
      </c>
      <c r="K1373" t="str">
        <f t="shared" si="420"/>
        <v>_SecurityDeclaration</v>
      </c>
      <c r="L1373" t="str">
        <f t="shared" si="421"/>
        <v>_regulatedEntityIssuer</v>
      </c>
      <c r="M1373" t="str">
        <f t="shared" si="422"/>
        <v>_RegulatedEntity</v>
      </c>
      <c r="N1373" t="str">
        <f t="shared" si="423"/>
        <v/>
      </c>
      <c r="O1373" t="str">
        <f t="shared" si="424"/>
        <v>Object</v>
      </c>
      <c r="P1373" t="str">
        <f t="shared" si="425"/>
        <v>"Core"</v>
      </c>
      <c r="Q1373" t="str">
        <f t="shared" si="426"/>
        <v>"_SecurityDeclaration"</v>
      </c>
      <c r="R1373" t="str">
        <f t="shared" si="427"/>
        <v>"_regulatedEntityIssuer"</v>
      </c>
      <c r="S1373" t="str">
        <f t="shared" si="428"/>
        <v>"_RegulatedEntity"</v>
      </c>
      <c r="T1373">
        <f>IF($A1373="Implicit","",COUNTIFS($C$8:C1373,C1373,$A$8:A1373,"Explicit"))</f>
        <v>7</v>
      </c>
      <c r="U1373" t="str">
        <f t="shared" si="429"/>
        <v>"Security declaration details"</v>
      </c>
      <c r="V1373" t="str">
        <f t="shared" si="430"/>
        <v>"Regulated entity issuing the Security Declaration"</v>
      </c>
      <c r="W1373" t="str">
        <f t="shared" si="431"/>
        <v>"false"</v>
      </c>
      <c r="X1373" t="str">
        <f t="shared" si="432"/>
        <v>"true"</v>
      </c>
      <c r="Y1373" t="str">
        <f t="shared" si="433"/>
        <v>"Core","_SecurityDeclaration","_regulatedEntityIssuer","_RegulatedEntity",7,"Security declaration details","Regulated entity issuing the Security Declaration","false","true"</v>
      </c>
      <c r="Z1373" t="str">
        <f t="shared" si="434"/>
        <v>"Core._SecurityDeclaration"</v>
      </c>
      <c r="AA1373" t="str">
        <f t="shared" si="435"/>
        <v>"_regulatedEntityIssuer"</v>
      </c>
      <c r="AB1373" t="str">
        <f t="shared" si="436"/>
        <v>"Embedded._RegulatedEntity"</v>
      </c>
      <c r="AC1373" t="str">
        <f t="shared" si="437"/>
        <v>""</v>
      </c>
      <c r="AD1373" t="str">
        <f t="shared" si="438"/>
        <v>"hasOne"</v>
      </c>
      <c r="AE1373" t="str">
        <f t="shared" si="439"/>
        <v>"Core._SecurityDeclaration","_regulatedEntityIssuer","Embedded._RegulatedEntity","","hasOne"</v>
      </c>
    </row>
    <row r="1374" spans="1:31" x14ac:dyDescent="0.2">
      <c r="A1374" t="s">
        <v>1353</v>
      </c>
      <c r="B1374" t="s">
        <v>20</v>
      </c>
      <c r="C1374" t="s">
        <v>157</v>
      </c>
      <c r="D1374" t="s">
        <v>1065</v>
      </c>
      <c r="E1374" t="s">
        <v>1291</v>
      </c>
      <c r="F1374" t="s">
        <v>1066</v>
      </c>
      <c r="G1374">
        <v>1</v>
      </c>
      <c r="I1374" s="5" t="s">
        <v>1050</v>
      </c>
      <c r="J1374" s="5" t="s">
        <v>1067</v>
      </c>
      <c r="K1374" t="str">
        <f t="shared" si="420"/>
        <v>_SecurityDeclaration</v>
      </c>
      <c r="L1374" t="str">
        <f t="shared" si="421"/>
        <v>_securityStatus</v>
      </c>
      <c r="M1374" t="str">
        <f t="shared" si="422"/>
        <v>ccodes_SecurityStatus</v>
      </c>
      <c r="N1374" t="str">
        <f t="shared" si="423"/>
        <v/>
      </c>
      <c r="O1374" t="str">
        <f t="shared" si="424"/>
        <v>Object</v>
      </c>
      <c r="P1374" t="str">
        <f t="shared" si="425"/>
        <v>"Core"</v>
      </c>
      <c r="Q1374" t="str">
        <f t="shared" si="426"/>
        <v>"_SecurityDeclaration"</v>
      </c>
      <c r="R1374" t="str">
        <f t="shared" si="427"/>
        <v>"_securityStatus"</v>
      </c>
      <c r="S1374" t="str">
        <f t="shared" si="428"/>
        <v>"ccodes_SecurityStatus"</v>
      </c>
      <c r="T1374">
        <f>IF($A1374="Implicit","",COUNTIFS($C$8:C1374,C1374,$A$8:A1374,"Explicit"))</f>
        <v>8</v>
      </c>
      <c r="U1374" t="str">
        <f t="shared" si="429"/>
        <v>"Security declaration details"</v>
      </c>
      <c r="V1374" t="str">
        <f t="shared" si="430"/>
        <v>"Security status indicator (CXML 1.13) - e.g. SPX- Cargo Secure for Passenger and All-Cargo Aircraft "</v>
      </c>
      <c r="W1374" t="str">
        <f t="shared" si="431"/>
        <v>"false"</v>
      </c>
      <c r="X1374" t="str">
        <f t="shared" si="432"/>
        <v>"true"</v>
      </c>
      <c r="Y1374" t="str">
        <f t="shared" si="433"/>
        <v>"Core","_SecurityDeclaration","_securityStatus","ccodes_SecurityStatus",8,"Security declaration details","Security status indicator (CXML 1.13) - e.g. SPX- Cargo Secure for Passenger and All-Cargo Aircraft ","false","true"</v>
      </c>
      <c r="Z1374" t="str">
        <f t="shared" si="434"/>
        <v>"Core._SecurityDeclaration"</v>
      </c>
      <c r="AA1374" t="str">
        <f t="shared" si="435"/>
        <v>"_securityStatus"</v>
      </c>
      <c r="AB1374" t="str">
        <f t="shared" si="436"/>
        <v>"CodeList.ccodes_SecurityStatus"</v>
      </c>
      <c r="AC1374" t="str">
        <f t="shared" si="437"/>
        <v>""</v>
      </c>
      <c r="AD1374" t="str">
        <f t="shared" si="438"/>
        <v>"hasOne"</v>
      </c>
      <c r="AE1374" t="str">
        <f t="shared" si="439"/>
        <v>"Core._SecurityDeclaration","_securityStatus","CodeList.ccodes_SecurityStatus","","hasOne"</v>
      </c>
    </row>
    <row r="1375" spans="1:31" x14ac:dyDescent="0.2">
      <c r="A1375" t="s">
        <v>1353</v>
      </c>
      <c r="B1375" t="s">
        <v>20</v>
      </c>
      <c r="C1375" t="s">
        <v>157</v>
      </c>
      <c r="D1375" t="s">
        <v>40</v>
      </c>
      <c r="E1375" t="s">
        <v>1306</v>
      </c>
      <c r="F1375" t="s">
        <v>41</v>
      </c>
      <c r="I1375" s="5" t="s">
        <v>1050</v>
      </c>
      <c r="J1375" s="5" t="s">
        <v>42</v>
      </c>
      <c r="K1375" t="str">
        <f t="shared" si="420"/>
        <v>_SecurityDeclaration</v>
      </c>
      <c r="L1375" t="str">
        <f t="shared" si="421"/>
        <v>_events</v>
      </c>
      <c r="M1375" t="str">
        <f t="shared" si="422"/>
        <v>_LogisticsEvent</v>
      </c>
      <c r="N1375" t="str">
        <f t="shared" si="423"/>
        <v/>
      </c>
      <c r="O1375" t="str">
        <f t="shared" si="424"/>
        <v>Object</v>
      </c>
      <c r="P1375" t="str">
        <f t="shared" si="425"/>
        <v>"Core"</v>
      </c>
      <c r="Q1375" t="str">
        <f t="shared" si="426"/>
        <v>"_SecurityDeclaration"</v>
      </c>
      <c r="R1375" t="str">
        <f t="shared" si="427"/>
        <v>"_events"</v>
      </c>
      <c r="S1375" t="str">
        <f t="shared" si="428"/>
        <v>"_LogisticsEvent"</v>
      </c>
      <c r="T1375">
        <f>IF($A1375="Implicit","",COUNTIFS($C$8:C1375,C1375,$A$8:A1375,"Explicit"))</f>
        <v>9</v>
      </c>
      <c r="U1375" t="str">
        <f t="shared" si="429"/>
        <v>"Security declaration details"</v>
      </c>
      <c r="V1375" t="str">
        <f t="shared" si="430"/>
        <v>"Events object"</v>
      </c>
      <c r="W1375" t="str">
        <f t="shared" si="431"/>
        <v>"true"</v>
      </c>
      <c r="X1375" t="str">
        <f t="shared" si="432"/>
        <v>"true"</v>
      </c>
      <c r="Y1375" t="str">
        <f t="shared" si="433"/>
        <v>"Core","_SecurityDeclaration","_events","_LogisticsEvent",9,"Security declaration details","Events object","true","true"</v>
      </c>
      <c r="Z1375" t="str">
        <f t="shared" si="434"/>
        <v>"Core._SecurityDeclaration"</v>
      </c>
      <c r="AA1375" t="str">
        <f t="shared" si="435"/>
        <v>"_events"</v>
      </c>
      <c r="AB1375" t="str">
        <f t="shared" si="436"/>
        <v>"Event._LogisticsEvent"</v>
      </c>
      <c r="AC1375" t="str">
        <f t="shared" si="437"/>
        <v>""</v>
      </c>
      <c r="AD1375" t="str">
        <f t="shared" si="438"/>
        <v>"hasMany"</v>
      </c>
      <c r="AE1375" t="str">
        <f t="shared" si="439"/>
        <v>"Core._SecurityDeclaration","_events","Event._LogisticsEvent","","hasMany"</v>
      </c>
    </row>
    <row r="1376" spans="1:31" x14ac:dyDescent="0.2">
      <c r="A1376" t="s">
        <v>1353</v>
      </c>
      <c r="B1376" t="s">
        <v>20</v>
      </c>
      <c r="C1376" t="s">
        <v>157</v>
      </c>
      <c r="D1376" t="s">
        <v>46</v>
      </c>
      <c r="F1376" t="s">
        <v>47</v>
      </c>
      <c r="G1376">
        <v>1</v>
      </c>
      <c r="I1376" s="5" t="s">
        <v>1050</v>
      </c>
      <c r="J1376" s="5" t="s">
        <v>48</v>
      </c>
      <c r="K1376" t="str">
        <f t="shared" si="420"/>
        <v>_SecurityDeclaration</v>
      </c>
      <c r="L1376" t="str">
        <f t="shared" si="421"/>
        <v>_skeletonIndicator</v>
      </c>
      <c r="M1376" t="str">
        <f t="shared" si="422"/>
        <v>xsd_boolean</v>
      </c>
      <c r="N1376" t="str">
        <f t="shared" si="423"/>
        <v/>
      </c>
      <c r="O1376" t="str">
        <f t="shared" si="424"/>
        <v>Data</v>
      </c>
      <c r="P1376" t="str">
        <f t="shared" si="425"/>
        <v>"Core"</v>
      </c>
      <c r="Q1376" t="str">
        <f t="shared" si="426"/>
        <v>"_SecurityDeclaration"</v>
      </c>
      <c r="R1376" t="str">
        <f t="shared" si="427"/>
        <v>"_skeletonIndicator"</v>
      </c>
      <c r="S1376" t="str">
        <f t="shared" si="428"/>
        <v>"xsd_boolean"</v>
      </c>
      <c r="T1376">
        <f>IF($A1376="Implicit","",COUNTIFS($C$8:C1376,C1376,$A$8:A1376,"Explicit"))</f>
        <v>10</v>
      </c>
      <c r="U1376" t="str">
        <f t="shared" si="429"/>
        <v>"Security declaration details"</v>
      </c>
      <c r="V1376" t="str">
        <f t="shared" si="430"/>
        <v>"Indicator whether a logistics object is a skeleton object"</v>
      </c>
      <c r="W1376" t="str">
        <f t="shared" si="431"/>
        <v>"false"</v>
      </c>
      <c r="X1376" t="str">
        <f t="shared" si="432"/>
        <v>"true"</v>
      </c>
      <c r="Y1376" t="str">
        <f t="shared" si="433"/>
        <v>"Core","_SecurityDeclaration","_skeletonIndicator","xsd_boolean",10,"Security declaration details","Indicator whether a logistics object is a skeleton object","false","true"</v>
      </c>
      <c r="Z1376" t="str">
        <f t="shared" si="434"/>
        <v/>
      </c>
      <c r="AA1376" t="str">
        <f t="shared" si="435"/>
        <v/>
      </c>
      <c r="AB1376" t="str">
        <f t="shared" si="436"/>
        <v/>
      </c>
      <c r="AC1376" t="str">
        <f t="shared" si="437"/>
        <v/>
      </c>
      <c r="AD1376" t="str">
        <f t="shared" si="438"/>
        <v/>
      </c>
      <c r="AE1376" t="str">
        <f t="shared" si="439"/>
        <v/>
      </c>
    </row>
    <row r="1377" spans="1:31" x14ac:dyDescent="0.2">
      <c r="A1377" t="s">
        <v>1353</v>
      </c>
      <c r="B1377" t="s">
        <v>20</v>
      </c>
      <c r="C1377" t="s">
        <v>157</v>
      </c>
      <c r="D1377" t="s">
        <v>1051</v>
      </c>
      <c r="E1377" t="s">
        <v>1291</v>
      </c>
      <c r="F1377" t="s">
        <v>809</v>
      </c>
      <c r="I1377" s="5" t="s">
        <v>1050</v>
      </c>
      <c r="J1377" s="5" t="s">
        <v>1052</v>
      </c>
      <c r="K1377" t="str">
        <f t="shared" si="420"/>
        <v>_SecurityDeclaration</v>
      </c>
      <c r="L1377" t="str">
        <f t="shared" si="421"/>
        <v>_groundsForExemption</v>
      </c>
      <c r="M1377" t="str">
        <f t="shared" si="422"/>
        <v>ccodes_ScreeningExemption</v>
      </c>
      <c r="N1377" t="str">
        <f t="shared" si="423"/>
        <v/>
      </c>
      <c r="O1377" t="str">
        <f t="shared" si="424"/>
        <v>Object</v>
      </c>
      <c r="P1377" t="str">
        <f t="shared" si="425"/>
        <v>"Core"</v>
      </c>
      <c r="Q1377" t="str">
        <f t="shared" si="426"/>
        <v>"_SecurityDeclaration"</v>
      </c>
      <c r="R1377" t="str">
        <f t="shared" si="427"/>
        <v>"_groundsForExemption"</v>
      </c>
      <c r="S1377" t="str">
        <f t="shared" si="428"/>
        <v>"ccodes_ScreeningExemption"</v>
      </c>
      <c r="T1377">
        <f>IF($A1377="Implicit","",COUNTIFS($C$8:C1377,C1377,$A$8:A1377,"Explicit"))</f>
        <v>11</v>
      </c>
      <c r="U1377" t="str">
        <f t="shared" si="429"/>
        <v>"Security declaration details"</v>
      </c>
      <c r="V1377" t="str">
        <f t="shared" si="430"/>
        <v>"Exemption code - e.g. BIOM- Bio-Medical Samples SMUS - small undersized shipments MAIL - mail BIOM - bio-medical samples DIPL - diplomatic bags or diplomatic mail LFSM - life-saving materials NUCL - nuclear materials TRNS - transfer or transshipment"</v>
      </c>
      <c r="W1377" t="str">
        <f t="shared" si="431"/>
        <v>"true"</v>
      </c>
      <c r="X1377" t="str">
        <f t="shared" si="432"/>
        <v>"true"</v>
      </c>
      <c r="Y1377" t="str">
        <f t="shared" si="433"/>
        <v>"Core","_SecurityDeclaration","_groundsForExemption","ccodes_ScreeningExemption",11,"Security declaration details","Exemption code - e.g. BIOM- Bio-Medical Samples SMUS - small undersized shipments MAIL - mail BIOM - bio-medical samples DIPL - diplomatic bags or diplomatic mail LFSM - life-saving materials NUCL - nuclear materials TRNS - transfer or transshipment","true","true"</v>
      </c>
      <c r="Z1377" t="str">
        <f t="shared" si="434"/>
        <v>"Core._SecurityDeclaration"</v>
      </c>
      <c r="AA1377" t="str">
        <f t="shared" si="435"/>
        <v>"_groundsForExemption"</v>
      </c>
      <c r="AB1377" t="str">
        <f t="shared" si="436"/>
        <v>"CodeList.ccodes_ScreeningExemption"</v>
      </c>
      <c r="AC1377" t="str">
        <f t="shared" si="437"/>
        <v>""</v>
      </c>
      <c r="AD1377" t="str">
        <f t="shared" si="438"/>
        <v>"hasMany"</v>
      </c>
      <c r="AE1377" t="str">
        <f t="shared" si="439"/>
        <v>"Core._SecurityDeclaration","_groundsForExemption","CodeList.ccodes_ScreeningExemption","","hasMany"</v>
      </c>
    </row>
    <row r="1378" spans="1:31" x14ac:dyDescent="0.2">
      <c r="A1378" t="s">
        <v>1353</v>
      </c>
      <c r="B1378" t="s">
        <v>20</v>
      </c>
      <c r="C1378" t="s">
        <v>157</v>
      </c>
      <c r="D1378" t="s">
        <v>1055</v>
      </c>
      <c r="E1378" t="s">
        <v>49</v>
      </c>
      <c r="F1378" t="s">
        <v>975</v>
      </c>
      <c r="I1378" s="5" t="s">
        <v>1050</v>
      </c>
      <c r="J1378" s="5" t="s">
        <v>1056</v>
      </c>
      <c r="K1378" t="str">
        <f t="shared" si="420"/>
        <v>_SecurityDeclaration</v>
      </c>
      <c r="L1378" t="str">
        <f t="shared" si="421"/>
        <v>_otherRegulatedEntities</v>
      </c>
      <c r="M1378" t="str">
        <f t="shared" si="422"/>
        <v>_RegulatedEntity</v>
      </c>
      <c r="N1378" t="str">
        <f t="shared" si="423"/>
        <v/>
      </c>
      <c r="O1378" t="str">
        <f t="shared" si="424"/>
        <v>Object</v>
      </c>
      <c r="P1378" t="str">
        <f t="shared" si="425"/>
        <v>"Core"</v>
      </c>
      <c r="Q1378" t="str">
        <f t="shared" si="426"/>
        <v>"_SecurityDeclaration"</v>
      </c>
      <c r="R1378" t="str">
        <f t="shared" si="427"/>
        <v>"_otherRegulatedEntities"</v>
      </c>
      <c r="S1378" t="str">
        <f t="shared" si="428"/>
        <v>"_RegulatedEntity"</v>
      </c>
      <c r="T1378">
        <f>IF($A1378="Implicit","",COUNTIFS($C$8:C1378,C1378,$A$8:A1378,"Explicit"))</f>
        <v>12</v>
      </c>
      <c r="U1378" t="str">
        <f t="shared" si="429"/>
        <v>"Security declaration details"</v>
      </c>
      <c r="V1378" t="str">
        <f t="shared" si="430"/>
        <v>"Any other regulated entity that accepts custody of the cargo and accepts the security status originally issued"</v>
      </c>
      <c r="W1378" t="str">
        <f t="shared" si="431"/>
        <v>"true"</v>
      </c>
      <c r="X1378" t="str">
        <f t="shared" si="432"/>
        <v>"true"</v>
      </c>
      <c r="Y1378" t="str">
        <f t="shared" si="433"/>
        <v>"Core","_SecurityDeclaration","_otherRegulatedEntities","_RegulatedEntity",12,"Security declaration details","Any other regulated entity that accepts custody of the cargo and accepts the security status originally issued","true","true"</v>
      </c>
      <c r="Z1378" t="str">
        <f t="shared" si="434"/>
        <v>"Core._SecurityDeclaration"</v>
      </c>
      <c r="AA1378" t="str">
        <f t="shared" si="435"/>
        <v>"_otherRegulatedEntities"</v>
      </c>
      <c r="AB1378" t="str">
        <f t="shared" si="436"/>
        <v>"Embedded._RegulatedEntity"</v>
      </c>
      <c r="AC1378" t="str">
        <f t="shared" si="437"/>
        <v>""</v>
      </c>
      <c r="AD1378" t="str">
        <f t="shared" si="438"/>
        <v>"hasMany"</v>
      </c>
      <c r="AE1378" t="str">
        <f t="shared" si="439"/>
        <v>"Core._SecurityDeclaration","_otherRegulatedEntities","Embedded._RegulatedEntity","","hasMany"</v>
      </c>
    </row>
    <row r="1379" spans="1:31" x14ac:dyDescent="0.2">
      <c r="A1379" t="s">
        <v>1353</v>
      </c>
      <c r="B1379" t="s">
        <v>20</v>
      </c>
      <c r="C1379" t="s">
        <v>157</v>
      </c>
      <c r="D1379" t="s">
        <v>1063</v>
      </c>
      <c r="E1379" t="s">
        <v>1291</v>
      </c>
      <c r="F1379" t="s">
        <v>1049</v>
      </c>
      <c r="I1379" s="5" t="s">
        <v>1050</v>
      </c>
      <c r="J1379" s="5" t="s">
        <v>1064</v>
      </c>
      <c r="K1379" t="str">
        <f t="shared" si="420"/>
        <v>_SecurityDeclaration</v>
      </c>
      <c r="L1379" t="str">
        <f t="shared" si="421"/>
        <v>_screeningMethods</v>
      </c>
      <c r="M1379" t="str">
        <f t="shared" si="422"/>
        <v>ccodes_ScreeningMethod</v>
      </c>
      <c r="N1379" t="str">
        <f t="shared" si="423"/>
        <v/>
      </c>
      <c r="O1379" t="str">
        <f t="shared" si="424"/>
        <v>Object</v>
      </c>
      <c r="P1379" t="str">
        <f t="shared" si="425"/>
        <v>"Core"</v>
      </c>
      <c r="Q1379" t="str">
        <f t="shared" si="426"/>
        <v>"_SecurityDeclaration"</v>
      </c>
      <c r="R1379" t="str">
        <f t="shared" si="427"/>
        <v>"_screeningMethods"</v>
      </c>
      <c r="S1379" t="str">
        <f t="shared" si="428"/>
        <v>"ccodes_ScreeningMethod"</v>
      </c>
      <c r="T1379">
        <f>IF($A1379="Implicit","",COUNTIFS($C$8:C1379,C1379,$A$8:A1379,"Explicit"))</f>
        <v>13</v>
      </c>
      <c r="U1379" t="str">
        <f t="shared" si="429"/>
        <v>"Security declaration details"</v>
      </c>
      <c r="V1379" t="str">
        <f t="shared" si="430"/>
        <v>"Screening methods which have been used to secure the cargo PHS ‚Äì Physical Inspection and/or hand search VCK - Visual check XRY- X-ray equipment EDS - Explosive detection system EDD - Explosive detection dogsETD - Explosive trace detection equipment - particles or vapor CMD - Cargo metal detection AOM - Subjected to any other means: this entry should be followed by free text specifying what other mean was used to secure the cargo"</v>
      </c>
      <c r="W1379" t="str">
        <f t="shared" si="431"/>
        <v>"true"</v>
      </c>
      <c r="X1379" t="str">
        <f t="shared" si="432"/>
        <v>"true"</v>
      </c>
      <c r="Y1379" t="str">
        <f t="shared" si="433"/>
        <v>"Core","_SecurityDeclaration","_screeningMethods","ccodes_ScreeningMethod",13,"Security declaration details","Screening methods which have been used to secure the cargo PHS ‚Äì Physical Inspection and/or hand search VCK - Visual check XRY- X-ray equipment EDS - Explosive detection system EDD - Explosive detection dogsETD - Explosive trace detection equipment - particles or vapor CMD - Cargo metal detection AOM - Subjected to any other means: this entry should be followed by free text specifying what other mean was used to secure the cargo","true","true"</v>
      </c>
      <c r="Z1379" t="str">
        <f t="shared" si="434"/>
        <v>"Core._SecurityDeclaration"</v>
      </c>
      <c r="AA1379" t="str">
        <f t="shared" si="435"/>
        <v>"_screeningMethods"</v>
      </c>
      <c r="AB1379" t="str">
        <f t="shared" si="436"/>
        <v>"CodeList.ccodes_ScreeningMethod"</v>
      </c>
      <c r="AC1379" t="str">
        <f t="shared" si="437"/>
        <v>""</v>
      </c>
      <c r="AD1379" t="str">
        <f t="shared" si="438"/>
        <v>"hasMany"</v>
      </c>
      <c r="AE1379" t="str">
        <f t="shared" si="439"/>
        <v>"Core._SecurityDeclaration","_screeningMethods","CodeList.ccodes_ScreeningMethod","","hasMany"</v>
      </c>
    </row>
    <row r="1380" spans="1:31" x14ac:dyDescent="0.2">
      <c r="A1380" t="s">
        <v>1353</v>
      </c>
      <c r="B1380" t="s">
        <v>20</v>
      </c>
      <c r="C1380" t="s">
        <v>157</v>
      </c>
      <c r="D1380" t="s">
        <v>1068</v>
      </c>
      <c r="F1380" t="s">
        <v>6</v>
      </c>
      <c r="G1380">
        <v>1</v>
      </c>
      <c r="I1380" s="5" t="s">
        <v>1050</v>
      </c>
      <c r="J1380" s="5" t="s">
        <v>1069</v>
      </c>
      <c r="K1380" t="str">
        <f t="shared" si="420"/>
        <v>_SecurityDeclaration</v>
      </c>
      <c r="L1380" t="str">
        <f t="shared" si="421"/>
        <v>_additionalSecurityInformation</v>
      </c>
      <c r="M1380" t="str">
        <f t="shared" si="422"/>
        <v>xsd_string</v>
      </c>
      <c r="N1380" t="str">
        <f t="shared" si="423"/>
        <v/>
      </c>
      <c r="O1380" t="str">
        <f t="shared" si="424"/>
        <v>Data</v>
      </c>
      <c r="P1380" t="str">
        <f t="shared" si="425"/>
        <v>"Core"</v>
      </c>
      <c r="Q1380" t="str">
        <f t="shared" si="426"/>
        <v>"_SecurityDeclaration"</v>
      </c>
      <c r="R1380" t="str">
        <f t="shared" si="427"/>
        <v>"_additionalSecurityInformation"</v>
      </c>
      <c r="S1380" t="str">
        <f t="shared" si="428"/>
        <v>"xsd_string"</v>
      </c>
      <c r="T1380">
        <f>IF($A1380="Implicit","",COUNTIFS($C$8:C1380,C1380,$A$8:A1380,"Explicit"))</f>
        <v>14</v>
      </c>
      <c r="U1380" t="str">
        <f t="shared" si="429"/>
        <v>"Security declaration details"</v>
      </c>
      <c r="V1380" t="str">
        <f t="shared" si="430"/>
        <v>"Any additional information that may be required by an ICAO Member State"</v>
      </c>
      <c r="W1380" t="str">
        <f t="shared" si="431"/>
        <v>"false"</v>
      </c>
      <c r="X1380" t="str">
        <f t="shared" si="432"/>
        <v>"true"</v>
      </c>
      <c r="Y1380" t="str">
        <f t="shared" si="433"/>
        <v>"Core","_SecurityDeclaration","_additionalSecurityInformation","xsd_string",14,"Security declaration details","Any additional information that may be required by an ICAO Member State","false","true"</v>
      </c>
      <c r="Z1380" t="str">
        <f t="shared" si="434"/>
        <v/>
      </c>
      <c r="AA1380" t="str">
        <f t="shared" si="435"/>
        <v/>
      </c>
      <c r="AB1380" t="str">
        <f t="shared" si="436"/>
        <v/>
      </c>
      <c r="AC1380" t="str">
        <f t="shared" si="437"/>
        <v/>
      </c>
      <c r="AD1380" t="str">
        <f t="shared" si="438"/>
        <v/>
      </c>
      <c r="AE1380" t="str">
        <f t="shared" si="439"/>
        <v/>
      </c>
    </row>
    <row r="1381" spans="1:31" x14ac:dyDescent="0.2">
      <c r="A1381" t="s">
        <v>1353</v>
      </c>
      <c r="B1381" t="s">
        <v>20</v>
      </c>
      <c r="C1381" t="s">
        <v>157</v>
      </c>
      <c r="D1381" t="s">
        <v>1070</v>
      </c>
      <c r="F1381" t="s">
        <v>264</v>
      </c>
      <c r="G1381">
        <v>1</v>
      </c>
      <c r="I1381" s="5" t="s">
        <v>1050</v>
      </c>
      <c r="J1381" s="5" t="s">
        <v>1071</v>
      </c>
      <c r="K1381" t="str">
        <f t="shared" si="420"/>
        <v>_SecurityDeclaration</v>
      </c>
      <c r="L1381" t="str">
        <f t="shared" si="421"/>
        <v>_issuedOn</v>
      </c>
      <c r="M1381" t="str">
        <f t="shared" si="422"/>
        <v>xsd_dateTime</v>
      </c>
      <c r="N1381" t="str">
        <f t="shared" si="423"/>
        <v/>
      </c>
      <c r="O1381" t="str">
        <f t="shared" si="424"/>
        <v>Data</v>
      </c>
      <c r="P1381" t="str">
        <f t="shared" si="425"/>
        <v>"Core"</v>
      </c>
      <c r="Q1381" t="str">
        <f t="shared" si="426"/>
        <v>"_SecurityDeclaration"</v>
      </c>
      <c r="R1381" t="str">
        <f t="shared" si="427"/>
        <v>"_issuedOn"</v>
      </c>
      <c r="S1381" t="str">
        <f t="shared" si="428"/>
        <v>"xsd_dateTime"</v>
      </c>
      <c r="T1381">
        <f>IF($A1381="Implicit","",COUNTIFS($C$8:C1381,C1381,$A$8:A1381,"Explicit"))</f>
        <v>15</v>
      </c>
      <c r="U1381" t="str">
        <f t="shared" si="429"/>
        <v>"Security declaration details"</v>
      </c>
      <c r="V1381" t="str">
        <f t="shared" si="430"/>
        <v>"Date and time when the security status was issued"</v>
      </c>
      <c r="W1381" t="str">
        <f t="shared" si="431"/>
        <v>"false"</v>
      </c>
      <c r="X1381" t="str">
        <f t="shared" si="432"/>
        <v>"true"</v>
      </c>
      <c r="Y1381" t="str">
        <f t="shared" si="433"/>
        <v>"Core","_SecurityDeclaration","_issuedOn","xsd_dateTime",15,"Security declaration details","Date and time when the security status was issued","false","true"</v>
      </c>
      <c r="Z1381" t="str">
        <f t="shared" si="434"/>
        <v/>
      </c>
      <c r="AA1381" t="str">
        <f t="shared" si="435"/>
        <v/>
      </c>
      <c r="AB1381" t="str">
        <f t="shared" si="436"/>
        <v/>
      </c>
      <c r="AC1381" t="str">
        <f t="shared" si="437"/>
        <v/>
      </c>
      <c r="AD1381" t="str">
        <f t="shared" si="438"/>
        <v/>
      </c>
      <c r="AE1381" t="str">
        <f t="shared" si="439"/>
        <v/>
      </c>
    </row>
    <row r="1382" spans="1:31" x14ac:dyDescent="0.2">
      <c r="A1382" t="s">
        <v>1353</v>
      </c>
      <c r="B1382" t="s">
        <v>20</v>
      </c>
      <c r="C1382" t="s">
        <v>157</v>
      </c>
      <c r="D1382" t="s">
        <v>1072</v>
      </c>
      <c r="F1382" t="s">
        <v>6</v>
      </c>
      <c r="I1382" s="5" t="s">
        <v>1050</v>
      </c>
      <c r="J1382" s="5" t="s">
        <v>1073</v>
      </c>
      <c r="K1382" t="str">
        <f t="shared" si="420"/>
        <v>_SecurityDeclaration</v>
      </c>
      <c r="L1382" t="str">
        <f t="shared" si="421"/>
        <v>_otherScreeningMethods</v>
      </c>
      <c r="M1382" t="str">
        <f t="shared" si="422"/>
        <v>xsd_string</v>
      </c>
      <c r="N1382" t="str">
        <f t="shared" si="423"/>
        <v/>
      </c>
      <c r="O1382" t="str">
        <f t="shared" si="424"/>
        <v>Data</v>
      </c>
      <c r="P1382" t="str">
        <f t="shared" si="425"/>
        <v>"Core"</v>
      </c>
      <c r="Q1382" t="str">
        <f t="shared" si="426"/>
        <v>"_SecurityDeclaration"</v>
      </c>
      <c r="R1382" t="str">
        <f t="shared" si="427"/>
        <v>"_otherScreeningMethods"</v>
      </c>
      <c r="S1382" t="str">
        <f t="shared" si="428"/>
        <v>"xsd_string"</v>
      </c>
      <c r="T1382">
        <f>IF($A1382="Implicit","",COUNTIFS($C$8:C1382,C1382,$A$8:A1382,"Explicit"))</f>
        <v>16</v>
      </c>
      <c r="U1382" t="str">
        <f t="shared" si="429"/>
        <v>"Security declaration details"</v>
      </c>
      <c r="V1382" t="str">
        <f t="shared" si="430"/>
        <v>"Other methods used to secure the cargo"</v>
      </c>
      <c r="W1382" t="str">
        <f t="shared" si="431"/>
        <v>"true"</v>
      </c>
      <c r="X1382" t="str">
        <f t="shared" si="432"/>
        <v>"true"</v>
      </c>
      <c r="Y1382" t="str">
        <f t="shared" si="433"/>
        <v>"Core","_SecurityDeclaration","_otherScreeningMethods","xsd_string",16,"Security declaration details","Other methods used to secure the cargo","true","true"</v>
      </c>
      <c r="Z1382" t="str">
        <f t="shared" si="434"/>
        <v/>
      </c>
      <c r="AA1382" t="str">
        <f t="shared" si="435"/>
        <v/>
      </c>
      <c r="AB1382" t="str">
        <f t="shared" si="436"/>
        <v/>
      </c>
      <c r="AC1382" t="str">
        <f t="shared" si="437"/>
        <v/>
      </c>
      <c r="AD1382" t="str">
        <f t="shared" si="438"/>
        <v/>
      </c>
      <c r="AE1382" t="str">
        <f t="shared" si="439"/>
        <v/>
      </c>
    </row>
    <row r="1383" spans="1:31" x14ac:dyDescent="0.2">
      <c r="A1383" t="s">
        <v>1353</v>
      </c>
      <c r="B1383" t="s">
        <v>1292</v>
      </c>
      <c r="C1383" t="s">
        <v>235</v>
      </c>
      <c r="D1383" t="s">
        <v>475</v>
      </c>
      <c r="E1383" t="s">
        <v>1292</v>
      </c>
      <c r="F1383" t="s">
        <v>114</v>
      </c>
      <c r="G1383">
        <v>1</v>
      </c>
      <c r="H1383" t="s">
        <v>234</v>
      </c>
      <c r="I1383" s="5" t="s">
        <v>471</v>
      </c>
      <c r="J1383" s="5" t="s">
        <v>476</v>
      </c>
      <c r="K1383" t="str">
        <f t="shared" si="420"/>
        <v>_Sensor</v>
      </c>
      <c r="L1383" t="str">
        <f t="shared" si="421"/>
        <v>_partOfIotDevice</v>
      </c>
      <c r="M1383" t="str">
        <f t="shared" si="422"/>
        <v>_IotDevice</v>
      </c>
      <c r="N1383" t="str">
        <f t="shared" si="423"/>
        <v>_connectedSensors</v>
      </c>
      <c r="O1383" t="str">
        <f t="shared" si="424"/>
        <v>Object</v>
      </c>
      <c r="P1383" t="str">
        <f t="shared" si="425"/>
        <v>"Common"</v>
      </c>
      <c r="Q1383" t="str">
        <f t="shared" si="426"/>
        <v>"_Sensor"</v>
      </c>
      <c r="R1383" t="str">
        <f t="shared" si="427"/>
        <v>"_partOfIotDevice"</v>
      </c>
      <c r="S1383" t="str">
        <f t="shared" si="428"/>
        <v>"_IotDevice"</v>
      </c>
      <c r="T1383">
        <f>IF($A1383="Implicit","",COUNTIFS($C$8:C1383,C1383,$A$8:A1383,"Explicit"))</f>
        <v>1</v>
      </c>
      <c r="U1383" t="str">
        <f t="shared" si="429"/>
        <v>"Sensor details and measurements; linked to Connected Devices"</v>
      </c>
      <c r="V1383" t="str">
        <f t="shared" si="430"/>
        <v>"Reference to the IoT Device to which the sensor is linked"</v>
      </c>
      <c r="W1383" t="str">
        <f t="shared" si="431"/>
        <v>"false"</v>
      </c>
      <c r="X1383" t="str">
        <f t="shared" si="432"/>
        <v>"true"</v>
      </c>
      <c r="Y1383" t="str">
        <f t="shared" si="433"/>
        <v>"Common","_Sensor","_partOfIotDevice","_IotDevice",1,"Sensor details and measurements; linked to Connected Devices","Reference to the IoT Device to which the sensor is linked","false","true"</v>
      </c>
      <c r="Z1383" t="str">
        <f t="shared" si="434"/>
        <v>"Common._Sensor"</v>
      </c>
      <c r="AA1383" t="str">
        <f t="shared" si="435"/>
        <v>"_partOfIotDevice"</v>
      </c>
      <c r="AB1383" t="str">
        <f t="shared" si="436"/>
        <v>"Common._IotDevice"</v>
      </c>
      <c r="AC1383" t="str">
        <f t="shared" si="437"/>
        <v>"_connectedSensors"</v>
      </c>
      <c r="AD1383" t="str">
        <f t="shared" si="438"/>
        <v>"hasOne"</v>
      </c>
      <c r="AE1383" t="str">
        <f t="shared" si="439"/>
        <v>"Common._Sensor","_partOfIotDevice","Common._IotDevice","_connectedSensors","hasOne"</v>
      </c>
    </row>
    <row r="1384" spans="1:31" x14ac:dyDescent="0.2">
      <c r="A1384" t="s">
        <v>1353</v>
      </c>
      <c r="B1384" t="s">
        <v>1292</v>
      </c>
      <c r="C1384" t="s">
        <v>235</v>
      </c>
      <c r="D1384" t="s">
        <v>38</v>
      </c>
      <c r="E1384" t="s">
        <v>1303</v>
      </c>
      <c r="F1384" t="s">
        <v>23</v>
      </c>
      <c r="H1384" t="s">
        <v>434</v>
      </c>
      <c r="I1384" s="5" t="s">
        <v>471</v>
      </c>
      <c r="J1384" s="5" t="s">
        <v>39</v>
      </c>
      <c r="K1384" t="str">
        <f t="shared" si="420"/>
        <v>_Sensor</v>
      </c>
      <c r="L1384" t="str">
        <f t="shared" si="421"/>
        <v>_checks</v>
      </c>
      <c r="M1384" t="str">
        <f t="shared" si="422"/>
        <v>_Check</v>
      </c>
      <c r="N1384" t="str">
        <f t="shared" si="423"/>
        <v>_checkedObject</v>
      </c>
      <c r="O1384" t="str">
        <f t="shared" si="424"/>
        <v>Object</v>
      </c>
      <c r="P1384" t="str">
        <f t="shared" si="425"/>
        <v>"Common"</v>
      </c>
      <c r="Q1384" t="str">
        <f t="shared" si="426"/>
        <v>"_Sensor"</v>
      </c>
      <c r="R1384" t="str">
        <f t="shared" si="427"/>
        <v>"_checks"</v>
      </c>
      <c r="S1384" t="str">
        <f t="shared" si="428"/>
        <v>"_Check"</v>
      </c>
      <c r="T1384">
        <f>IF($A1384="Implicit","",COUNTIFS($C$8:C1384,C1384,$A$8:A1384,"Explicit"))</f>
        <v>2</v>
      </c>
      <c r="U1384" t="str">
        <f t="shared" si="429"/>
        <v>"Sensor details and measurements; linked to Connected Devices"</v>
      </c>
      <c r="V1384" t="str">
        <f t="shared" si="430"/>
        <v>"References to the CheckActions performed on the object"</v>
      </c>
      <c r="W1384" t="str">
        <f t="shared" si="431"/>
        <v>"true"</v>
      </c>
      <c r="X1384" t="str">
        <f t="shared" si="432"/>
        <v>"true"</v>
      </c>
      <c r="Y1384" t="str">
        <f t="shared" si="433"/>
        <v>"Common","_Sensor","_checks","_Check",2,"Sensor details and measurements; linked to Connected Devices","References to the CheckActions performed on the object","true","true"</v>
      </c>
      <c r="Z1384" t="str">
        <f t="shared" si="434"/>
        <v>"Common._Sensor"</v>
      </c>
      <c r="AA1384" t="str">
        <f t="shared" si="435"/>
        <v>"_checks"</v>
      </c>
      <c r="AB1384" t="str">
        <f t="shared" si="436"/>
        <v>"Action._Check"</v>
      </c>
      <c r="AC1384" t="str">
        <f t="shared" si="437"/>
        <v>"_checkedObject"</v>
      </c>
      <c r="AD1384" t="str">
        <f t="shared" si="438"/>
        <v>"hasMany"</v>
      </c>
      <c r="AE1384" t="str">
        <f t="shared" si="439"/>
        <v>"Common._Sensor","_checks","Action._Check","_checkedObject","hasMany"</v>
      </c>
    </row>
    <row r="1385" spans="1:31" x14ac:dyDescent="0.2">
      <c r="A1385" t="s">
        <v>1353</v>
      </c>
      <c r="B1385" t="s">
        <v>1292</v>
      </c>
      <c r="C1385" t="s">
        <v>235</v>
      </c>
      <c r="D1385" t="s">
        <v>43</v>
      </c>
      <c r="E1385" t="s">
        <v>1292</v>
      </c>
      <c r="F1385" t="s">
        <v>44</v>
      </c>
      <c r="H1385" t="s">
        <v>686</v>
      </c>
      <c r="I1385" s="5" t="s">
        <v>471</v>
      </c>
      <c r="J1385" s="5" t="s">
        <v>45</v>
      </c>
      <c r="K1385" t="str">
        <f t="shared" si="420"/>
        <v>_Sensor</v>
      </c>
      <c r="L1385" t="str">
        <f t="shared" si="421"/>
        <v>_externalReferences</v>
      </c>
      <c r="M1385" t="str">
        <f t="shared" si="422"/>
        <v>_ExternalReference</v>
      </c>
      <c r="N1385" t="str">
        <f t="shared" si="423"/>
        <v>_referenceForObjects</v>
      </c>
      <c r="O1385" t="str">
        <f t="shared" si="424"/>
        <v>Object</v>
      </c>
      <c r="P1385" t="str">
        <f t="shared" si="425"/>
        <v>"Common"</v>
      </c>
      <c r="Q1385" t="str">
        <f t="shared" si="426"/>
        <v>"_Sensor"</v>
      </c>
      <c r="R1385" t="str">
        <f t="shared" si="427"/>
        <v>"_externalReferences"</v>
      </c>
      <c r="S1385" t="str">
        <f t="shared" si="428"/>
        <v>"_ExternalReference"</v>
      </c>
      <c r="T1385">
        <f>IF($A1385="Implicit","",COUNTIFS($C$8:C1385,C1385,$A$8:A1385,"Explicit"))</f>
        <v>3</v>
      </c>
      <c r="U1385" t="str">
        <f t="shared" si="429"/>
        <v>"Sensor details and measurements; linked to Connected Devices"</v>
      </c>
      <c r="V1385" t="str">
        <f t="shared" si="430"/>
        <v>"References to all associated ExternalReferences"</v>
      </c>
      <c r="W1385" t="str">
        <f t="shared" si="431"/>
        <v>"true"</v>
      </c>
      <c r="X1385" t="str">
        <f t="shared" si="432"/>
        <v>"true"</v>
      </c>
      <c r="Y1385" t="str">
        <f t="shared" si="433"/>
        <v>"Common","_Sensor","_externalReferences","_ExternalReference",3,"Sensor details and measurements; linked to Connected Devices","References to all associated ExternalReferences","true","true"</v>
      </c>
      <c r="Z1385" t="str">
        <f t="shared" si="434"/>
        <v>"Common._Sensor"</v>
      </c>
      <c r="AA1385" t="str">
        <f t="shared" si="435"/>
        <v>"_externalReferences"</v>
      </c>
      <c r="AB1385" t="str">
        <f t="shared" si="436"/>
        <v>"Common._ExternalReference"</v>
      </c>
      <c r="AC1385" t="str">
        <f t="shared" si="437"/>
        <v>"_referenceForObjects"</v>
      </c>
      <c r="AD1385" t="str">
        <f t="shared" si="438"/>
        <v>"hasMany"</v>
      </c>
      <c r="AE1385" t="str">
        <f t="shared" si="439"/>
        <v>"Common._Sensor","_externalReferences","Common._ExternalReference","_referenceForObjects","hasMany"</v>
      </c>
    </row>
    <row r="1386" spans="1:31" x14ac:dyDescent="0.2">
      <c r="A1386" t="s">
        <v>1353</v>
      </c>
      <c r="B1386" t="s">
        <v>1292</v>
      </c>
      <c r="C1386" t="s">
        <v>235</v>
      </c>
      <c r="D1386" t="s">
        <v>113</v>
      </c>
      <c r="E1386" t="s">
        <v>1292</v>
      </c>
      <c r="F1386" t="s">
        <v>114</v>
      </c>
      <c r="H1386" t="s">
        <v>230</v>
      </c>
      <c r="I1386" s="5" t="s">
        <v>471</v>
      </c>
      <c r="J1386" s="5" t="s">
        <v>115</v>
      </c>
      <c r="K1386" t="str">
        <f t="shared" si="420"/>
        <v>_Sensor</v>
      </c>
      <c r="L1386" t="str">
        <f t="shared" si="421"/>
        <v>_attachedIotDevices</v>
      </c>
      <c r="M1386" t="str">
        <f t="shared" si="422"/>
        <v>_IotDevice</v>
      </c>
      <c r="N1386" t="str">
        <f t="shared" si="423"/>
        <v>_attachedToObject</v>
      </c>
      <c r="O1386" t="str">
        <f t="shared" si="424"/>
        <v>Object</v>
      </c>
      <c r="P1386" t="str">
        <f t="shared" si="425"/>
        <v>"Common"</v>
      </c>
      <c r="Q1386" t="str">
        <f t="shared" si="426"/>
        <v>"_Sensor"</v>
      </c>
      <c r="R1386" t="str">
        <f t="shared" si="427"/>
        <v>"_attachedIotDevices"</v>
      </c>
      <c r="S1386" t="str">
        <f t="shared" si="428"/>
        <v>"_IotDevice"</v>
      </c>
      <c r="T1386">
        <f>IF($A1386="Implicit","",COUNTIFS($C$8:C1386,C1386,$A$8:A1386,"Explicit"))</f>
        <v>4</v>
      </c>
      <c r="U1386" t="str">
        <f t="shared" si="429"/>
        <v>"Sensor details and measurements; linked to Connected Devices"</v>
      </c>
      <c r="V1386" t="str">
        <f t="shared" si="430"/>
        <v>"References to all connected IotDevices"</v>
      </c>
      <c r="W1386" t="str">
        <f t="shared" si="431"/>
        <v>"true"</v>
      </c>
      <c r="X1386" t="str">
        <f t="shared" si="432"/>
        <v>"true"</v>
      </c>
      <c r="Y1386" t="str">
        <f t="shared" si="433"/>
        <v>"Common","_Sensor","_attachedIotDevices","_IotDevice",4,"Sensor details and measurements; linked to Connected Devices","References to all connected IotDevices","true","true"</v>
      </c>
      <c r="Z1386" t="str">
        <f t="shared" si="434"/>
        <v>"Common._Sensor"</v>
      </c>
      <c r="AA1386" t="str">
        <f t="shared" si="435"/>
        <v>"_attachedIotDevices"</v>
      </c>
      <c r="AB1386" t="str">
        <f t="shared" si="436"/>
        <v>"Common._IotDevice"</v>
      </c>
      <c r="AC1386" t="str">
        <f t="shared" si="437"/>
        <v>"_attachedToObject"</v>
      </c>
      <c r="AD1386" t="str">
        <f t="shared" si="438"/>
        <v>"hasMany"</v>
      </c>
      <c r="AE1386" t="str">
        <f t="shared" si="439"/>
        <v>"Common._Sensor","_attachedIotDevices","Common._IotDevice","_attachedToObject","hasMany"</v>
      </c>
    </row>
    <row r="1387" spans="1:31" x14ac:dyDescent="0.2">
      <c r="A1387" t="s">
        <v>1353</v>
      </c>
      <c r="B1387" t="s">
        <v>1292</v>
      </c>
      <c r="C1387" t="s">
        <v>235</v>
      </c>
      <c r="D1387" t="s">
        <v>477</v>
      </c>
      <c r="E1387" t="s">
        <v>3</v>
      </c>
      <c r="F1387" t="s">
        <v>478</v>
      </c>
      <c r="G1387">
        <v>1</v>
      </c>
      <c r="I1387" s="5" t="s">
        <v>471</v>
      </c>
      <c r="J1387" s="5" t="s">
        <v>479</v>
      </c>
      <c r="K1387" t="str">
        <f t="shared" si="420"/>
        <v>_Sensor</v>
      </c>
      <c r="L1387" t="str">
        <f t="shared" si="421"/>
        <v>_sensorType</v>
      </c>
      <c r="M1387" t="str">
        <f t="shared" si="422"/>
        <v>_SensorType</v>
      </c>
      <c r="N1387" t="str">
        <f t="shared" si="423"/>
        <v/>
      </c>
      <c r="O1387" t="str">
        <f t="shared" si="424"/>
        <v>Object</v>
      </c>
      <c r="P1387" t="str">
        <f t="shared" si="425"/>
        <v>"Common"</v>
      </c>
      <c r="Q1387" t="str">
        <f t="shared" si="426"/>
        <v>"_Sensor"</v>
      </c>
      <c r="R1387" t="str">
        <f t="shared" si="427"/>
        <v>"_sensorType"</v>
      </c>
      <c r="S1387" t="str">
        <f t="shared" si="428"/>
        <v>"_SensorType"</v>
      </c>
      <c r="T1387">
        <f>IF($A1387="Implicit","",COUNTIFS($C$8:C1387,C1387,$A$8:A1387,"Explicit"))</f>
        <v>5</v>
      </c>
      <c r="U1387" t="str">
        <f t="shared" si="429"/>
        <v>"Sensor details and measurements; linked to Connected Devices"</v>
      </c>
      <c r="V1387" t="str">
        <f t="shared" si="430"/>
        <v>"Type of sensor as described in Interactive Cargo Recommended Practice"</v>
      </c>
      <c r="W1387" t="str">
        <f t="shared" si="431"/>
        <v>"false"</v>
      </c>
      <c r="X1387" t="str">
        <f t="shared" si="432"/>
        <v>"true"</v>
      </c>
      <c r="Y1387" t="str">
        <f t="shared" si="433"/>
        <v>"Common","_Sensor","_sensorType","_SensorType",5,"Sensor details and measurements; linked to Connected Devices","Type of sensor as described in Interactive Cargo Recommended Practice","false","true"</v>
      </c>
      <c r="Z1387" t="str">
        <f t="shared" si="434"/>
        <v>"Common._Sensor"</v>
      </c>
      <c r="AA1387" t="str">
        <f t="shared" si="435"/>
        <v>"_sensorType"</v>
      </c>
      <c r="AB1387" t="str">
        <f t="shared" si="436"/>
        <v>"Enum._SensorType"</v>
      </c>
      <c r="AC1387" t="str">
        <f t="shared" si="437"/>
        <v>""</v>
      </c>
      <c r="AD1387" t="str">
        <f t="shared" si="438"/>
        <v>"hasOne"</v>
      </c>
      <c r="AE1387" t="str">
        <f t="shared" si="439"/>
        <v>"Common._Sensor","_sensorType","Enum._SensorType","","hasOne"</v>
      </c>
    </row>
    <row r="1388" spans="1:31" x14ac:dyDescent="0.2">
      <c r="A1388" t="s">
        <v>1354</v>
      </c>
      <c r="B1388" t="s">
        <v>1292</v>
      </c>
      <c r="C1388" t="s">
        <v>235</v>
      </c>
      <c r="D1388" t="s">
        <v>116</v>
      </c>
      <c r="E1388" t="s">
        <v>1303</v>
      </c>
      <c r="F1388" t="s">
        <v>1100</v>
      </c>
      <c r="H1388" t="s">
        <v>1102</v>
      </c>
      <c r="I1388" s="5" t="s">
        <v>471</v>
      </c>
      <c r="J1388" s="5" t="s">
        <v>118</v>
      </c>
      <c r="K1388" t="str">
        <f t="shared" si="420"/>
        <v>_Sensor</v>
      </c>
      <c r="L1388" t="str">
        <f t="shared" si="421"/>
        <v>_involvedInActions</v>
      </c>
      <c r="M1388" t="str">
        <f t="shared" si="422"/>
        <v>_Storing</v>
      </c>
      <c r="N1388" t="str">
        <f t="shared" si="423"/>
        <v>_storedObjects</v>
      </c>
      <c r="O1388" t="str">
        <f t="shared" si="424"/>
        <v>Object</v>
      </c>
      <c r="P1388" t="str">
        <f t="shared" si="425"/>
        <v/>
      </c>
      <c r="Q1388" t="str">
        <f t="shared" si="426"/>
        <v/>
      </c>
      <c r="R1388" t="str">
        <f t="shared" si="427"/>
        <v/>
      </c>
      <c r="S1388" t="str">
        <f t="shared" si="428"/>
        <v/>
      </c>
      <c r="T1388" t="str">
        <f>IF($A1388="Implicit","",COUNTIFS($C$8:C1388,C1388,$A$8:A1388,"Explicit"))</f>
        <v/>
      </c>
      <c r="U1388" t="str">
        <f t="shared" si="429"/>
        <v/>
      </c>
      <c r="V1388" t="str">
        <f t="shared" si="430"/>
        <v/>
      </c>
      <c r="W1388" t="str">
        <f t="shared" si="431"/>
        <v/>
      </c>
      <c r="X1388" t="str">
        <f t="shared" si="432"/>
        <v/>
      </c>
      <c r="Y1388" t="str">
        <f t="shared" si="433"/>
        <v/>
      </c>
      <c r="Z1388" t="str">
        <f t="shared" si="434"/>
        <v>"Common._Sensor"</v>
      </c>
      <c r="AA1388" t="str">
        <f t="shared" si="435"/>
        <v>"_involvedInActions"</v>
      </c>
      <c r="AB1388" t="str">
        <f t="shared" si="436"/>
        <v>"Action._Storing"</v>
      </c>
      <c r="AC1388" t="str">
        <f t="shared" si="437"/>
        <v>"_storedObjects"</v>
      </c>
      <c r="AD1388" t="str">
        <f t="shared" si="438"/>
        <v>"hasMany"</v>
      </c>
      <c r="AE1388" t="str">
        <f t="shared" si="439"/>
        <v>"Common._Sensor","_involvedInActions","Action._Storing","_storedObjects","hasMany"</v>
      </c>
    </row>
    <row r="1389" spans="1:31" x14ac:dyDescent="0.2">
      <c r="A1389" t="s">
        <v>1353</v>
      </c>
      <c r="B1389" t="s">
        <v>1292</v>
      </c>
      <c r="C1389" t="s">
        <v>235</v>
      </c>
      <c r="D1389" t="s">
        <v>40</v>
      </c>
      <c r="E1389" t="s">
        <v>1306</v>
      </c>
      <c r="F1389" t="s">
        <v>41</v>
      </c>
      <c r="I1389" s="5" t="s">
        <v>471</v>
      </c>
      <c r="J1389" s="5" t="s">
        <v>42</v>
      </c>
      <c r="K1389" t="str">
        <f t="shared" si="420"/>
        <v>_Sensor</v>
      </c>
      <c r="L1389" t="str">
        <f t="shared" si="421"/>
        <v>_events</v>
      </c>
      <c r="M1389" t="str">
        <f t="shared" si="422"/>
        <v>_LogisticsEvent</v>
      </c>
      <c r="N1389" t="str">
        <f t="shared" si="423"/>
        <v/>
      </c>
      <c r="O1389" t="str">
        <f t="shared" si="424"/>
        <v>Object</v>
      </c>
      <c r="P1389" t="str">
        <f t="shared" si="425"/>
        <v>"Common"</v>
      </c>
      <c r="Q1389" t="str">
        <f t="shared" si="426"/>
        <v>"_Sensor"</v>
      </c>
      <c r="R1389" t="str">
        <f t="shared" si="427"/>
        <v>"_events"</v>
      </c>
      <c r="S1389" t="str">
        <f t="shared" si="428"/>
        <v>"_LogisticsEvent"</v>
      </c>
      <c r="T1389">
        <f>IF($A1389="Implicit","",COUNTIFS($C$8:C1389,C1389,$A$8:A1389,"Explicit"))</f>
        <v>6</v>
      </c>
      <c r="U1389" t="str">
        <f t="shared" si="429"/>
        <v>"Sensor details and measurements; linked to Connected Devices"</v>
      </c>
      <c r="V1389" t="str">
        <f t="shared" si="430"/>
        <v>"Events object"</v>
      </c>
      <c r="W1389" t="str">
        <f t="shared" si="431"/>
        <v>"true"</v>
      </c>
      <c r="X1389" t="str">
        <f t="shared" si="432"/>
        <v>"true"</v>
      </c>
      <c r="Y1389" t="str">
        <f t="shared" si="433"/>
        <v>"Common","_Sensor","_events","_LogisticsEvent",6,"Sensor details and measurements; linked to Connected Devices","Events object","true","true"</v>
      </c>
      <c r="Z1389" t="str">
        <f t="shared" si="434"/>
        <v>"Common._Sensor"</v>
      </c>
      <c r="AA1389" t="str">
        <f t="shared" si="435"/>
        <v>"_events"</v>
      </c>
      <c r="AB1389" t="str">
        <f t="shared" si="436"/>
        <v>"Event._LogisticsEvent"</v>
      </c>
      <c r="AC1389" t="str">
        <f t="shared" si="437"/>
        <v>""</v>
      </c>
      <c r="AD1389" t="str">
        <f t="shared" si="438"/>
        <v>"hasMany"</v>
      </c>
      <c r="AE1389" t="str">
        <f t="shared" si="439"/>
        <v>"Common._Sensor","_events","Event._LogisticsEvent","","hasMany"</v>
      </c>
    </row>
    <row r="1390" spans="1:31" x14ac:dyDescent="0.2">
      <c r="A1390" t="s">
        <v>1353</v>
      </c>
      <c r="B1390" t="s">
        <v>1292</v>
      </c>
      <c r="C1390" t="s">
        <v>235</v>
      </c>
      <c r="D1390" t="s">
        <v>46</v>
      </c>
      <c r="F1390" t="s">
        <v>47</v>
      </c>
      <c r="G1390">
        <v>1</v>
      </c>
      <c r="I1390" s="5" t="s">
        <v>471</v>
      </c>
      <c r="J1390" s="5" t="s">
        <v>48</v>
      </c>
      <c r="K1390" t="str">
        <f t="shared" si="420"/>
        <v>_Sensor</v>
      </c>
      <c r="L1390" t="str">
        <f t="shared" si="421"/>
        <v>_skeletonIndicator</v>
      </c>
      <c r="M1390" t="str">
        <f t="shared" si="422"/>
        <v>xsd_boolean</v>
      </c>
      <c r="N1390" t="str">
        <f t="shared" si="423"/>
        <v/>
      </c>
      <c r="O1390" t="str">
        <f t="shared" si="424"/>
        <v>Data</v>
      </c>
      <c r="P1390" t="str">
        <f t="shared" si="425"/>
        <v>"Common"</v>
      </c>
      <c r="Q1390" t="str">
        <f t="shared" si="426"/>
        <v>"_Sensor"</v>
      </c>
      <c r="R1390" t="str">
        <f t="shared" si="427"/>
        <v>"_skeletonIndicator"</v>
      </c>
      <c r="S1390" t="str">
        <f t="shared" si="428"/>
        <v>"xsd_boolean"</v>
      </c>
      <c r="T1390">
        <f>IF($A1390="Implicit","",COUNTIFS($C$8:C1390,C1390,$A$8:A1390,"Explicit"))</f>
        <v>7</v>
      </c>
      <c r="U1390" t="str">
        <f t="shared" si="429"/>
        <v>"Sensor details and measurements; linked to Connected Devices"</v>
      </c>
      <c r="V1390" t="str">
        <f t="shared" si="430"/>
        <v>"Indicator whether a logistics object is a skeleton object"</v>
      </c>
      <c r="W1390" t="str">
        <f t="shared" si="431"/>
        <v>"false"</v>
      </c>
      <c r="X1390" t="str">
        <f t="shared" si="432"/>
        <v>"true"</v>
      </c>
      <c r="Y1390" t="str">
        <f t="shared" si="433"/>
        <v>"Common","_Sensor","_skeletonIndicator","xsd_boolean",7,"Sensor details and measurements; linked to Connected Devices","Indicator whether a logistics object is a skeleton object","false","true"</v>
      </c>
      <c r="Z1390" t="str">
        <f t="shared" si="434"/>
        <v/>
      </c>
      <c r="AA1390" t="str">
        <f t="shared" si="435"/>
        <v/>
      </c>
      <c r="AB1390" t="str">
        <f t="shared" si="436"/>
        <v/>
      </c>
      <c r="AC1390" t="str">
        <f t="shared" si="437"/>
        <v/>
      </c>
      <c r="AD1390" t="str">
        <f t="shared" si="438"/>
        <v/>
      </c>
      <c r="AE1390" t="str">
        <f t="shared" si="439"/>
        <v/>
      </c>
    </row>
    <row r="1391" spans="1:31" x14ac:dyDescent="0.2">
      <c r="A1391" t="s">
        <v>1353</v>
      </c>
      <c r="B1391" t="s">
        <v>1292</v>
      </c>
      <c r="C1391" t="s">
        <v>235</v>
      </c>
      <c r="D1391" t="s">
        <v>116</v>
      </c>
      <c r="E1391" t="s">
        <v>1290</v>
      </c>
      <c r="F1391" t="s">
        <v>117</v>
      </c>
      <c r="I1391" s="5" t="s">
        <v>471</v>
      </c>
      <c r="J1391" s="5" t="s">
        <v>118</v>
      </c>
      <c r="K1391" t="str">
        <f t="shared" si="420"/>
        <v>_Sensor</v>
      </c>
      <c r="L1391" t="str">
        <f t="shared" si="421"/>
        <v>_involvedInActions</v>
      </c>
      <c r="M1391" t="str">
        <f t="shared" si="422"/>
        <v>_LogisticsAction</v>
      </c>
      <c r="N1391" t="str">
        <f t="shared" si="423"/>
        <v/>
      </c>
      <c r="O1391" t="str">
        <f t="shared" si="424"/>
        <v>Object</v>
      </c>
      <c r="P1391" t="str">
        <f t="shared" si="425"/>
        <v>"Common"</v>
      </c>
      <c r="Q1391" t="str">
        <f t="shared" si="426"/>
        <v>"_Sensor"</v>
      </c>
      <c r="R1391" t="str">
        <f t="shared" si="427"/>
        <v>"_involvedInActions"</v>
      </c>
      <c r="S1391" t="str">
        <f t="shared" si="428"/>
        <v>"_LogisticsAction"</v>
      </c>
      <c r="T1391">
        <f>IF($A1391="Implicit","",COUNTIFS($C$8:C1391,C1391,$A$8:A1391,"Explicit"))</f>
        <v>8</v>
      </c>
      <c r="U1391" t="str">
        <f t="shared" si="429"/>
        <v>"Sensor details and measurements; linked to Connected Devices"</v>
      </c>
      <c r="V1391" t="str">
        <f t="shared" si="430"/>
        <v>"References to the Actions the object is involved in"</v>
      </c>
      <c r="W1391" t="str">
        <f t="shared" si="431"/>
        <v>"true"</v>
      </c>
      <c r="X1391" t="str">
        <f t="shared" si="432"/>
        <v>"true"</v>
      </c>
      <c r="Y1391" t="str">
        <f t="shared" si="433"/>
        <v>"Common","_Sensor","_involvedInActions","_LogisticsAction",8,"Sensor details and measurements; linked to Connected Devices","References to the Actions the object is involved in","true","true"</v>
      </c>
      <c r="Z1391" t="str">
        <f t="shared" si="434"/>
        <v>"Common._Sensor"</v>
      </c>
      <c r="AA1391" t="str">
        <f t="shared" si="435"/>
        <v>"_involvedInActions"</v>
      </c>
      <c r="AB1391" t="str">
        <f t="shared" si="436"/>
        <v>"Abstract._LogisticsAction"</v>
      </c>
      <c r="AC1391" t="str">
        <f t="shared" si="437"/>
        <v>""</v>
      </c>
      <c r="AD1391" t="str">
        <f t="shared" si="438"/>
        <v>"hasMany"</v>
      </c>
      <c r="AE1391" t="str">
        <f t="shared" si="439"/>
        <v>"Common._Sensor","_involvedInActions","Abstract._LogisticsAction","","hasMany"</v>
      </c>
    </row>
    <row r="1392" spans="1:31" x14ac:dyDescent="0.2">
      <c r="A1392" t="s">
        <v>1353</v>
      </c>
      <c r="B1392" t="s">
        <v>1292</v>
      </c>
      <c r="C1392" t="s">
        <v>235</v>
      </c>
      <c r="D1392" t="s">
        <v>472</v>
      </c>
      <c r="E1392" t="s">
        <v>49</v>
      </c>
      <c r="F1392" t="s">
        <v>473</v>
      </c>
      <c r="I1392" s="5" t="s">
        <v>471</v>
      </c>
      <c r="J1392" s="5" t="s">
        <v>474</v>
      </c>
      <c r="K1392" t="str">
        <f t="shared" si="420"/>
        <v>_Sensor</v>
      </c>
      <c r="L1392" t="str">
        <f t="shared" si="421"/>
        <v>_measurements</v>
      </c>
      <c r="M1392" t="str">
        <f t="shared" si="422"/>
        <v>_Measurement</v>
      </c>
      <c r="N1392" t="str">
        <f t="shared" si="423"/>
        <v/>
      </c>
      <c r="O1392" t="str">
        <f t="shared" si="424"/>
        <v>Object</v>
      </c>
      <c r="P1392" t="str">
        <f t="shared" si="425"/>
        <v>"Common"</v>
      </c>
      <c r="Q1392" t="str">
        <f t="shared" si="426"/>
        <v>"_Sensor"</v>
      </c>
      <c r="R1392" t="str">
        <f t="shared" si="427"/>
        <v>"_measurements"</v>
      </c>
      <c r="S1392" t="str">
        <f t="shared" si="428"/>
        <v>"_Measurement"</v>
      </c>
      <c r="T1392">
        <f>IF($A1392="Implicit","",COUNTIFS($C$8:C1392,C1392,$A$8:A1392,"Explicit"))</f>
        <v>9</v>
      </c>
      <c r="U1392" t="str">
        <f t="shared" si="429"/>
        <v>"Sensor details and measurements; linked to Connected Devices"</v>
      </c>
      <c r="V1392" t="str">
        <f t="shared" si="430"/>
        <v>"Reference to the Measurements recorded by the Sensor"</v>
      </c>
      <c r="W1392" t="str">
        <f t="shared" si="431"/>
        <v>"true"</v>
      </c>
      <c r="X1392" t="str">
        <f t="shared" si="432"/>
        <v>"true"</v>
      </c>
      <c r="Y1392" t="str">
        <f t="shared" si="433"/>
        <v>"Common","_Sensor","_measurements","_Measurement",9,"Sensor details and measurements; linked to Connected Devices","Reference to the Measurements recorded by the Sensor","true","true"</v>
      </c>
      <c r="Z1392" t="str">
        <f t="shared" si="434"/>
        <v>"Common._Sensor"</v>
      </c>
      <c r="AA1392" t="str">
        <f t="shared" si="435"/>
        <v>"_measurements"</v>
      </c>
      <c r="AB1392" t="str">
        <f t="shared" si="436"/>
        <v>"Embedded._Measurement"</v>
      </c>
      <c r="AC1392" t="str">
        <f t="shared" si="437"/>
        <v>""</v>
      </c>
      <c r="AD1392" t="str">
        <f t="shared" si="438"/>
        <v>"hasMany"</v>
      </c>
      <c r="AE1392" t="str">
        <f t="shared" si="439"/>
        <v>"Common._Sensor","_measurements","Embedded._Measurement","","hasMany"</v>
      </c>
    </row>
    <row r="1393" spans="1:31" x14ac:dyDescent="0.2">
      <c r="A1393" t="s">
        <v>1353</v>
      </c>
      <c r="B1393" t="s">
        <v>1292</v>
      </c>
      <c r="C1393" t="s">
        <v>235</v>
      </c>
      <c r="D1393" t="s">
        <v>240</v>
      </c>
      <c r="F1393" t="s">
        <v>6</v>
      </c>
      <c r="G1393">
        <v>1</v>
      </c>
      <c r="I1393" s="5" t="s">
        <v>471</v>
      </c>
      <c r="J1393" s="5" t="s">
        <v>241</v>
      </c>
      <c r="K1393" t="str">
        <f t="shared" si="420"/>
        <v>_Sensor</v>
      </c>
      <c r="L1393" t="str">
        <f t="shared" si="421"/>
        <v>_description</v>
      </c>
      <c r="M1393" t="str">
        <f t="shared" si="422"/>
        <v>xsd_string</v>
      </c>
      <c r="N1393" t="str">
        <f t="shared" si="423"/>
        <v/>
      </c>
      <c r="O1393" t="str">
        <f t="shared" si="424"/>
        <v>Data</v>
      </c>
      <c r="P1393" t="str">
        <f t="shared" si="425"/>
        <v>"Common"</v>
      </c>
      <c r="Q1393" t="str">
        <f t="shared" si="426"/>
        <v>"_Sensor"</v>
      </c>
      <c r="R1393" t="str">
        <f t="shared" si="427"/>
        <v>"_description"</v>
      </c>
      <c r="S1393" t="str">
        <f t="shared" si="428"/>
        <v>"xsd_string"</v>
      </c>
      <c r="T1393">
        <f>IF($A1393="Implicit","",COUNTIFS($C$8:C1393,C1393,$A$8:A1393,"Explicit"))</f>
        <v>10</v>
      </c>
      <c r="U1393" t="str">
        <f t="shared" si="429"/>
        <v>"Sensor details and measurements; linked to Connected Devices"</v>
      </c>
      <c r="V1393" t="str">
        <f t="shared" si="430"/>
        <v>"Natural language description if required"</v>
      </c>
      <c r="W1393" t="str">
        <f t="shared" si="431"/>
        <v>"false"</v>
      </c>
      <c r="X1393" t="str">
        <f t="shared" si="432"/>
        <v>"true"</v>
      </c>
      <c r="Y1393" t="str">
        <f t="shared" si="433"/>
        <v>"Common","_Sensor","_description","xsd_string",10,"Sensor details and measurements; linked to Connected Devices","Natural language description if required","false","true"</v>
      </c>
      <c r="Z1393" t="str">
        <f t="shared" si="434"/>
        <v/>
      </c>
      <c r="AA1393" t="str">
        <f t="shared" si="435"/>
        <v/>
      </c>
      <c r="AB1393" t="str">
        <f t="shared" si="436"/>
        <v/>
      </c>
      <c r="AC1393" t="str">
        <f t="shared" si="437"/>
        <v/>
      </c>
      <c r="AD1393" t="str">
        <f t="shared" si="438"/>
        <v/>
      </c>
      <c r="AE1393" t="str">
        <f t="shared" si="439"/>
        <v/>
      </c>
    </row>
    <row r="1394" spans="1:31" x14ac:dyDescent="0.2">
      <c r="A1394" t="s">
        <v>1353</v>
      </c>
      <c r="B1394" t="s">
        <v>1292</v>
      </c>
      <c r="C1394" t="s">
        <v>235</v>
      </c>
      <c r="D1394" t="s">
        <v>226</v>
      </c>
      <c r="F1394" t="s">
        <v>6</v>
      </c>
      <c r="G1394">
        <v>1</v>
      </c>
      <c r="I1394" s="5" t="s">
        <v>471</v>
      </c>
      <c r="J1394" s="5" t="s">
        <v>227</v>
      </c>
      <c r="K1394" t="str">
        <f t="shared" si="420"/>
        <v>_Sensor</v>
      </c>
      <c r="L1394" t="str">
        <f t="shared" si="421"/>
        <v>_name</v>
      </c>
      <c r="M1394" t="str">
        <f t="shared" si="422"/>
        <v>xsd_string</v>
      </c>
      <c r="N1394" t="str">
        <f t="shared" si="423"/>
        <v/>
      </c>
      <c r="O1394" t="str">
        <f t="shared" si="424"/>
        <v>Data</v>
      </c>
      <c r="P1394" t="str">
        <f t="shared" si="425"/>
        <v>"Common"</v>
      </c>
      <c r="Q1394" t="str">
        <f t="shared" si="426"/>
        <v>"_Sensor"</v>
      </c>
      <c r="R1394" t="str">
        <f t="shared" si="427"/>
        <v>"_name"</v>
      </c>
      <c r="S1394" t="str">
        <f t="shared" si="428"/>
        <v>"xsd_string"</v>
      </c>
      <c r="T1394">
        <f>IF($A1394="Implicit","",COUNTIFS($C$8:C1394,C1394,$A$8:A1394,"Explicit"))</f>
        <v>11</v>
      </c>
      <c r="U1394" t="str">
        <f t="shared" si="429"/>
        <v>"Sensor details and measurements; linked to Connected Devices"</v>
      </c>
      <c r="V1394" t="str">
        <f t="shared" si="430"/>
        <v>"Human-understandable name of object depending on the context"</v>
      </c>
      <c r="W1394" t="str">
        <f t="shared" si="431"/>
        <v>"false"</v>
      </c>
      <c r="X1394" t="str">
        <f t="shared" si="432"/>
        <v>"true"</v>
      </c>
      <c r="Y1394" t="str">
        <f t="shared" si="433"/>
        <v>"Common","_Sensor","_name","xsd_string",11,"Sensor details and measurements; linked to Connected Devices","Human-understandable name of object depending on the context","false","true"</v>
      </c>
      <c r="Z1394" t="str">
        <f t="shared" si="434"/>
        <v/>
      </c>
      <c r="AA1394" t="str">
        <f t="shared" si="435"/>
        <v/>
      </c>
      <c r="AB1394" t="str">
        <f t="shared" si="436"/>
        <v/>
      </c>
      <c r="AC1394" t="str">
        <f t="shared" si="437"/>
        <v/>
      </c>
      <c r="AD1394" t="str">
        <f t="shared" si="438"/>
        <v/>
      </c>
      <c r="AE1394" t="str">
        <f t="shared" si="439"/>
        <v/>
      </c>
    </row>
    <row r="1395" spans="1:31" x14ac:dyDescent="0.2">
      <c r="A1395" t="s">
        <v>1353</v>
      </c>
      <c r="B1395" t="s">
        <v>1292</v>
      </c>
      <c r="C1395" t="s">
        <v>235</v>
      </c>
      <c r="D1395" t="s">
        <v>244</v>
      </c>
      <c r="F1395" t="s">
        <v>6</v>
      </c>
      <c r="G1395">
        <v>1</v>
      </c>
      <c r="I1395" s="5" t="s">
        <v>471</v>
      </c>
      <c r="J1395" s="5" t="s">
        <v>245</v>
      </c>
      <c r="K1395" t="str">
        <f t="shared" si="420"/>
        <v>_Sensor</v>
      </c>
      <c r="L1395" t="str">
        <f t="shared" si="421"/>
        <v>_serialNumber</v>
      </c>
      <c r="M1395" t="str">
        <f t="shared" si="422"/>
        <v>xsd_string</v>
      </c>
      <c r="N1395" t="str">
        <f t="shared" si="423"/>
        <v/>
      </c>
      <c r="O1395" t="str">
        <f t="shared" si="424"/>
        <v>Data</v>
      </c>
      <c r="P1395" t="str">
        <f t="shared" si="425"/>
        <v>"Common"</v>
      </c>
      <c r="Q1395" t="str">
        <f t="shared" si="426"/>
        <v>"_Sensor"</v>
      </c>
      <c r="R1395" t="str">
        <f t="shared" si="427"/>
        <v>"_serialNumber"</v>
      </c>
      <c r="S1395" t="str">
        <f t="shared" si="428"/>
        <v>"xsd_string"</v>
      </c>
      <c r="T1395">
        <f>IF($A1395="Implicit","",COUNTIFS($C$8:C1395,C1395,$A$8:A1395,"Explicit"))</f>
        <v>12</v>
      </c>
      <c r="U1395" t="str">
        <f t="shared" si="429"/>
        <v>"Sensor details and measurements; linked to Connected Devices"</v>
      </c>
      <c r="V1395" t="str">
        <f t="shared" si="430"/>
        <v>"Serial number that allows to uniquely identify the object"</v>
      </c>
      <c r="W1395" t="str">
        <f t="shared" si="431"/>
        <v>"false"</v>
      </c>
      <c r="X1395" t="str">
        <f t="shared" si="432"/>
        <v>"true"</v>
      </c>
      <c r="Y1395" t="str">
        <f t="shared" si="433"/>
        <v>"Common","_Sensor","_serialNumber","xsd_string",12,"Sensor details and measurements; linked to Connected Devices","Serial number that allows to uniquely identify the object","false","true"</v>
      </c>
      <c r="Z1395" t="str">
        <f t="shared" si="434"/>
        <v/>
      </c>
      <c r="AA1395" t="str">
        <f t="shared" si="435"/>
        <v/>
      </c>
      <c r="AB1395" t="str">
        <f t="shared" si="436"/>
        <v/>
      </c>
      <c r="AC1395" t="str">
        <f t="shared" si="437"/>
        <v/>
      </c>
      <c r="AD1395" t="str">
        <f t="shared" si="438"/>
        <v/>
      </c>
      <c r="AE1395" t="str">
        <f t="shared" si="439"/>
        <v/>
      </c>
    </row>
    <row r="1396" spans="1:31" x14ac:dyDescent="0.2">
      <c r="A1396" t="s">
        <v>1354</v>
      </c>
      <c r="B1396" t="s">
        <v>1292</v>
      </c>
      <c r="C1396" t="s">
        <v>235</v>
      </c>
      <c r="D1396" t="s">
        <v>116</v>
      </c>
      <c r="E1396" t="s">
        <v>1303</v>
      </c>
      <c r="F1396" t="s">
        <v>23</v>
      </c>
      <c r="I1396" s="5" t="s">
        <v>471</v>
      </c>
      <c r="J1396" s="5" t="s">
        <v>118</v>
      </c>
      <c r="K1396" t="str">
        <f t="shared" si="420"/>
        <v>_Sensor</v>
      </c>
      <c r="L1396" t="str">
        <f t="shared" si="421"/>
        <v>_involvedInActions</v>
      </c>
      <c r="M1396" t="str">
        <f t="shared" si="422"/>
        <v>_Check</v>
      </c>
      <c r="N1396" t="str">
        <f t="shared" si="423"/>
        <v/>
      </c>
      <c r="O1396" t="str">
        <f t="shared" si="424"/>
        <v>Object</v>
      </c>
      <c r="P1396" t="str">
        <f t="shared" si="425"/>
        <v/>
      </c>
      <c r="Q1396" t="str">
        <f t="shared" si="426"/>
        <v/>
      </c>
      <c r="R1396" t="str">
        <f t="shared" si="427"/>
        <v/>
      </c>
      <c r="S1396" t="str">
        <f t="shared" si="428"/>
        <v/>
      </c>
      <c r="T1396" t="str">
        <f>IF($A1396="Implicit","",COUNTIFS($C$8:C1396,C1396,$A$8:A1396,"Explicit"))</f>
        <v/>
      </c>
      <c r="U1396" t="str">
        <f t="shared" si="429"/>
        <v/>
      </c>
      <c r="V1396" t="str">
        <f t="shared" si="430"/>
        <v/>
      </c>
      <c r="W1396" t="str">
        <f t="shared" si="431"/>
        <v/>
      </c>
      <c r="X1396" t="str">
        <f t="shared" si="432"/>
        <v/>
      </c>
      <c r="Y1396" t="str">
        <f t="shared" si="433"/>
        <v/>
      </c>
      <c r="Z1396" t="str">
        <f t="shared" si="434"/>
        <v>"Common._Sensor"</v>
      </c>
      <c r="AA1396" t="str">
        <f t="shared" si="435"/>
        <v>"_involvedInActions"</v>
      </c>
      <c r="AB1396" t="str">
        <f t="shared" si="436"/>
        <v>"Action._Check"</v>
      </c>
      <c r="AC1396" t="str">
        <f t="shared" si="437"/>
        <v>""</v>
      </c>
      <c r="AD1396" t="str">
        <f t="shared" si="438"/>
        <v>"hasMany"</v>
      </c>
      <c r="AE1396" t="str">
        <f t="shared" si="439"/>
        <v>"Common._Sensor","_involvedInActions","Action._Check","","hasMany"</v>
      </c>
    </row>
    <row r="1397" spans="1:31" x14ac:dyDescent="0.2">
      <c r="A1397" t="s">
        <v>1354</v>
      </c>
      <c r="B1397" t="s">
        <v>1292</v>
      </c>
      <c r="C1397" t="s">
        <v>235</v>
      </c>
      <c r="D1397" t="s">
        <v>116</v>
      </c>
      <c r="E1397" t="s">
        <v>1304</v>
      </c>
      <c r="F1397" t="s">
        <v>458</v>
      </c>
      <c r="I1397" s="5" t="s">
        <v>471</v>
      </c>
      <c r="J1397" s="5" t="s">
        <v>118</v>
      </c>
      <c r="K1397" t="str">
        <f t="shared" si="420"/>
        <v>_Sensor</v>
      </c>
      <c r="L1397" t="str">
        <f t="shared" si="421"/>
        <v>_involvedInActions</v>
      </c>
      <c r="M1397" t="str">
        <f t="shared" si="422"/>
        <v>_Composing</v>
      </c>
      <c r="N1397" t="str">
        <f t="shared" si="423"/>
        <v/>
      </c>
      <c r="O1397" t="str">
        <f t="shared" si="424"/>
        <v>Object</v>
      </c>
      <c r="P1397" t="str">
        <f t="shared" si="425"/>
        <v/>
      </c>
      <c r="Q1397" t="str">
        <f t="shared" si="426"/>
        <v/>
      </c>
      <c r="R1397" t="str">
        <f t="shared" si="427"/>
        <v/>
      </c>
      <c r="S1397" t="str">
        <f t="shared" si="428"/>
        <v/>
      </c>
      <c r="T1397" t="str">
        <f>IF($A1397="Implicit","",COUNTIFS($C$8:C1397,C1397,$A$8:A1397,"Explicit"))</f>
        <v/>
      </c>
      <c r="U1397" t="str">
        <f t="shared" si="429"/>
        <v/>
      </c>
      <c r="V1397" t="str">
        <f t="shared" si="430"/>
        <v/>
      </c>
      <c r="W1397" t="str">
        <f t="shared" si="431"/>
        <v/>
      </c>
      <c r="X1397" t="str">
        <f t="shared" si="432"/>
        <v/>
      </c>
      <c r="Y1397" t="str">
        <f t="shared" si="433"/>
        <v/>
      </c>
      <c r="Z1397" t="str">
        <f t="shared" si="434"/>
        <v>"Common._Sensor"</v>
      </c>
      <c r="AA1397" t="str">
        <f t="shared" si="435"/>
        <v>"_involvedInActions"</v>
      </c>
      <c r="AB1397" t="str">
        <f t="shared" si="436"/>
        <v>"Activity._Composing"</v>
      </c>
      <c r="AC1397" t="str">
        <f t="shared" si="437"/>
        <v>""</v>
      </c>
      <c r="AD1397" t="str">
        <f t="shared" si="438"/>
        <v>"hasMany"</v>
      </c>
      <c r="AE1397" t="str">
        <f t="shared" si="439"/>
        <v>"Common._Sensor","_involvedInActions","Activity._Composing","","hasMany"</v>
      </c>
    </row>
    <row r="1398" spans="1:31" x14ac:dyDescent="0.2">
      <c r="A1398" t="s">
        <v>1354</v>
      </c>
      <c r="B1398" t="s">
        <v>1292</v>
      </c>
      <c r="C1398" t="s">
        <v>235</v>
      </c>
      <c r="D1398" t="s">
        <v>116</v>
      </c>
      <c r="E1398" t="s">
        <v>1303</v>
      </c>
      <c r="F1398" t="s">
        <v>871</v>
      </c>
      <c r="I1398" s="5" t="s">
        <v>471</v>
      </c>
      <c r="J1398" s="5" t="s">
        <v>118</v>
      </c>
      <c r="K1398" t="str">
        <f t="shared" si="420"/>
        <v>_Sensor</v>
      </c>
      <c r="L1398" t="str">
        <f t="shared" si="421"/>
        <v>_involvedInActions</v>
      </c>
      <c r="M1398" t="str">
        <f t="shared" si="422"/>
        <v>_Loading</v>
      </c>
      <c r="N1398" t="str">
        <f t="shared" si="423"/>
        <v/>
      </c>
      <c r="O1398" t="str">
        <f t="shared" si="424"/>
        <v>Object</v>
      </c>
      <c r="P1398" t="str">
        <f t="shared" si="425"/>
        <v/>
      </c>
      <c r="Q1398" t="str">
        <f t="shared" si="426"/>
        <v/>
      </c>
      <c r="R1398" t="str">
        <f t="shared" si="427"/>
        <v/>
      </c>
      <c r="S1398" t="str">
        <f t="shared" si="428"/>
        <v/>
      </c>
      <c r="T1398" t="str">
        <f>IF($A1398="Implicit","",COUNTIFS($C$8:C1398,C1398,$A$8:A1398,"Explicit"))</f>
        <v/>
      </c>
      <c r="U1398" t="str">
        <f t="shared" si="429"/>
        <v/>
      </c>
      <c r="V1398" t="str">
        <f t="shared" si="430"/>
        <v/>
      </c>
      <c r="W1398" t="str">
        <f t="shared" si="431"/>
        <v/>
      </c>
      <c r="X1398" t="str">
        <f t="shared" si="432"/>
        <v/>
      </c>
      <c r="Y1398" t="str">
        <f t="shared" si="433"/>
        <v/>
      </c>
      <c r="Z1398" t="str">
        <f t="shared" si="434"/>
        <v>"Common._Sensor"</v>
      </c>
      <c r="AA1398" t="str">
        <f t="shared" si="435"/>
        <v>"_involvedInActions"</v>
      </c>
      <c r="AB1398" t="str">
        <f t="shared" si="436"/>
        <v>"Action._Loading"</v>
      </c>
      <c r="AC1398" t="str">
        <f t="shared" si="437"/>
        <v>""</v>
      </c>
      <c r="AD1398" t="str">
        <f t="shared" si="438"/>
        <v>"hasMany"</v>
      </c>
      <c r="AE1398" t="str">
        <f t="shared" si="439"/>
        <v>"Common._Sensor","_involvedInActions","Action._Loading","","hasMany"</v>
      </c>
    </row>
    <row r="1399" spans="1:31" x14ac:dyDescent="0.2">
      <c r="A1399" t="s">
        <v>1353</v>
      </c>
      <c r="B1399" t="s">
        <v>3</v>
      </c>
      <c r="C1399" t="s">
        <v>478</v>
      </c>
      <c r="D1399" t="s">
        <v>5</v>
      </c>
      <c r="F1399" t="s">
        <v>6</v>
      </c>
      <c r="G1399">
        <v>1</v>
      </c>
      <c r="I1399" s="5" t="s">
        <v>1074</v>
      </c>
      <c r="J1399" s="5" t="s">
        <v>8</v>
      </c>
      <c r="K1399" t="str">
        <f t="shared" si="420"/>
        <v>_SensorType</v>
      </c>
      <c r="L1399" t="str">
        <f t="shared" si="421"/>
        <v>_code</v>
      </c>
      <c r="M1399" t="str">
        <f t="shared" si="422"/>
        <v>xsd_string</v>
      </c>
      <c r="N1399" t="str">
        <f t="shared" si="423"/>
        <v/>
      </c>
      <c r="O1399" t="str">
        <f t="shared" si="424"/>
        <v>Data</v>
      </c>
      <c r="P1399" t="str">
        <f t="shared" si="425"/>
        <v>"Enum"</v>
      </c>
      <c r="Q1399" t="str">
        <f t="shared" si="426"/>
        <v>"_SensorType"</v>
      </c>
      <c r="R1399" t="str">
        <f t="shared" si="427"/>
        <v>"_code"</v>
      </c>
      <c r="S1399" t="str">
        <f t="shared" si="428"/>
        <v>"xsd_string"</v>
      </c>
      <c r="T1399">
        <f>IF($A1399="Implicit","",COUNTIFS($C$8:C1399,C1399,$A$8:A1399,"Explicit"))</f>
        <v>1</v>
      </c>
      <c r="U1399" t="str">
        <f t="shared" si="429"/>
        <v>"Open code list for sensor types"</v>
      </c>
      <c r="V1399" t="str">
        <f t="shared" si="430"/>
        <v>"Code or short version of a code; for example "CH" for Switzerland when referring to the UN/LOCODE code list"</v>
      </c>
      <c r="W1399" t="str">
        <f t="shared" si="431"/>
        <v>"false"</v>
      </c>
      <c r="X1399" t="str">
        <f t="shared" si="432"/>
        <v>"false"</v>
      </c>
      <c r="Y1399" t="str">
        <f t="shared" si="433"/>
        <v>"Enum","_SensorType","_code","xsd_string",1,"Open code list for sensor types","Code or short version of a code; for example "CH" for Switzerland when referring to the UN/LOCODE code list","false","false"</v>
      </c>
      <c r="Z1399" t="str">
        <f t="shared" si="434"/>
        <v/>
      </c>
      <c r="AA1399" t="str">
        <f t="shared" si="435"/>
        <v/>
      </c>
      <c r="AB1399" t="str">
        <f t="shared" si="436"/>
        <v/>
      </c>
      <c r="AC1399" t="str">
        <f t="shared" si="437"/>
        <v/>
      </c>
      <c r="AD1399" t="str">
        <f t="shared" si="438"/>
        <v/>
      </c>
      <c r="AE1399" t="str">
        <f t="shared" si="439"/>
        <v/>
      </c>
    </row>
    <row r="1400" spans="1:31" x14ac:dyDescent="0.2">
      <c r="A1400" t="s">
        <v>1353</v>
      </c>
      <c r="B1400" t="s">
        <v>3</v>
      </c>
      <c r="C1400" t="s">
        <v>478</v>
      </c>
      <c r="D1400" t="s">
        <v>9</v>
      </c>
      <c r="F1400" t="s">
        <v>6</v>
      </c>
      <c r="G1400">
        <v>1</v>
      </c>
      <c r="I1400" s="5" t="s">
        <v>1074</v>
      </c>
      <c r="J1400" s="5" t="s">
        <v>10</v>
      </c>
      <c r="K1400" t="str">
        <f t="shared" si="420"/>
        <v>_SensorType</v>
      </c>
      <c r="L1400" t="str">
        <f t="shared" si="421"/>
        <v>_codeDescription</v>
      </c>
      <c r="M1400" t="str">
        <f t="shared" si="422"/>
        <v>xsd_string</v>
      </c>
      <c r="N1400" t="str">
        <f t="shared" si="423"/>
        <v/>
      </c>
      <c r="O1400" t="str">
        <f t="shared" si="424"/>
        <v>Data</v>
      </c>
      <c r="P1400" t="str">
        <f t="shared" si="425"/>
        <v>"Enum"</v>
      </c>
      <c r="Q1400" t="str">
        <f t="shared" si="426"/>
        <v>"_SensorType"</v>
      </c>
      <c r="R1400" t="str">
        <f t="shared" si="427"/>
        <v>"_codeDescription"</v>
      </c>
      <c r="S1400" t="str">
        <f t="shared" si="428"/>
        <v>"xsd_string"</v>
      </c>
      <c r="T1400">
        <f>IF($A1400="Implicit","",COUNTIFS($C$8:C1400,C1400,$A$8:A1400,"Explicit"))</f>
        <v>2</v>
      </c>
      <c r="U1400" t="str">
        <f t="shared" si="429"/>
        <v>"Open code list for sensor types"</v>
      </c>
      <c r="V1400" t="str">
        <f t="shared" si="430"/>
        <v>"Description or long version of the code; for example "Switzerland" for Switzerland when referring to the UN/LOCODE code list"</v>
      </c>
      <c r="W1400" t="str">
        <f t="shared" si="431"/>
        <v>"false"</v>
      </c>
      <c r="X1400" t="str">
        <f t="shared" si="432"/>
        <v>"false"</v>
      </c>
      <c r="Y1400" t="str">
        <f t="shared" si="433"/>
        <v>"Enum","_SensorType","_codeDescription","xsd_string",2,"Open code list for sensor types","Description or long version of the code; for example "Switzerland" for Switzerland when referring to the UN/LOCODE code list","false","false"</v>
      </c>
      <c r="Z1400" t="str">
        <f t="shared" si="434"/>
        <v/>
      </c>
      <c r="AA1400" t="str">
        <f t="shared" si="435"/>
        <v/>
      </c>
      <c r="AB1400" t="str">
        <f t="shared" si="436"/>
        <v/>
      </c>
      <c r="AC1400" t="str">
        <f t="shared" si="437"/>
        <v/>
      </c>
      <c r="AD1400" t="str">
        <f t="shared" si="438"/>
        <v/>
      </c>
      <c r="AE1400" t="str">
        <f t="shared" si="439"/>
        <v/>
      </c>
    </row>
    <row r="1401" spans="1:31" x14ac:dyDescent="0.2">
      <c r="A1401" t="s">
        <v>1353</v>
      </c>
      <c r="B1401" t="s">
        <v>3</v>
      </c>
      <c r="C1401" t="s">
        <v>478</v>
      </c>
      <c r="D1401" t="s">
        <v>11</v>
      </c>
      <c r="F1401" t="s">
        <v>12</v>
      </c>
      <c r="G1401">
        <v>1</v>
      </c>
      <c r="I1401" s="5" t="s">
        <v>1074</v>
      </c>
      <c r="J1401" s="5" t="s">
        <v>13</v>
      </c>
      <c r="K1401" t="str">
        <f t="shared" si="420"/>
        <v>_SensorType</v>
      </c>
      <c r="L1401" t="str">
        <f t="shared" si="421"/>
        <v>_codeLevel</v>
      </c>
      <c r="M1401" t="str">
        <f t="shared" si="422"/>
        <v>xsd_integer</v>
      </c>
      <c r="N1401" t="str">
        <f t="shared" si="423"/>
        <v/>
      </c>
      <c r="O1401" t="str">
        <f t="shared" si="424"/>
        <v>Data</v>
      </c>
      <c r="P1401" t="str">
        <f t="shared" si="425"/>
        <v>"Enum"</v>
      </c>
      <c r="Q1401" t="str">
        <f t="shared" si="426"/>
        <v>"_SensorType"</v>
      </c>
      <c r="R1401" t="str">
        <f t="shared" si="427"/>
        <v>"_codeLevel"</v>
      </c>
      <c r="S1401" t="str">
        <f t="shared" si="428"/>
        <v>"xsd_integer"</v>
      </c>
      <c r="T1401">
        <f>IF($A1401="Implicit","",COUNTIFS($C$8:C1401,C1401,$A$8:A1401,"Explicit"))</f>
        <v>3</v>
      </c>
      <c r="U1401" t="str">
        <f t="shared" si="429"/>
        <v>"Open code list for sensor types"</v>
      </c>
      <c r="V1401" t="str">
        <f t="shared" si="430"/>
        <v>"Integer indicating the level of a code if a codelists is hierarchical; for example HS-Codes"</v>
      </c>
      <c r="W1401" t="str">
        <f t="shared" si="431"/>
        <v>"false"</v>
      </c>
      <c r="X1401" t="str">
        <f t="shared" si="432"/>
        <v>"false"</v>
      </c>
      <c r="Y1401" t="str">
        <f t="shared" si="433"/>
        <v>"Enum","_SensorType","_codeLevel","xsd_integer",3,"Open code list for sensor types","Integer indicating the level of a code if a codelists is hierarchical; for example HS-Codes","false","false"</v>
      </c>
      <c r="Z1401" t="str">
        <f t="shared" si="434"/>
        <v/>
      </c>
      <c r="AA1401" t="str">
        <f t="shared" si="435"/>
        <v/>
      </c>
      <c r="AB1401" t="str">
        <f t="shared" si="436"/>
        <v/>
      </c>
      <c r="AC1401" t="str">
        <f t="shared" si="437"/>
        <v/>
      </c>
      <c r="AD1401" t="str">
        <f t="shared" si="438"/>
        <v/>
      </c>
      <c r="AE1401" t="str">
        <f t="shared" si="439"/>
        <v/>
      </c>
    </row>
    <row r="1402" spans="1:31" x14ac:dyDescent="0.2">
      <c r="A1402" t="s">
        <v>1353</v>
      </c>
      <c r="B1402" t="s">
        <v>3</v>
      </c>
      <c r="C1402" t="s">
        <v>478</v>
      </c>
      <c r="D1402" t="s">
        <v>14</v>
      </c>
      <c r="F1402" t="s">
        <v>6</v>
      </c>
      <c r="G1402">
        <v>1</v>
      </c>
      <c r="I1402" s="5" t="s">
        <v>1074</v>
      </c>
      <c r="J1402" s="5" t="s">
        <v>15</v>
      </c>
      <c r="K1402" t="str">
        <f t="shared" si="420"/>
        <v>_SensorType</v>
      </c>
      <c r="L1402" t="str">
        <f t="shared" si="421"/>
        <v>_codeListName</v>
      </c>
      <c r="M1402" t="str">
        <f t="shared" si="422"/>
        <v>xsd_string</v>
      </c>
      <c r="N1402" t="str">
        <f t="shared" si="423"/>
        <v/>
      </c>
      <c r="O1402" t="str">
        <f t="shared" si="424"/>
        <v>Data</v>
      </c>
      <c r="P1402" t="str">
        <f t="shared" si="425"/>
        <v>"Enum"</v>
      </c>
      <c r="Q1402" t="str">
        <f t="shared" si="426"/>
        <v>"_SensorType"</v>
      </c>
      <c r="R1402" t="str">
        <f t="shared" si="427"/>
        <v>"_codeListName"</v>
      </c>
      <c r="S1402" t="str">
        <f t="shared" si="428"/>
        <v>"xsd_string"</v>
      </c>
      <c r="T1402">
        <f>IF($A1402="Implicit","",COUNTIFS($C$8:C1402,C1402,$A$8:A1402,"Explicit"))</f>
        <v>4</v>
      </c>
      <c r="U1402" t="str">
        <f t="shared" si="429"/>
        <v>"Open code list for sensor types"</v>
      </c>
      <c r="V1402" t="str">
        <f t="shared" si="430"/>
        <v>"Official name of the code list without version number when direct reference is not possible; for example "UN/LOCODE" when referring to the UN/LOCODE code list"</v>
      </c>
      <c r="W1402" t="str">
        <f t="shared" si="431"/>
        <v>"false"</v>
      </c>
      <c r="X1402" t="str">
        <f t="shared" si="432"/>
        <v>"false"</v>
      </c>
      <c r="Y1402" t="str">
        <f t="shared" si="433"/>
        <v>"Enum","_SensorType","_codeListName","xsd_string",4,"Open code list for sensor types","Official name of the code list without version number when direct reference is not possible; for example "UN/LOCODE" when referring to the UN/LOCODE code list","false","false"</v>
      </c>
      <c r="Z1402" t="str">
        <f t="shared" si="434"/>
        <v/>
      </c>
      <c r="AA1402" t="str">
        <f t="shared" si="435"/>
        <v/>
      </c>
      <c r="AB1402" t="str">
        <f t="shared" si="436"/>
        <v/>
      </c>
      <c r="AC1402" t="str">
        <f t="shared" si="437"/>
        <v/>
      </c>
      <c r="AD1402" t="str">
        <f t="shared" si="438"/>
        <v/>
      </c>
      <c r="AE1402" t="str">
        <f t="shared" si="439"/>
        <v/>
      </c>
    </row>
    <row r="1403" spans="1:31" x14ac:dyDescent="0.2">
      <c r="A1403" t="s">
        <v>1353</v>
      </c>
      <c r="B1403" t="s">
        <v>3</v>
      </c>
      <c r="C1403" t="s">
        <v>478</v>
      </c>
      <c r="D1403" t="s">
        <v>16</v>
      </c>
      <c r="F1403" t="s">
        <v>6</v>
      </c>
      <c r="G1403">
        <v>1</v>
      </c>
      <c r="I1403" s="5" t="s">
        <v>1074</v>
      </c>
      <c r="J1403" s="5" t="s">
        <v>17</v>
      </c>
      <c r="K1403" t="str">
        <f t="shared" si="420"/>
        <v>_SensorType</v>
      </c>
      <c r="L1403" t="str">
        <f t="shared" si="421"/>
        <v>_codeListReference</v>
      </c>
      <c r="M1403" t="str">
        <f t="shared" si="422"/>
        <v>xsd_string</v>
      </c>
      <c r="N1403" t="str">
        <f t="shared" si="423"/>
        <v/>
      </c>
      <c r="O1403" t="str">
        <f t="shared" si="424"/>
        <v>Data</v>
      </c>
      <c r="P1403" t="str">
        <f t="shared" si="425"/>
        <v>"Enum"</v>
      </c>
      <c r="Q1403" t="str">
        <f t="shared" si="426"/>
        <v>"_SensorType"</v>
      </c>
      <c r="R1403" t="str">
        <f t="shared" si="427"/>
        <v>"_codeListReference"</v>
      </c>
      <c r="S1403" t="str">
        <f t="shared" si="428"/>
        <v>"xsd_string"</v>
      </c>
      <c r="T1403">
        <f>IF($A1403="Implicit","",COUNTIFS($C$8:C1403,C1403,$A$8:A1403,"Explicit"))</f>
        <v>5</v>
      </c>
      <c r="U1403" t="str">
        <f t="shared" si="429"/>
        <v>"Open code list for sensor types"</v>
      </c>
      <c r="V1403" t="str">
        <f t="shared" si="430"/>
        <v>"URL to access the code list the code is taken from; for example "https://unece.org/trade/cefact/unlocode-code-list-country-and-territory" for UN/LOCODE."</v>
      </c>
      <c r="W1403" t="str">
        <f t="shared" si="431"/>
        <v>"false"</v>
      </c>
      <c r="X1403" t="str">
        <f t="shared" si="432"/>
        <v>"false"</v>
      </c>
      <c r="Y1403" t="str">
        <f t="shared" si="433"/>
        <v>"Enum","_SensorType","_codeListReference","xsd_string",5,"Open code list for sensor types","URL to access the code list the code is taken from; for example "https://unece.org/trade/cefact/unlocode-code-list-country-and-territory" for UN/LOCODE.","false","false"</v>
      </c>
      <c r="Z1403" t="str">
        <f t="shared" si="434"/>
        <v/>
      </c>
      <c r="AA1403" t="str">
        <f t="shared" si="435"/>
        <v/>
      </c>
      <c r="AB1403" t="str">
        <f t="shared" si="436"/>
        <v/>
      </c>
      <c r="AC1403" t="str">
        <f t="shared" si="437"/>
        <v/>
      </c>
      <c r="AD1403" t="str">
        <f t="shared" si="438"/>
        <v/>
      </c>
      <c r="AE1403" t="str">
        <f t="shared" si="439"/>
        <v/>
      </c>
    </row>
    <row r="1404" spans="1:31" x14ac:dyDescent="0.2">
      <c r="A1404" t="s">
        <v>1353</v>
      </c>
      <c r="B1404" t="s">
        <v>3</v>
      </c>
      <c r="C1404" t="s">
        <v>478</v>
      </c>
      <c r="D1404" t="s">
        <v>18</v>
      </c>
      <c r="F1404" t="s">
        <v>6</v>
      </c>
      <c r="G1404">
        <v>1</v>
      </c>
      <c r="I1404" s="5" t="s">
        <v>1074</v>
      </c>
      <c r="J1404" s="5" t="s">
        <v>19</v>
      </c>
      <c r="K1404" t="str">
        <f t="shared" si="420"/>
        <v>_SensorType</v>
      </c>
      <c r="L1404" t="str">
        <f t="shared" si="421"/>
        <v>_codeListVersion</v>
      </c>
      <c r="M1404" t="str">
        <f t="shared" si="422"/>
        <v>xsd_string</v>
      </c>
      <c r="N1404" t="str">
        <f t="shared" si="423"/>
        <v/>
      </c>
      <c r="O1404" t="str">
        <f t="shared" si="424"/>
        <v>Data</v>
      </c>
      <c r="P1404" t="str">
        <f t="shared" si="425"/>
        <v>"Enum"</v>
      </c>
      <c r="Q1404" t="str">
        <f t="shared" si="426"/>
        <v>"_SensorType"</v>
      </c>
      <c r="R1404" t="str">
        <f t="shared" si="427"/>
        <v>"_codeListVersion"</v>
      </c>
      <c r="S1404" t="str">
        <f t="shared" si="428"/>
        <v>"xsd_string"</v>
      </c>
      <c r="T1404">
        <f>IF($A1404="Implicit","",COUNTIFS($C$8:C1404,C1404,$A$8:A1404,"Explicit"))</f>
        <v>6</v>
      </c>
      <c r="U1404" t="str">
        <f t="shared" si="429"/>
        <v>"Open code list for sensor types"</v>
      </c>
      <c r="V1404" t="str">
        <f t="shared" si="430"/>
        <v>"Version of the code list; for example "223-1" for UN/LOCODE. Used if the property codeListName is used or the version is not apparent from the resource referred to in property codeListReference."</v>
      </c>
      <c r="W1404" t="str">
        <f t="shared" si="431"/>
        <v>"false"</v>
      </c>
      <c r="X1404" t="str">
        <f t="shared" si="432"/>
        <v>"false"</v>
      </c>
      <c r="Y1404" t="str">
        <f t="shared" si="433"/>
        <v>"Enum","_SensorType","_codeListVersion","xsd_string",6,"Open code list for sensor types","Version of the code list; for example "223-1" for UN/LOCODE. Used if the property codeListName is used or the version is not apparent from the resource referred to in property codeListReference.","false","false"</v>
      </c>
      <c r="Z1404" t="str">
        <f t="shared" si="434"/>
        <v/>
      </c>
      <c r="AA1404" t="str">
        <f t="shared" si="435"/>
        <v/>
      </c>
      <c r="AB1404" t="str">
        <f t="shared" si="436"/>
        <v/>
      </c>
      <c r="AC1404" t="str">
        <f t="shared" si="437"/>
        <v/>
      </c>
      <c r="AD1404" t="str">
        <f t="shared" si="438"/>
        <v/>
      </c>
      <c r="AE1404" t="str">
        <f t="shared" si="439"/>
        <v/>
      </c>
    </row>
    <row r="1405" spans="1:31" x14ac:dyDescent="0.2">
      <c r="A1405" t="s">
        <v>1353</v>
      </c>
      <c r="B1405" t="s">
        <v>20</v>
      </c>
      <c r="C1405" t="s">
        <v>145</v>
      </c>
      <c r="D1405" t="s">
        <v>827</v>
      </c>
      <c r="E1405" t="s">
        <v>20</v>
      </c>
      <c r="F1405" t="s">
        <v>816</v>
      </c>
      <c r="G1405">
        <v>1</v>
      </c>
      <c r="H1405" t="s">
        <v>822</v>
      </c>
      <c r="I1405" s="5" t="s">
        <v>824</v>
      </c>
      <c r="J1405" s="5" t="s">
        <v>818</v>
      </c>
      <c r="K1405" t="str">
        <f t="shared" si="420"/>
        <v>_Shipment</v>
      </c>
      <c r="L1405" t="str">
        <f t="shared" si="421"/>
        <v>_insurance</v>
      </c>
      <c r="M1405" t="str">
        <f t="shared" si="422"/>
        <v>_Insurance</v>
      </c>
      <c r="N1405" t="str">
        <f t="shared" si="423"/>
        <v>_insuredShipments</v>
      </c>
      <c r="O1405" t="str">
        <f t="shared" si="424"/>
        <v>Object</v>
      </c>
      <c r="P1405" t="str">
        <f t="shared" si="425"/>
        <v>"Core"</v>
      </c>
      <c r="Q1405" t="str">
        <f t="shared" si="426"/>
        <v>"_Shipment"</v>
      </c>
      <c r="R1405" t="str">
        <f t="shared" si="427"/>
        <v>"_insurance"</v>
      </c>
      <c r="S1405" t="str">
        <f t="shared" si="428"/>
        <v>"_Insurance"</v>
      </c>
      <c r="T1405">
        <f>IF($A1405="Implicit","",COUNTIFS($C$8:C1405,C1405,$A$8:A1405,"Explicit"))</f>
        <v>1</v>
      </c>
      <c r="U1405" t="str">
        <f t="shared" si="429"/>
        <v>"Shipment details"</v>
      </c>
      <c r="V1405" t="str">
        <f t="shared" si="430"/>
        <v>"Insurance details"</v>
      </c>
      <c r="W1405" t="str">
        <f t="shared" si="431"/>
        <v>"false"</v>
      </c>
      <c r="X1405" t="str">
        <f t="shared" si="432"/>
        <v>"true"</v>
      </c>
      <c r="Y1405" t="str">
        <f t="shared" si="433"/>
        <v>"Core","_Shipment","_insurance","_Insurance",1,"Shipment details","Insurance details","false","true"</v>
      </c>
      <c r="Z1405" t="str">
        <f t="shared" si="434"/>
        <v>"Core._Shipment"</v>
      </c>
      <c r="AA1405" t="str">
        <f t="shared" si="435"/>
        <v>"_insurance"</v>
      </c>
      <c r="AB1405" t="str">
        <f t="shared" si="436"/>
        <v>"Core._Insurance"</v>
      </c>
      <c r="AC1405" t="str">
        <f t="shared" si="437"/>
        <v>"_insuredShipments"</v>
      </c>
      <c r="AD1405" t="str">
        <f t="shared" si="438"/>
        <v>"hasOne"</v>
      </c>
      <c r="AE1405" t="str">
        <f t="shared" si="439"/>
        <v>"Core._Shipment","_insurance","Core._Insurance","_insuredShipments","hasOne"</v>
      </c>
    </row>
    <row r="1406" spans="1:31" x14ac:dyDescent="0.2">
      <c r="A1406" t="s">
        <v>1353</v>
      </c>
      <c r="B1406" t="s">
        <v>20</v>
      </c>
      <c r="C1406" t="s">
        <v>145</v>
      </c>
      <c r="D1406" t="s">
        <v>836</v>
      </c>
      <c r="E1406" t="s">
        <v>20</v>
      </c>
      <c r="F1406" t="s">
        <v>256</v>
      </c>
      <c r="G1406">
        <v>1</v>
      </c>
      <c r="H1406" t="s">
        <v>630</v>
      </c>
      <c r="I1406" s="5" t="s">
        <v>824</v>
      </c>
      <c r="J1406" s="5" t="s">
        <v>837</v>
      </c>
      <c r="K1406" t="str">
        <f t="shared" si="420"/>
        <v>_Shipment</v>
      </c>
      <c r="L1406" t="str">
        <f t="shared" si="421"/>
        <v>_waybill</v>
      </c>
      <c r="M1406" t="str">
        <f t="shared" si="422"/>
        <v>_Waybill</v>
      </c>
      <c r="N1406" t="str">
        <f t="shared" si="423"/>
        <v>_shipment</v>
      </c>
      <c r="O1406" t="str">
        <f t="shared" si="424"/>
        <v>Object</v>
      </c>
      <c r="P1406" t="str">
        <f t="shared" si="425"/>
        <v>"Core"</v>
      </c>
      <c r="Q1406" t="str">
        <f t="shared" si="426"/>
        <v>"_Shipment"</v>
      </c>
      <c r="R1406" t="str">
        <f t="shared" si="427"/>
        <v>"_waybill"</v>
      </c>
      <c r="S1406" t="str">
        <f t="shared" si="428"/>
        <v>"_Waybill"</v>
      </c>
      <c r="T1406">
        <f>IF($A1406="Implicit","",COUNTIFS($C$8:C1406,C1406,$A$8:A1406,"Explicit"))</f>
        <v>2</v>
      </c>
      <c r="U1406" t="str">
        <f t="shared" si="429"/>
        <v>"Shipment details"</v>
      </c>
      <c r="V1406" t="str">
        <f t="shared" si="430"/>
        <v>"Reference to the Waybill of the shipment"</v>
      </c>
      <c r="W1406" t="str">
        <f t="shared" si="431"/>
        <v>"false"</v>
      </c>
      <c r="X1406" t="str">
        <f t="shared" si="432"/>
        <v>"true"</v>
      </c>
      <c r="Y1406" t="str">
        <f t="shared" si="433"/>
        <v>"Core","_Shipment","_waybill","_Waybill",2,"Shipment details","Reference to the Waybill of the shipment","false","true"</v>
      </c>
      <c r="Z1406" t="str">
        <f t="shared" si="434"/>
        <v>"Core._Shipment"</v>
      </c>
      <c r="AA1406" t="str">
        <f t="shared" si="435"/>
        <v>"_waybill"</v>
      </c>
      <c r="AB1406" t="str">
        <f t="shared" si="436"/>
        <v>"Core._Waybill"</v>
      </c>
      <c r="AC1406" t="str">
        <f t="shared" si="437"/>
        <v>"_shipment"</v>
      </c>
      <c r="AD1406" t="str">
        <f t="shared" si="438"/>
        <v>"hasOne"</v>
      </c>
      <c r="AE1406" t="str">
        <f t="shared" si="439"/>
        <v>"Core._Shipment","_waybill","Core._Waybill","_shipment","hasOne"</v>
      </c>
    </row>
    <row r="1407" spans="1:31" x14ac:dyDescent="0.2">
      <c r="A1407" t="s">
        <v>1353</v>
      </c>
      <c r="B1407" t="s">
        <v>20</v>
      </c>
      <c r="C1407" t="s">
        <v>145</v>
      </c>
      <c r="D1407" t="s">
        <v>38</v>
      </c>
      <c r="E1407" t="s">
        <v>1303</v>
      </c>
      <c r="F1407" t="s">
        <v>23</v>
      </c>
      <c r="H1407" t="s">
        <v>434</v>
      </c>
      <c r="I1407" s="5" t="s">
        <v>824</v>
      </c>
      <c r="J1407" s="5" t="s">
        <v>39</v>
      </c>
      <c r="K1407" t="str">
        <f t="shared" si="420"/>
        <v>_Shipment</v>
      </c>
      <c r="L1407" t="str">
        <f t="shared" si="421"/>
        <v>_checks</v>
      </c>
      <c r="M1407" t="str">
        <f t="shared" si="422"/>
        <v>_Check</v>
      </c>
      <c r="N1407" t="str">
        <f t="shared" si="423"/>
        <v>_checkedObject</v>
      </c>
      <c r="O1407" t="str">
        <f t="shared" si="424"/>
        <v>Object</v>
      </c>
      <c r="P1407" t="str">
        <f t="shared" si="425"/>
        <v>"Core"</v>
      </c>
      <c r="Q1407" t="str">
        <f t="shared" si="426"/>
        <v>"_Shipment"</v>
      </c>
      <c r="R1407" t="str">
        <f t="shared" si="427"/>
        <v>"_checks"</v>
      </c>
      <c r="S1407" t="str">
        <f t="shared" si="428"/>
        <v>"_Check"</v>
      </c>
      <c r="T1407">
        <f>IF($A1407="Implicit","",COUNTIFS($C$8:C1407,C1407,$A$8:A1407,"Explicit"))</f>
        <v>3</v>
      </c>
      <c r="U1407" t="str">
        <f t="shared" si="429"/>
        <v>"Shipment details"</v>
      </c>
      <c r="V1407" t="str">
        <f t="shared" si="430"/>
        <v>"References to the CheckActions performed on the object"</v>
      </c>
      <c r="W1407" t="str">
        <f t="shared" si="431"/>
        <v>"true"</v>
      </c>
      <c r="X1407" t="str">
        <f t="shared" si="432"/>
        <v>"true"</v>
      </c>
      <c r="Y1407" t="str">
        <f t="shared" si="433"/>
        <v>"Core","_Shipment","_checks","_Check",3,"Shipment details","References to the CheckActions performed on the object","true","true"</v>
      </c>
      <c r="Z1407" t="str">
        <f t="shared" si="434"/>
        <v>"Core._Shipment"</v>
      </c>
      <c r="AA1407" t="str">
        <f t="shared" si="435"/>
        <v>"_checks"</v>
      </c>
      <c r="AB1407" t="str">
        <f t="shared" si="436"/>
        <v>"Action._Check"</v>
      </c>
      <c r="AC1407" t="str">
        <f t="shared" si="437"/>
        <v>"_checkedObject"</v>
      </c>
      <c r="AD1407" t="str">
        <f t="shared" si="438"/>
        <v>"hasMany"</v>
      </c>
      <c r="AE1407" t="str">
        <f t="shared" si="439"/>
        <v>"Core._Shipment","_checks","Action._Check","_checkedObject","hasMany"</v>
      </c>
    </row>
    <row r="1408" spans="1:31" x14ac:dyDescent="0.2">
      <c r="A1408" t="s">
        <v>1353</v>
      </c>
      <c r="B1408" t="s">
        <v>20</v>
      </c>
      <c r="C1408" t="s">
        <v>145</v>
      </c>
      <c r="D1408" t="s">
        <v>43</v>
      </c>
      <c r="E1408" t="s">
        <v>1292</v>
      </c>
      <c r="F1408" t="s">
        <v>44</v>
      </c>
      <c r="H1408" t="s">
        <v>686</v>
      </c>
      <c r="I1408" s="5" t="s">
        <v>824</v>
      </c>
      <c r="J1408" s="5" t="s">
        <v>45</v>
      </c>
      <c r="K1408" t="str">
        <f t="shared" si="420"/>
        <v>_Shipment</v>
      </c>
      <c r="L1408" t="str">
        <f t="shared" si="421"/>
        <v>_externalReferences</v>
      </c>
      <c r="M1408" t="str">
        <f t="shared" si="422"/>
        <v>_ExternalReference</v>
      </c>
      <c r="N1408" t="str">
        <f t="shared" si="423"/>
        <v>_referenceForObjects</v>
      </c>
      <c r="O1408" t="str">
        <f t="shared" si="424"/>
        <v>Object</v>
      </c>
      <c r="P1408" t="str">
        <f t="shared" si="425"/>
        <v>"Core"</v>
      </c>
      <c r="Q1408" t="str">
        <f t="shared" si="426"/>
        <v>"_Shipment"</v>
      </c>
      <c r="R1408" t="str">
        <f t="shared" si="427"/>
        <v>"_externalReferences"</v>
      </c>
      <c r="S1408" t="str">
        <f t="shared" si="428"/>
        <v>"_ExternalReference"</v>
      </c>
      <c r="T1408">
        <f>IF($A1408="Implicit","",COUNTIFS($C$8:C1408,C1408,$A$8:A1408,"Explicit"))</f>
        <v>4</v>
      </c>
      <c r="U1408" t="str">
        <f t="shared" si="429"/>
        <v>"Shipment details"</v>
      </c>
      <c r="V1408" t="str">
        <f t="shared" si="430"/>
        <v>"References to all associated ExternalReferences"</v>
      </c>
      <c r="W1408" t="str">
        <f t="shared" si="431"/>
        <v>"true"</v>
      </c>
      <c r="X1408" t="str">
        <f t="shared" si="432"/>
        <v>"true"</v>
      </c>
      <c r="Y1408" t="str">
        <f t="shared" si="433"/>
        <v>"Core","_Shipment","_externalReferences","_ExternalReference",4,"Shipment details","References to all associated ExternalReferences","true","true"</v>
      </c>
      <c r="Z1408" t="str">
        <f t="shared" si="434"/>
        <v>"Core._Shipment"</v>
      </c>
      <c r="AA1408" t="str">
        <f t="shared" si="435"/>
        <v>"_externalReferences"</v>
      </c>
      <c r="AB1408" t="str">
        <f t="shared" si="436"/>
        <v>"Common._ExternalReference"</v>
      </c>
      <c r="AC1408" t="str">
        <f t="shared" si="437"/>
        <v>"_referenceForObjects"</v>
      </c>
      <c r="AD1408" t="str">
        <f t="shared" si="438"/>
        <v>"hasMany"</v>
      </c>
      <c r="AE1408" t="str">
        <f t="shared" si="439"/>
        <v>"Core._Shipment","_externalReferences","Common._ExternalReference","_referenceForObjects","hasMany"</v>
      </c>
    </row>
    <row r="1409" spans="1:31" x14ac:dyDescent="0.2">
      <c r="A1409" t="s">
        <v>1353</v>
      </c>
      <c r="B1409" t="s">
        <v>20</v>
      </c>
      <c r="C1409" t="s">
        <v>145</v>
      </c>
      <c r="D1409" t="s">
        <v>129</v>
      </c>
      <c r="E1409" t="s">
        <v>20</v>
      </c>
      <c r="F1409" t="s">
        <v>130</v>
      </c>
      <c r="H1409" t="s">
        <v>585</v>
      </c>
      <c r="I1409" s="5" t="s">
        <v>824</v>
      </c>
      <c r="J1409" s="5" t="s">
        <v>131</v>
      </c>
      <c r="K1409" t="str">
        <f t="shared" si="420"/>
        <v>_Shipment</v>
      </c>
      <c r="L1409" t="str">
        <f t="shared" si="421"/>
        <v>_customsInformation</v>
      </c>
      <c r="M1409" t="str">
        <f t="shared" si="422"/>
        <v>_CustomsInformation</v>
      </c>
      <c r="N1409" t="str">
        <f t="shared" si="423"/>
        <v>_issuedForShipment</v>
      </c>
      <c r="O1409" t="str">
        <f t="shared" si="424"/>
        <v>Object</v>
      </c>
      <c r="P1409" t="str">
        <f t="shared" si="425"/>
        <v>"Core"</v>
      </c>
      <c r="Q1409" t="str">
        <f t="shared" si="426"/>
        <v>"_Shipment"</v>
      </c>
      <c r="R1409" t="str">
        <f t="shared" si="427"/>
        <v>"_customsInformation"</v>
      </c>
      <c r="S1409" t="str">
        <f t="shared" si="428"/>
        <v>"_CustomsInformation"</v>
      </c>
      <c r="T1409">
        <f>IF($A1409="Implicit","",COUNTIFS($C$8:C1409,C1409,$A$8:A1409,"Explicit"))</f>
        <v>5</v>
      </c>
      <c r="U1409" t="str">
        <f t="shared" si="429"/>
        <v>"Shipment details"</v>
      </c>
      <c r="V1409" t="str">
        <f t="shared" si="430"/>
        <v>"Customs details"</v>
      </c>
      <c r="W1409" t="str">
        <f t="shared" si="431"/>
        <v>"true"</v>
      </c>
      <c r="X1409" t="str">
        <f t="shared" si="432"/>
        <v>"true"</v>
      </c>
      <c r="Y1409" t="str">
        <f t="shared" si="433"/>
        <v>"Core","_Shipment","_customsInformation","_CustomsInformation",5,"Shipment details","Customs details","true","true"</v>
      </c>
      <c r="Z1409" t="str">
        <f t="shared" si="434"/>
        <v>"Core._Shipment"</v>
      </c>
      <c r="AA1409" t="str">
        <f t="shared" si="435"/>
        <v>"_customsInformation"</v>
      </c>
      <c r="AB1409" t="str">
        <f t="shared" si="436"/>
        <v>"Core._CustomsInformation"</v>
      </c>
      <c r="AC1409" t="str">
        <f t="shared" si="437"/>
        <v>"_issuedForShipment"</v>
      </c>
      <c r="AD1409" t="str">
        <f t="shared" si="438"/>
        <v>"hasMany"</v>
      </c>
      <c r="AE1409" t="str">
        <f t="shared" si="439"/>
        <v>"Core._Shipment","_customsInformation","Core._CustomsInformation","_issuedForShipment","hasMany"</v>
      </c>
    </row>
    <row r="1410" spans="1:31" x14ac:dyDescent="0.2">
      <c r="A1410" t="s">
        <v>1353</v>
      </c>
      <c r="B1410" t="s">
        <v>20</v>
      </c>
      <c r="C1410" t="s">
        <v>145</v>
      </c>
      <c r="D1410" t="s">
        <v>825</v>
      </c>
      <c r="E1410" t="s">
        <v>49</v>
      </c>
      <c r="F1410" t="s">
        <v>58</v>
      </c>
      <c r="G1410">
        <v>1</v>
      </c>
      <c r="I1410" s="5" t="s">
        <v>824</v>
      </c>
      <c r="J1410" s="5" t="s">
        <v>826</v>
      </c>
      <c r="K1410" t="str">
        <f t="shared" si="420"/>
        <v>_Shipment</v>
      </c>
      <c r="L1410" t="str">
        <f t="shared" si="421"/>
        <v>_incoterms</v>
      </c>
      <c r="M1410" t="str">
        <f t="shared" si="422"/>
        <v>_CodeListElement</v>
      </c>
      <c r="N1410" t="str">
        <f t="shared" si="423"/>
        <v/>
      </c>
      <c r="O1410" t="str">
        <f t="shared" si="424"/>
        <v>Object</v>
      </c>
      <c r="P1410" t="str">
        <f t="shared" si="425"/>
        <v>"Core"</v>
      </c>
      <c r="Q1410" t="str">
        <f t="shared" si="426"/>
        <v>"_Shipment"</v>
      </c>
      <c r="R1410" t="str">
        <f t="shared" si="427"/>
        <v>"_incoterms"</v>
      </c>
      <c r="S1410" t="str">
        <f t="shared" si="428"/>
        <v>"_CodeListElement"</v>
      </c>
      <c r="T1410">
        <f>IF($A1410="Implicit","",COUNTIFS($C$8:C1410,C1410,$A$8:A1410,"Explicit"))</f>
        <v>6</v>
      </c>
      <c r="U1410" t="str">
        <f t="shared" si="429"/>
        <v>"Shipment details"</v>
      </c>
      <c r="V1410" t="str">
        <f t="shared" si="430"/>
        <v>"Standard codes as defined by UNCEFACT and ICC that correspond to international rules for the interpretation of the most commonly used trade terms in different countries. UNECE recommendation n. 5 Incoterms 2."</v>
      </c>
      <c r="W1410" t="str">
        <f t="shared" si="431"/>
        <v>"false"</v>
      </c>
      <c r="X1410" t="str">
        <f t="shared" si="432"/>
        <v>"true"</v>
      </c>
      <c r="Y1410" t="str">
        <f t="shared" si="433"/>
        <v>"Core","_Shipment","_incoterms","_CodeListElement",6,"Shipment details","Standard codes as defined by UNCEFACT and ICC that correspond to international rules for the interpretation of the most commonly used trade terms in different countries. UNECE recommendation n. 5 Incoterms 2.","false","true"</v>
      </c>
      <c r="Z1410" t="str">
        <f t="shared" si="434"/>
        <v>"Core._Shipment"</v>
      </c>
      <c r="AA1410" t="str">
        <f t="shared" si="435"/>
        <v>"_incoterms"</v>
      </c>
      <c r="AB1410" t="str">
        <f t="shared" si="436"/>
        <v>"Embedded._CodeListElement"</v>
      </c>
      <c r="AC1410" t="str">
        <f t="shared" si="437"/>
        <v>""</v>
      </c>
      <c r="AD1410" t="str">
        <f t="shared" si="438"/>
        <v>"hasOne"</v>
      </c>
      <c r="AE1410" t="str">
        <f t="shared" si="439"/>
        <v>"Core._Shipment","_incoterms","Embedded._CodeListElement","","hasOne"</v>
      </c>
    </row>
    <row r="1411" spans="1:31" x14ac:dyDescent="0.2">
      <c r="A1411" t="s">
        <v>1353</v>
      </c>
      <c r="B1411" t="s">
        <v>20</v>
      </c>
      <c r="C1411" t="s">
        <v>145</v>
      </c>
      <c r="D1411" t="s">
        <v>828</v>
      </c>
      <c r="E1411" t="s">
        <v>20</v>
      </c>
      <c r="F1411" t="s">
        <v>111</v>
      </c>
      <c r="H1411" t="s">
        <v>144</v>
      </c>
      <c r="I1411" s="5" t="s">
        <v>824</v>
      </c>
      <c r="J1411" s="5" t="s">
        <v>829</v>
      </c>
      <c r="K1411" t="str">
        <f t="shared" si="420"/>
        <v>_Shipment</v>
      </c>
      <c r="L1411" t="str">
        <f t="shared" si="421"/>
        <v>_pieces</v>
      </c>
      <c r="M1411" t="str">
        <f t="shared" si="422"/>
        <v>_Piece</v>
      </c>
      <c r="N1411" t="str">
        <f t="shared" si="423"/>
        <v>_ofShipment</v>
      </c>
      <c r="O1411" t="str">
        <f t="shared" si="424"/>
        <v>Object</v>
      </c>
      <c r="P1411" t="str">
        <f t="shared" si="425"/>
        <v>"Core"</v>
      </c>
      <c r="Q1411" t="str">
        <f t="shared" si="426"/>
        <v>"_Shipment"</v>
      </c>
      <c r="R1411" t="str">
        <f t="shared" si="427"/>
        <v>"_pieces"</v>
      </c>
      <c r="S1411" t="str">
        <f t="shared" si="428"/>
        <v>"_Piece"</v>
      </c>
      <c r="T1411">
        <f>IF($A1411="Implicit","",COUNTIFS($C$8:C1411,C1411,$A$8:A1411,"Explicit"))</f>
        <v>7</v>
      </c>
      <c r="U1411" t="str">
        <f t="shared" si="429"/>
        <v>"Shipment details"</v>
      </c>
      <c r="V1411" t="str">
        <f t="shared" si="430"/>
        <v>"References to the Pieces that are part of this Shipment"</v>
      </c>
      <c r="W1411" t="str">
        <f t="shared" si="431"/>
        <v>"true"</v>
      </c>
      <c r="X1411" t="str">
        <f t="shared" si="432"/>
        <v>"true"</v>
      </c>
      <c r="Y1411" t="str">
        <f t="shared" si="433"/>
        <v>"Core","_Shipment","_pieces","_Piece",7,"Shipment details","References to the Pieces that are part of this Shipment","true","true"</v>
      </c>
      <c r="Z1411" t="str">
        <f t="shared" si="434"/>
        <v>"Core._Shipment"</v>
      </c>
      <c r="AA1411" t="str">
        <f t="shared" si="435"/>
        <v>"_pieces"</v>
      </c>
      <c r="AB1411" t="str">
        <f t="shared" si="436"/>
        <v>"Core._Piece"</v>
      </c>
      <c r="AC1411" t="str">
        <f t="shared" si="437"/>
        <v>"_ofShipment"</v>
      </c>
      <c r="AD1411" t="str">
        <f t="shared" si="438"/>
        <v>"hasMany"</v>
      </c>
      <c r="AE1411" t="str">
        <f t="shared" si="439"/>
        <v>"Core._Shipment","_pieces","Core._Piece","_ofShipment","hasMany"</v>
      </c>
    </row>
    <row r="1412" spans="1:31" x14ac:dyDescent="0.2">
      <c r="A1412" t="s">
        <v>1353</v>
      </c>
      <c r="B1412" t="s">
        <v>20</v>
      </c>
      <c r="C1412" t="s">
        <v>145</v>
      </c>
      <c r="D1412" t="s">
        <v>832</v>
      </c>
      <c r="E1412" t="s">
        <v>49</v>
      </c>
      <c r="F1412" t="s">
        <v>87</v>
      </c>
      <c r="G1412">
        <v>1</v>
      </c>
      <c r="I1412" s="5" t="s">
        <v>824</v>
      </c>
      <c r="J1412" s="5" t="s">
        <v>833</v>
      </c>
      <c r="K1412" t="str">
        <f t="shared" si="420"/>
        <v>_Shipment</v>
      </c>
      <c r="L1412" t="str">
        <f t="shared" si="421"/>
        <v>_totalGrossWeight</v>
      </c>
      <c r="M1412" t="str">
        <f t="shared" si="422"/>
        <v>_Value</v>
      </c>
      <c r="N1412" t="str">
        <f t="shared" si="423"/>
        <v/>
      </c>
      <c r="O1412" t="str">
        <f t="shared" si="424"/>
        <v>Object</v>
      </c>
      <c r="P1412" t="str">
        <f t="shared" si="425"/>
        <v>"Core"</v>
      </c>
      <c r="Q1412" t="str">
        <f t="shared" si="426"/>
        <v>"_Shipment"</v>
      </c>
      <c r="R1412" t="str">
        <f t="shared" si="427"/>
        <v>"_totalGrossWeight"</v>
      </c>
      <c r="S1412" t="str">
        <f t="shared" si="428"/>
        <v>"_Value"</v>
      </c>
      <c r="T1412">
        <f>IF($A1412="Implicit","",COUNTIFS($C$8:C1412,C1412,$A$8:A1412,"Explicit"))</f>
        <v>8</v>
      </c>
      <c r="U1412" t="str">
        <f t="shared" si="429"/>
        <v>"Shipment details"</v>
      </c>
      <c r="V1412" t="str">
        <f t="shared" si="430"/>
        <v>"Total gross weight of the whole shipment"</v>
      </c>
      <c r="W1412" t="str">
        <f t="shared" si="431"/>
        <v>"false"</v>
      </c>
      <c r="X1412" t="str">
        <f t="shared" si="432"/>
        <v>"true"</v>
      </c>
      <c r="Y1412" t="str">
        <f t="shared" si="433"/>
        <v>"Core","_Shipment","_totalGrossWeight","_Value",8,"Shipment details","Total gross weight of the whole shipment","false","true"</v>
      </c>
      <c r="Z1412" t="str">
        <f t="shared" si="434"/>
        <v>"Core._Shipment"</v>
      </c>
      <c r="AA1412" t="str">
        <f t="shared" si="435"/>
        <v>"_totalGrossWeight"</v>
      </c>
      <c r="AB1412" t="str">
        <f t="shared" si="436"/>
        <v>"Embedded._Value"</v>
      </c>
      <c r="AC1412" t="str">
        <f t="shared" si="437"/>
        <v>""</v>
      </c>
      <c r="AD1412" t="str">
        <f t="shared" si="438"/>
        <v>"hasOne"</v>
      </c>
      <c r="AE1412" t="str">
        <f t="shared" si="439"/>
        <v>"Core._Shipment","_totalGrossWeight","Embedded._Value","","hasOne"</v>
      </c>
    </row>
    <row r="1413" spans="1:31" x14ac:dyDescent="0.2">
      <c r="A1413" t="s">
        <v>1353</v>
      </c>
      <c r="B1413" t="s">
        <v>20</v>
      </c>
      <c r="C1413" t="s">
        <v>145</v>
      </c>
      <c r="D1413" t="s">
        <v>834</v>
      </c>
      <c r="E1413" t="s">
        <v>49</v>
      </c>
      <c r="F1413" t="s">
        <v>163</v>
      </c>
      <c r="G1413">
        <v>1</v>
      </c>
      <c r="I1413" s="5" t="s">
        <v>824</v>
      </c>
      <c r="J1413" s="5" t="s">
        <v>835</v>
      </c>
      <c r="K1413" t="str">
        <f t="shared" si="420"/>
        <v>_Shipment</v>
      </c>
      <c r="L1413" t="str">
        <f t="shared" si="421"/>
        <v>_totalVolumetricWeight</v>
      </c>
      <c r="M1413" t="str">
        <f t="shared" si="422"/>
        <v>_VolumetricWeight</v>
      </c>
      <c r="N1413" t="str">
        <f t="shared" si="423"/>
        <v/>
      </c>
      <c r="O1413" t="str">
        <f t="shared" si="424"/>
        <v>Object</v>
      </c>
      <c r="P1413" t="str">
        <f t="shared" si="425"/>
        <v>"Core"</v>
      </c>
      <c r="Q1413" t="str">
        <f t="shared" si="426"/>
        <v>"_Shipment"</v>
      </c>
      <c r="R1413" t="str">
        <f t="shared" si="427"/>
        <v>"_totalVolumetricWeight"</v>
      </c>
      <c r="S1413" t="str">
        <f t="shared" si="428"/>
        <v>"_VolumetricWeight"</v>
      </c>
      <c r="T1413">
        <f>IF($A1413="Implicit","",COUNTIFS($C$8:C1413,C1413,$A$8:A1413,"Explicit"))</f>
        <v>9</v>
      </c>
      <c r="U1413" t="str">
        <f t="shared" si="429"/>
        <v>"Shipment details"</v>
      </c>
      <c r="V1413" t="str">
        <f t="shared" si="430"/>
        <v>"Volumetric weight of the whole shipment"</v>
      </c>
      <c r="W1413" t="str">
        <f t="shared" si="431"/>
        <v>"false"</v>
      </c>
      <c r="X1413" t="str">
        <f t="shared" si="432"/>
        <v>"true"</v>
      </c>
      <c r="Y1413" t="str">
        <f t="shared" si="433"/>
        <v>"Core","_Shipment","_totalVolumetricWeight","_VolumetricWeight",9,"Shipment details","Volumetric weight of the whole shipment","false","true"</v>
      </c>
      <c r="Z1413" t="str">
        <f t="shared" si="434"/>
        <v>"Core._Shipment"</v>
      </c>
      <c r="AA1413" t="str">
        <f t="shared" si="435"/>
        <v>"_totalVolumetricWeight"</v>
      </c>
      <c r="AB1413" t="str">
        <f t="shared" si="436"/>
        <v>"Embedded._VolumetricWeight"</v>
      </c>
      <c r="AC1413" t="str">
        <f t="shared" si="437"/>
        <v>""</v>
      </c>
      <c r="AD1413" t="str">
        <f t="shared" si="438"/>
        <v>"hasOne"</v>
      </c>
      <c r="AE1413" t="str">
        <f t="shared" si="439"/>
        <v>"Core._Shipment","_totalVolumetricWeight","Embedded._VolumetricWeight","","hasOne"</v>
      </c>
    </row>
    <row r="1414" spans="1:31" x14ac:dyDescent="0.2">
      <c r="A1414" t="s">
        <v>1354</v>
      </c>
      <c r="B1414" t="s">
        <v>20</v>
      </c>
      <c r="C1414" t="s">
        <v>145</v>
      </c>
      <c r="D1414" t="s">
        <v>828</v>
      </c>
      <c r="E1414" t="s">
        <v>1293</v>
      </c>
      <c r="F1414" t="s">
        <v>209</v>
      </c>
      <c r="H1414" t="s">
        <v>144</v>
      </c>
      <c r="I1414" s="5" t="s">
        <v>824</v>
      </c>
      <c r="J1414" s="5" t="s">
        <v>829</v>
      </c>
      <c r="K1414" t="str">
        <f t="shared" si="420"/>
        <v>_Shipment</v>
      </c>
      <c r="L1414" t="str">
        <f t="shared" si="421"/>
        <v>_pieces</v>
      </c>
      <c r="M1414" t="str">
        <f t="shared" si="422"/>
        <v>_PieceLiveAnimals</v>
      </c>
      <c r="N1414" t="str">
        <f t="shared" si="423"/>
        <v>_ofShipment</v>
      </c>
      <c r="O1414" t="str">
        <f t="shared" si="424"/>
        <v>Object</v>
      </c>
      <c r="P1414" t="str">
        <f t="shared" si="425"/>
        <v/>
      </c>
      <c r="Q1414" t="str">
        <f t="shared" si="426"/>
        <v/>
      </c>
      <c r="R1414" t="str">
        <f t="shared" si="427"/>
        <v/>
      </c>
      <c r="S1414" t="str">
        <f t="shared" si="428"/>
        <v/>
      </c>
      <c r="T1414" t="str">
        <f>IF($A1414="Implicit","",COUNTIFS($C$8:C1414,C1414,$A$8:A1414,"Explicit"))</f>
        <v/>
      </c>
      <c r="U1414" t="str">
        <f t="shared" si="429"/>
        <v/>
      </c>
      <c r="V1414" t="str">
        <f t="shared" si="430"/>
        <v/>
      </c>
      <c r="W1414" t="str">
        <f t="shared" si="431"/>
        <v/>
      </c>
      <c r="X1414" t="str">
        <f t="shared" si="432"/>
        <v/>
      </c>
      <c r="Y1414" t="str">
        <f t="shared" si="433"/>
        <v/>
      </c>
      <c r="Z1414" t="str">
        <f t="shared" si="434"/>
        <v>"Core._Shipment"</v>
      </c>
      <c r="AA1414" t="str">
        <f t="shared" si="435"/>
        <v>"_pieces"</v>
      </c>
      <c r="AB1414" t="str">
        <f t="shared" si="436"/>
        <v>"LiveAnimals._PieceLiveAnimals"</v>
      </c>
      <c r="AC1414" t="str">
        <f t="shared" si="437"/>
        <v>"_ofShipment"</v>
      </c>
      <c r="AD1414" t="str">
        <f t="shared" si="438"/>
        <v>"hasMany"</v>
      </c>
      <c r="AE1414" t="str">
        <f t="shared" si="439"/>
        <v>"Core._Shipment","_pieces","LiveAnimals._PieceLiveAnimals","_ofShipment","hasMany"</v>
      </c>
    </row>
    <row r="1415" spans="1:31" x14ac:dyDescent="0.2">
      <c r="A1415" t="s">
        <v>1354</v>
      </c>
      <c r="B1415" t="s">
        <v>20</v>
      </c>
      <c r="C1415" t="s">
        <v>145</v>
      </c>
      <c r="D1415" t="s">
        <v>828</v>
      </c>
      <c r="E1415" t="s">
        <v>1301</v>
      </c>
      <c r="F1415" t="s">
        <v>657</v>
      </c>
      <c r="H1415" t="s">
        <v>144</v>
      </c>
      <c r="I1415" s="5" t="s">
        <v>824</v>
      </c>
      <c r="J1415" s="5" t="s">
        <v>829</v>
      </c>
      <c r="K1415" t="str">
        <f t="shared" si="420"/>
        <v>_Shipment</v>
      </c>
      <c r="L1415" t="str">
        <f t="shared" si="421"/>
        <v>_pieces</v>
      </c>
      <c r="M1415" t="str">
        <f t="shared" si="422"/>
        <v>_PieceDg</v>
      </c>
      <c r="N1415" t="str">
        <f t="shared" si="423"/>
        <v>_ofShipment</v>
      </c>
      <c r="O1415" t="str">
        <f t="shared" si="424"/>
        <v>Object</v>
      </c>
      <c r="P1415" t="str">
        <f t="shared" si="425"/>
        <v/>
      </c>
      <c r="Q1415" t="str">
        <f t="shared" si="426"/>
        <v/>
      </c>
      <c r="R1415" t="str">
        <f t="shared" si="427"/>
        <v/>
      </c>
      <c r="S1415" t="str">
        <f t="shared" si="428"/>
        <v/>
      </c>
      <c r="T1415" t="str">
        <f>IF($A1415="Implicit","",COUNTIFS($C$8:C1415,C1415,$A$8:A1415,"Explicit"))</f>
        <v/>
      </c>
      <c r="U1415" t="str">
        <f t="shared" si="429"/>
        <v/>
      </c>
      <c r="V1415" t="str">
        <f t="shared" si="430"/>
        <v/>
      </c>
      <c r="W1415" t="str">
        <f t="shared" si="431"/>
        <v/>
      </c>
      <c r="X1415" t="str">
        <f t="shared" si="432"/>
        <v/>
      </c>
      <c r="Y1415" t="str">
        <f t="shared" si="433"/>
        <v/>
      </c>
      <c r="Z1415" t="str">
        <f t="shared" si="434"/>
        <v>"Core._Shipment"</v>
      </c>
      <c r="AA1415" t="str">
        <f t="shared" si="435"/>
        <v>"_pieces"</v>
      </c>
      <c r="AB1415" t="str">
        <f t="shared" si="436"/>
        <v>"DG._PieceDg"</v>
      </c>
      <c r="AC1415" t="str">
        <f t="shared" si="437"/>
        <v>"_ofShipment"</v>
      </c>
      <c r="AD1415" t="str">
        <f t="shared" si="438"/>
        <v>"hasMany"</v>
      </c>
      <c r="AE1415" t="str">
        <f t="shared" si="439"/>
        <v>"Core._Shipment","_pieces","DG._PieceDg","_ofShipment","hasMany"</v>
      </c>
    </row>
    <row r="1416" spans="1:31" x14ac:dyDescent="0.2">
      <c r="A1416" t="s">
        <v>1353</v>
      </c>
      <c r="B1416" t="s">
        <v>20</v>
      </c>
      <c r="C1416" t="s">
        <v>145</v>
      </c>
      <c r="D1416" t="s">
        <v>40</v>
      </c>
      <c r="E1416" t="s">
        <v>1306</v>
      </c>
      <c r="F1416" t="s">
        <v>41</v>
      </c>
      <c r="I1416" s="5" t="s">
        <v>824</v>
      </c>
      <c r="J1416" s="5" t="s">
        <v>42</v>
      </c>
      <c r="K1416" t="str">
        <f t="shared" si="420"/>
        <v>_Shipment</v>
      </c>
      <c r="L1416" t="str">
        <f t="shared" si="421"/>
        <v>_events</v>
      </c>
      <c r="M1416" t="str">
        <f t="shared" si="422"/>
        <v>_LogisticsEvent</v>
      </c>
      <c r="N1416" t="str">
        <f t="shared" si="423"/>
        <v/>
      </c>
      <c r="O1416" t="str">
        <f t="shared" si="424"/>
        <v>Object</v>
      </c>
      <c r="P1416" t="str">
        <f t="shared" si="425"/>
        <v>"Core"</v>
      </c>
      <c r="Q1416" t="str">
        <f t="shared" si="426"/>
        <v>"_Shipment"</v>
      </c>
      <c r="R1416" t="str">
        <f t="shared" si="427"/>
        <v>"_events"</v>
      </c>
      <c r="S1416" t="str">
        <f t="shared" si="428"/>
        <v>"_LogisticsEvent"</v>
      </c>
      <c r="T1416">
        <f>IF($A1416="Implicit","",COUNTIFS($C$8:C1416,C1416,$A$8:A1416,"Explicit"))</f>
        <v>10</v>
      </c>
      <c r="U1416" t="str">
        <f t="shared" si="429"/>
        <v>"Shipment details"</v>
      </c>
      <c r="V1416" t="str">
        <f t="shared" si="430"/>
        <v>"Events object"</v>
      </c>
      <c r="W1416" t="str">
        <f t="shared" si="431"/>
        <v>"true"</v>
      </c>
      <c r="X1416" t="str">
        <f t="shared" si="432"/>
        <v>"true"</v>
      </c>
      <c r="Y1416" t="str">
        <f t="shared" si="433"/>
        <v>"Core","_Shipment","_events","_LogisticsEvent",10,"Shipment details","Events object","true","true"</v>
      </c>
      <c r="Z1416" t="str">
        <f t="shared" si="434"/>
        <v>"Core._Shipment"</v>
      </c>
      <c r="AA1416" t="str">
        <f t="shared" si="435"/>
        <v>"_events"</v>
      </c>
      <c r="AB1416" t="str">
        <f t="shared" si="436"/>
        <v>"Event._LogisticsEvent"</v>
      </c>
      <c r="AC1416" t="str">
        <f t="shared" si="437"/>
        <v>""</v>
      </c>
      <c r="AD1416" t="str">
        <f t="shared" si="438"/>
        <v>"hasMany"</v>
      </c>
      <c r="AE1416" t="str">
        <f t="shared" si="439"/>
        <v>"Core._Shipment","_events","Event._LogisticsEvent","","hasMany"</v>
      </c>
    </row>
    <row r="1417" spans="1:31" x14ac:dyDescent="0.2">
      <c r="A1417" t="s">
        <v>1353</v>
      </c>
      <c r="B1417" t="s">
        <v>20</v>
      </c>
      <c r="C1417" t="s">
        <v>145</v>
      </c>
      <c r="D1417" t="s">
        <v>46</v>
      </c>
      <c r="F1417" t="s">
        <v>47</v>
      </c>
      <c r="G1417">
        <v>1</v>
      </c>
      <c r="I1417" s="5" t="s">
        <v>824</v>
      </c>
      <c r="J1417" s="5" t="s">
        <v>48</v>
      </c>
      <c r="K1417" t="str">
        <f t="shared" ref="K1417:K1480" si="440">SUBSTITUTE(SUBSTITUTE(SUBSTITUTE(C1417,$B$2,$A$2),$B$3,$A$3),$B$4,$A$4)</f>
        <v>_Shipment</v>
      </c>
      <c r="L1417" t="str">
        <f t="shared" ref="L1417:L1480" si="441">SUBSTITUTE(SUBSTITUTE(SUBSTITUTE(D1417,$B$2,$A$2),$B$3,$A$3),$A$4,$B$4)</f>
        <v>_skeletonIndicator</v>
      </c>
      <c r="M1417" t="str">
        <f t="shared" ref="M1417:M1480" si="442">SUBSTITUTE(SUBSTITUTE(SUBSTITUTE(F1417,$B$2,$A$2),$B$3,$A$3),$B$4,$A$4)</f>
        <v>xsd_boolean</v>
      </c>
      <c r="N1417" t="str">
        <f t="shared" ref="N1417:N1480" si="443">SUBSTITUTE(SUBSTITUTE(SUBSTITUTE(H1417,$B$2,$A$2),$B$3,$A$3),$B$4,$A$4)</f>
        <v/>
      </c>
      <c r="O1417" t="str">
        <f t="shared" ref="O1417:O1480" si="444">IF(LEFT(M1417,3)="xsd","Data","Object")</f>
        <v>Data</v>
      </c>
      <c r="P1417" t="str">
        <f t="shared" ref="P1417:P1480" si="445">IF($A1417="Implicit","",$F$1&amp;B1417&amp;$F$1)</f>
        <v>"Core"</v>
      </c>
      <c r="Q1417" t="str">
        <f t="shared" ref="Q1417:Q1480" si="446">IF($A1417="Implicit","",$F$1&amp;K1417&amp;$F$1)</f>
        <v>"_Shipment"</v>
      </c>
      <c r="R1417" t="str">
        <f t="shared" ref="R1417:R1480" si="447">IF($A1417="Implicit","",$F$1&amp;L1417&amp;$F$1)</f>
        <v>"_skeletonIndicator"</v>
      </c>
      <c r="S1417" t="str">
        <f t="shared" ref="S1417:S1480" si="448">IF($A1417="Implicit","",$F$1&amp;M1417&amp;$F$1)</f>
        <v>"xsd_boolean"</v>
      </c>
      <c r="T1417">
        <f>IF($A1417="Implicit","",COUNTIFS($C$8:C1417,C1417,$A$8:A1417,"Explicit"))</f>
        <v>11</v>
      </c>
      <c r="U1417" t="str">
        <f t="shared" ref="U1417:U1480" si="449">IF($A1417="Implicit","",$F$1&amp;SUBSTITUTE(IF(I1417=0,"",I1417),",",";")&amp;$F$1)</f>
        <v>"Shipment details"</v>
      </c>
      <c r="V1417" t="str">
        <f t="shared" ref="V1417:V1480" si="450">IF($A1417="Implicit","",$F$1&amp;SUBSTITUTE(IF(J1417=0,"",J1417),",",";")&amp;$F$1)</f>
        <v>"Indicator whether a logistics object is a skeleton object"</v>
      </c>
      <c r="W1417" t="str">
        <f t="shared" ref="W1417:W1480" si="451">IF($A1417="Implicit","",$F$1&amp;IF(G1417=1,"false","true")&amp;$F$1)</f>
        <v>"false"</v>
      </c>
      <c r="X1417" t="str">
        <f t="shared" ref="X1417:X1480" si="452">IF($A1417="Implicit","",$F$1&amp;IF(OR(B1417="Enum",B1417="CodeList"),"false","true")&amp;$F$1)</f>
        <v>"true"</v>
      </c>
      <c r="Y1417" t="str">
        <f t="shared" ref="Y1417:Y1480" si="453">IF(A1417="Implicit","",P1417&amp;","&amp;Q1417&amp;","&amp;R1417&amp;","&amp;S1417&amp;","&amp;T1417&amp;","&amp;U1417&amp;","&amp;V1417&amp;","&amp;W1417&amp;","&amp;X1417)</f>
        <v>"Core","_Shipment","_skeletonIndicator","xsd_boolean",11,"Shipment details","Indicator whether a logistics object is a skeleton object","false","true"</v>
      </c>
      <c r="Z1417" t="str">
        <f t="shared" ref="Z1417:Z1480" si="454">IF(O1417="Data","",$F$1&amp;B1417&amp;"."&amp;K1417&amp;$F$1)</f>
        <v/>
      </c>
      <c r="AA1417" t="str">
        <f t="shared" ref="AA1417:AA1480" si="455">IF(O1417="Data","",$F$1&amp;L1417&amp;$F$1)</f>
        <v/>
      </c>
      <c r="AB1417" t="str">
        <f t="shared" ref="AB1417:AB1480" si="456">IF(O1417="Data","",$F$1&amp;E1417&amp;"."&amp;M1417&amp;$F$1)</f>
        <v/>
      </c>
      <c r="AC1417" t="str">
        <f t="shared" ref="AC1417:AC1480" si="457">IF(O1417="Data","",$F$1&amp;N1417&amp;$F$1)</f>
        <v/>
      </c>
      <c r="AD1417" t="str">
        <f t="shared" ref="AD1417:AD1480" si="458">IF(O1417="Data","",$F$1&amp;IF(G1417=1,"hasOne","hasMany")&amp;$F$1)</f>
        <v/>
      </c>
      <c r="AE1417" t="str">
        <f t="shared" ref="AE1417:AE1480" si="459">IF(O1417="Data","",Z1417&amp;","&amp;AA1417&amp;","&amp;AB1417&amp;","&amp;AC1417&amp;","&amp;AD1417)</f>
        <v/>
      </c>
    </row>
    <row r="1418" spans="1:31" x14ac:dyDescent="0.2">
      <c r="A1418" t="s">
        <v>1353</v>
      </c>
      <c r="B1418" t="s">
        <v>20</v>
      </c>
      <c r="C1418" t="s">
        <v>145</v>
      </c>
      <c r="D1418" t="s">
        <v>92</v>
      </c>
      <c r="E1418" t="s">
        <v>49</v>
      </c>
      <c r="F1418" t="s">
        <v>93</v>
      </c>
      <c r="I1418" s="5" t="s">
        <v>824</v>
      </c>
      <c r="J1418" s="5" t="s">
        <v>94</v>
      </c>
      <c r="K1418" t="str">
        <f t="shared" si="440"/>
        <v>_Shipment</v>
      </c>
      <c r="L1418" t="str">
        <f t="shared" si="441"/>
        <v>_involvedParties</v>
      </c>
      <c r="M1418" t="str">
        <f t="shared" si="442"/>
        <v>_Party</v>
      </c>
      <c r="N1418" t="str">
        <f t="shared" si="443"/>
        <v/>
      </c>
      <c r="O1418" t="str">
        <f t="shared" si="444"/>
        <v>Object</v>
      </c>
      <c r="P1418" t="str">
        <f t="shared" si="445"/>
        <v>"Core"</v>
      </c>
      <c r="Q1418" t="str">
        <f t="shared" si="446"/>
        <v>"_Shipment"</v>
      </c>
      <c r="R1418" t="str">
        <f t="shared" si="447"/>
        <v>"_involvedParties"</v>
      </c>
      <c r="S1418" t="str">
        <f t="shared" si="448"/>
        <v>"_Party"</v>
      </c>
      <c r="T1418">
        <f>IF($A1418="Implicit","",COUNTIFS($C$8:C1418,C1418,$A$8:A1418,"Explicit"))</f>
        <v>12</v>
      </c>
      <c r="U1418" t="str">
        <f t="shared" si="449"/>
        <v>"Shipment details"</v>
      </c>
      <c r="V1418" t="str">
        <f t="shared" si="450"/>
        <v>"Information about other Parties involved depending on the context of use"</v>
      </c>
      <c r="W1418" t="str">
        <f t="shared" si="451"/>
        <v>"true"</v>
      </c>
      <c r="X1418" t="str">
        <f t="shared" si="452"/>
        <v>"true"</v>
      </c>
      <c r="Y1418" t="str">
        <f t="shared" si="453"/>
        <v>"Core","_Shipment","_involvedParties","_Party",12,"Shipment details","Information about other Parties involved depending on the context of use","true","true"</v>
      </c>
      <c r="Z1418" t="str">
        <f t="shared" si="454"/>
        <v>"Core._Shipment"</v>
      </c>
      <c r="AA1418" t="str">
        <f t="shared" si="455"/>
        <v>"_involvedParties"</v>
      </c>
      <c r="AB1418" t="str">
        <f t="shared" si="456"/>
        <v>"Embedded._Party"</v>
      </c>
      <c r="AC1418" t="str">
        <f t="shared" si="457"/>
        <v>""</v>
      </c>
      <c r="AD1418" t="str">
        <f t="shared" si="458"/>
        <v>"hasMany"</v>
      </c>
      <c r="AE1418" t="str">
        <f t="shared" si="459"/>
        <v>"Core._Shipment","_involvedParties","Embedded._Party","","hasMany"</v>
      </c>
    </row>
    <row r="1419" spans="1:31" x14ac:dyDescent="0.2">
      <c r="A1419" t="s">
        <v>1353</v>
      </c>
      <c r="B1419" t="s">
        <v>20</v>
      </c>
      <c r="C1419" t="s">
        <v>145</v>
      </c>
      <c r="D1419" t="s">
        <v>830</v>
      </c>
      <c r="E1419" t="s">
        <v>49</v>
      </c>
      <c r="F1419" t="s">
        <v>133</v>
      </c>
      <c r="I1419" s="5" t="s">
        <v>824</v>
      </c>
      <c r="J1419" s="5" t="s">
        <v>831</v>
      </c>
      <c r="K1419" t="str">
        <f t="shared" si="440"/>
        <v>_Shipment</v>
      </c>
      <c r="L1419" t="str">
        <f t="shared" si="441"/>
        <v>_totalDimensions</v>
      </c>
      <c r="M1419" t="str">
        <f t="shared" si="442"/>
        <v>_Dimensions</v>
      </c>
      <c r="N1419" t="str">
        <f t="shared" si="443"/>
        <v/>
      </c>
      <c r="O1419" t="str">
        <f t="shared" si="444"/>
        <v>Object</v>
      </c>
      <c r="P1419" t="str">
        <f t="shared" si="445"/>
        <v>"Core"</v>
      </c>
      <c r="Q1419" t="str">
        <f t="shared" si="446"/>
        <v>"_Shipment"</v>
      </c>
      <c r="R1419" t="str">
        <f t="shared" si="447"/>
        <v>"_totalDimensions"</v>
      </c>
      <c r="S1419" t="str">
        <f t="shared" si="448"/>
        <v>"_Dimensions"</v>
      </c>
      <c r="T1419">
        <f>IF($A1419="Implicit","",COUNTIFS($C$8:C1419,C1419,$A$8:A1419,"Explicit"))</f>
        <v>13</v>
      </c>
      <c r="U1419" t="str">
        <f t="shared" si="449"/>
        <v>"Shipment details"</v>
      </c>
      <c r="V1419" t="str">
        <f t="shared" si="450"/>
        <v>"Dimensions of the whole shipment"</v>
      </c>
      <c r="W1419" t="str">
        <f t="shared" si="451"/>
        <v>"true"</v>
      </c>
      <c r="X1419" t="str">
        <f t="shared" si="452"/>
        <v>"true"</v>
      </c>
      <c r="Y1419" t="str">
        <f t="shared" si="453"/>
        <v>"Core","_Shipment","_totalDimensions","_Dimensions",13,"Shipment details","Dimensions of the whole shipment","true","true"</v>
      </c>
      <c r="Z1419" t="str">
        <f t="shared" si="454"/>
        <v>"Core._Shipment"</v>
      </c>
      <c r="AA1419" t="str">
        <f t="shared" si="455"/>
        <v>"_totalDimensions"</v>
      </c>
      <c r="AB1419" t="str">
        <f t="shared" si="456"/>
        <v>"Embedded._Dimensions"</v>
      </c>
      <c r="AC1419" t="str">
        <f t="shared" si="457"/>
        <v>""</v>
      </c>
      <c r="AD1419" t="str">
        <f t="shared" si="458"/>
        <v>"hasMany"</v>
      </c>
      <c r="AE1419" t="str">
        <f t="shared" si="459"/>
        <v>"Core._Shipment","_totalDimensions","Embedded._Dimensions","","hasMany"</v>
      </c>
    </row>
    <row r="1420" spans="1:31" x14ac:dyDescent="0.2">
      <c r="A1420" t="s">
        <v>1353</v>
      </c>
      <c r="B1420" t="s">
        <v>20</v>
      </c>
      <c r="C1420" t="s">
        <v>145</v>
      </c>
      <c r="D1420" t="s">
        <v>167</v>
      </c>
      <c r="F1420" t="s">
        <v>6</v>
      </c>
      <c r="G1420">
        <v>1</v>
      </c>
      <c r="I1420" s="5" t="s">
        <v>824</v>
      </c>
      <c r="J1420" s="5" t="s">
        <v>168</v>
      </c>
      <c r="K1420" t="str">
        <f t="shared" si="440"/>
        <v>_Shipment</v>
      </c>
      <c r="L1420" t="str">
        <f t="shared" si="441"/>
        <v>_goodsDescription</v>
      </c>
      <c r="M1420" t="str">
        <f t="shared" si="442"/>
        <v>xsd_string</v>
      </c>
      <c r="N1420" t="str">
        <f t="shared" si="443"/>
        <v/>
      </c>
      <c r="O1420" t="str">
        <f t="shared" si="444"/>
        <v>Data</v>
      </c>
      <c r="P1420" t="str">
        <f t="shared" si="445"/>
        <v>"Core"</v>
      </c>
      <c r="Q1420" t="str">
        <f t="shared" si="446"/>
        <v>"_Shipment"</v>
      </c>
      <c r="R1420" t="str">
        <f t="shared" si="447"/>
        <v>"_goodsDescription"</v>
      </c>
      <c r="S1420" t="str">
        <f t="shared" si="448"/>
        <v>"xsd_string"</v>
      </c>
      <c r="T1420">
        <f>IF($A1420="Implicit","",COUNTIFS($C$8:C1420,C1420,$A$8:A1420,"Explicit"))</f>
        <v>14</v>
      </c>
      <c r="U1420" t="str">
        <f t="shared" si="449"/>
        <v>"Shipment details"</v>
      </c>
      <c r="V1420" t="str">
        <f t="shared" si="450"/>
        <v>"Description of goods; for the BookingShipment the commodity list defined by Modernizing Cargo Distribution MCD working group can be used as a referential."</v>
      </c>
      <c r="W1420" t="str">
        <f t="shared" si="451"/>
        <v>"false"</v>
      </c>
      <c r="X1420" t="str">
        <f t="shared" si="452"/>
        <v>"true"</v>
      </c>
      <c r="Y1420" t="str">
        <f t="shared" si="453"/>
        <v>"Core","_Shipment","_goodsDescription","xsd_string",14,"Shipment details","Description of goods; for the BookingShipment the commodity list defined by Modernizing Cargo Distribution MCD working group can be used as a referential.","false","true"</v>
      </c>
      <c r="Z1420" t="str">
        <f t="shared" si="454"/>
        <v/>
      </c>
      <c r="AA1420" t="str">
        <f t="shared" si="455"/>
        <v/>
      </c>
      <c r="AB1420" t="str">
        <f t="shared" si="456"/>
        <v/>
      </c>
      <c r="AC1420" t="str">
        <f t="shared" si="457"/>
        <v/>
      </c>
      <c r="AD1420" t="str">
        <f t="shared" si="458"/>
        <v/>
      </c>
      <c r="AE1420" t="str">
        <f t="shared" si="459"/>
        <v/>
      </c>
    </row>
    <row r="1421" spans="1:31" x14ac:dyDescent="0.2">
      <c r="A1421" t="s">
        <v>1353</v>
      </c>
      <c r="B1421" t="s">
        <v>20</v>
      </c>
      <c r="C1421" t="s">
        <v>145</v>
      </c>
      <c r="D1421" t="s">
        <v>181</v>
      </c>
      <c r="F1421" t="s">
        <v>6</v>
      </c>
      <c r="I1421" s="5" t="s">
        <v>824</v>
      </c>
      <c r="J1421" s="5" t="s">
        <v>182</v>
      </c>
      <c r="K1421" t="str">
        <f t="shared" si="440"/>
        <v>_Shipment</v>
      </c>
      <c r="L1421" t="str">
        <f t="shared" si="441"/>
        <v>_textualHandlingInstructions</v>
      </c>
      <c r="M1421" t="str">
        <f t="shared" si="442"/>
        <v>xsd_string</v>
      </c>
      <c r="N1421" t="str">
        <f t="shared" si="443"/>
        <v/>
      </c>
      <c r="O1421" t="str">
        <f t="shared" si="444"/>
        <v>Data</v>
      </c>
      <c r="P1421" t="str">
        <f t="shared" si="445"/>
        <v>"Core"</v>
      </c>
      <c r="Q1421" t="str">
        <f t="shared" si="446"/>
        <v>"_Shipment"</v>
      </c>
      <c r="R1421" t="str">
        <f t="shared" si="447"/>
        <v>"_textualHandlingInstructions"</v>
      </c>
      <c r="S1421" t="str">
        <f t="shared" si="448"/>
        <v>"xsd_string"</v>
      </c>
      <c r="T1421">
        <f>IF($A1421="Implicit","",COUNTIFS($C$8:C1421,C1421,$A$8:A1421,"Explicit"))</f>
        <v>15</v>
      </c>
      <c r="U1421" t="str">
        <f t="shared" si="449"/>
        <v>"Shipment details"</v>
      </c>
      <c r="V1421" t="str">
        <f t="shared" si="450"/>
        <v>"Strings to provide free text handling instructions such as SSR and OSI"</v>
      </c>
      <c r="W1421" t="str">
        <f t="shared" si="451"/>
        <v>"true"</v>
      </c>
      <c r="X1421" t="str">
        <f t="shared" si="452"/>
        <v>"true"</v>
      </c>
      <c r="Y1421" t="str">
        <f t="shared" si="453"/>
        <v>"Core","_Shipment","_textualHandlingInstructions","xsd_string",15,"Shipment details","Strings to provide free text handling instructions such as SSR and OSI","true","true"</v>
      </c>
      <c r="Z1421" t="str">
        <f t="shared" si="454"/>
        <v/>
      </c>
      <c r="AA1421" t="str">
        <f t="shared" si="455"/>
        <v/>
      </c>
      <c r="AB1421" t="str">
        <f t="shared" si="456"/>
        <v/>
      </c>
      <c r="AC1421" t="str">
        <f t="shared" si="457"/>
        <v/>
      </c>
      <c r="AD1421" t="str">
        <f t="shared" si="458"/>
        <v/>
      </c>
      <c r="AE1421" t="str">
        <f t="shared" si="459"/>
        <v/>
      </c>
    </row>
    <row r="1422" spans="1:31" x14ac:dyDescent="0.2">
      <c r="A1422" t="s">
        <v>1353</v>
      </c>
      <c r="B1422" t="s">
        <v>49</v>
      </c>
      <c r="C1422" t="s">
        <v>322</v>
      </c>
      <c r="D1422" t="s">
        <v>1094</v>
      </c>
      <c r="E1422" t="s">
        <v>1292</v>
      </c>
      <c r="F1422" t="s">
        <v>90</v>
      </c>
      <c r="G1422">
        <v>1</v>
      </c>
      <c r="I1422" s="5" t="s">
        <v>1095</v>
      </c>
      <c r="J1422" s="5" t="s">
        <v>1096</v>
      </c>
      <c r="K1422" t="str">
        <f t="shared" si="440"/>
        <v>_StationRemarks</v>
      </c>
      <c r="L1422" t="str">
        <f t="shared" si="441"/>
        <v>_station</v>
      </c>
      <c r="M1422" t="str">
        <f t="shared" si="442"/>
        <v>_Location</v>
      </c>
      <c r="N1422" t="str">
        <f t="shared" si="443"/>
        <v/>
      </c>
      <c r="O1422" t="str">
        <f t="shared" si="444"/>
        <v>Object</v>
      </c>
      <c r="P1422" t="str">
        <f t="shared" si="445"/>
        <v>"Embedded"</v>
      </c>
      <c r="Q1422" t="str">
        <f t="shared" si="446"/>
        <v>"_StationRemarks"</v>
      </c>
      <c r="R1422" t="str">
        <f t="shared" si="447"/>
        <v>"_station"</v>
      </c>
      <c r="S1422" t="str">
        <f t="shared" si="448"/>
        <v>"_Location"</v>
      </c>
      <c r="T1422">
        <f>IF($A1422="Implicit","",COUNTIFS($C$8:C1422,C1422,$A$8:A1422,"Explicit"))</f>
        <v>1</v>
      </c>
      <c r="U1422" t="str">
        <f t="shared" si="449"/>
        <v>"StationRemarks details"</v>
      </c>
      <c r="V1422" t="str">
        <f t="shared" si="450"/>
        <v>"Reference to the station (Airport); mandatory "</v>
      </c>
      <c r="W1422" t="str">
        <f t="shared" si="451"/>
        <v>"false"</v>
      </c>
      <c r="X1422" t="str">
        <f t="shared" si="452"/>
        <v>"true"</v>
      </c>
      <c r="Y1422" t="str">
        <f t="shared" si="453"/>
        <v>"Embedded","_StationRemarks","_station","_Location",1,"StationRemarks details","Reference to the station (Airport); mandatory ","false","true"</v>
      </c>
      <c r="Z1422" t="str">
        <f t="shared" si="454"/>
        <v>"Embedded._StationRemarks"</v>
      </c>
      <c r="AA1422" t="str">
        <f t="shared" si="455"/>
        <v>"_station"</v>
      </c>
      <c r="AB1422" t="str">
        <f t="shared" si="456"/>
        <v>"Common._Location"</v>
      </c>
      <c r="AC1422" t="str">
        <f t="shared" si="457"/>
        <v>""</v>
      </c>
      <c r="AD1422" t="str">
        <f t="shared" si="458"/>
        <v>"hasOne"</v>
      </c>
      <c r="AE1422" t="str">
        <f t="shared" si="459"/>
        <v>"Embedded._StationRemarks","_station","Common._Location","","hasOne"</v>
      </c>
    </row>
    <row r="1423" spans="1:31" x14ac:dyDescent="0.2">
      <c r="A1423" t="s">
        <v>1353</v>
      </c>
      <c r="B1423" t="s">
        <v>49</v>
      </c>
      <c r="C1423" t="s">
        <v>322</v>
      </c>
      <c r="D1423" t="s">
        <v>1097</v>
      </c>
      <c r="F1423" t="s">
        <v>6</v>
      </c>
      <c r="G1423">
        <v>1</v>
      </c>
      <c r="I1423" s="5" t="s">
        <v>1095</v>
      </c>
      <c r="J1423" s="5" t="s">
        <v>1098</v>
      </c>
      <c r="K1423" t="str">
        <f t="shared" si="440"/>
        <v>_StationRemarks</v>
      </c>
      <c r="L1423" t="str">
        <f t="shared" si="441"/>
        <v>_remarksText</v>
      </c>
      <c r="M1423" t="str">
        <f t="shared" si="442"/>
        <v>xsd_string</v>
      </c>
      <c r="N1423" t="str">
        <f t="shared" si="443"/>
        <v/>
      </c>
      <c r="O1423" t="str">
        <f t="shared" si="444"/>
        <v>Data</v>
      </c>
      <c r="P1423" t="str">
        <f t="shared" si="445"/>
        <v>"Embedded"</v>
      </c>
      <c r="Q1423" t="str">
        <f t="shared" si="446"/>
        <v>"_StationRemarks"</v>
      </c>
      <c r="R1423" t="str">
        <f t="shared" si="447"/>
        <v>"_remarksText"</v>
      </c>
      <c r="S1423" t="str">
        <f t="shared" si="448"/>
        <v>"xsd_string"</v>
      </c>
      <c r="T1423">
        <f>IF($A1423="Implicit","",COUNTIFS($C$8:C1423,C1423,$A$8:A1423,"Explicit"))</f>
        <v>2</v>
      </c>
      <c r="U1423" t="str">
        <f t="shared" si="449"/>
        <v>"StationRemarks details"</v>
      </c>
      <c r="V1423" t="str">
        <f t="shared" si="450"/>
        <v>"Details of the remarks; mandatory"</v>
      </c>
      <c r="W1423" t="str">
        <f t="shared" si="451"/>
        <v>"false"</v>
      </c>
      <c r="X1423" t="str">
        <f t="shared" si="452"/>
        <v>"true"</v>
      </c>
      <c r="Y1423" t="str">
        <f t="shared" si="453"/>
        <v>"Embedded","_StationRemarks","_remarksText","xsd_string",2,"StationRemarks details","Details of the remarks; mandatory","false","true"</v>
      </c>
      <c r="Z1423" t="str">
        <f t="shared" si="454"/>
        <v/>
      </c>
      <c r="AA1423" t="str">
        <f t="shared" si="455"/>
        <v/>
      </c>
      <c r="AB1423" t="str">
        <f t="shared" si="456"/>
        <v/>
      </c>
      <c r="AC1423" t="str">
        <f t="shared" si="457"/>
        <v/>
      </c>
      <c r="AD1423" t="str">
        <f t="shared" si="458"/>
        <v/>
      </c>
      <c r="AE1423" t="str">
        <f t="shared" si="459"/>
        <v/>
      </c>
    </row>
    <row r="1424" spans="1:31" x14ac:dyDescent="0.2">
      <c r="A1424" t="s">
        <v>1353</v>
      </c>
      <c r="B1424" t="s">
        <v>1304</v>
      </c>
      <c r="C1424" t="s">
        <v>1222</v>
      </c>
      <c r="D1424" t="s">
        <v>22</v>
      </c>
      <c r="E1424" t="s">
        <v>1303</v>
      </c>
      <c r="F1424" t="s">
        <v>23</v>
      </c>
      <c r="H1424" t="s">
        <v>445</v>
      </c>
      <c r="I1424" s="5" t="s">
        <v>1223</v>
      </c>
      <c r="J1424" s="5" t="s">
        <v>25</v>
      </c>
      <c r="K1424" t="str">
        <f t="shared" si="440"/>
        <v>_Storage</v>
      </c>
      <c r="L1424" t="str">
        <f t="shared" si="441"/>
        <v>_checkActions</v>
      </c>
      <c r="M1424" t="str">
        <f t="shared" si="442"/>
        <v>_Check</v>
      </c>
      <c r="N1424" t="str">
        <f t="shared" si="443"/>
        <v>_servedActivity</v>
      </c>
      <c r="O1424" t="str">
        <f t="shared" si="444"/>
        <v>Object</v>
      </c>
      <c r="P1424" t="str">
        <f t="shared" si="445"/>
        <v>"Activity"</v>
      </c>
      <c r="Q1424" t="str">
        <f t="shared" si="446"/>
        <v>"_Storage"</v>
      </c>
      <c r="R1424" t="str">
        <f t="shared" si="447"/>
        <v>"_checkActions"</v>
      </c>
      <c r="S1424" t="str">
        <f t="shared" si="448"/>
        <v>"_Check"</v>
      </c>
      <c r="T1424">
        <f>IF($A1424="Implicit","",COUNTIFS($C$8:C1424,C1424,$A$8:A1424,"Explicit"))</f>
        <v>1</v>
      </c>
      <c r="U1424" t="str">
        <f t="shared" si="449"/>
        <v>"Activity to describe storing processes"</v>
      </c>
      <c r="V1424" t="str">
        <f t="shared" si="450"/>
        <v>"References to CheckActions performed for the Activity"</v>
      </c>
      <c r="W1424" t="str">
        <f t="shared" si="451"/>
        <v>"true"</v>
      </c>
      <c r="X1424" t="str">
        <f t="shared" si="452"/>
        <v>"true"</v>
      </c>
      <c r="Y1424" t="str">
        <f t="shared" si="453"/>
        <v>"Activity","_Storage","_checkActions","_Check",1,"Activity to describe storing processes","References to CheckActions performed for the Activity","true","true"</v>
      </c>
      <c r="Z1424" t="str">
        <f t="shared" si="454"/>
        <v>"Activity._Storage"</v>
      </c>
      <c r="AA1424" t="str">
        <f t="shared" si="455"/>
        <v>"_checkActions"</v>
      </c>
      <c r="AB1424" t="str">
        <f t="shared" si="456"/>
        <v>"Action._Check"</v>
      </c>
      <c r="AC1424" t="str">
        <f t="shared" si="457"/>
        <v>"_servedActivity"</v>
      </c>
      <c r="AD1424" t="str">
        <f t="shared" si="458"/>
        <v>"hasMany"</v>
      </c>
      <c r="AE1424" t="str">
        <f t="shared" si="459"/>
        <v>"Activity._Storage","_checkActions","Action._Check","_servedActivity","hasMany"</v>
      </c>
    </row>
    <row r="1425" spans="1:31" x14ac:dyDescent="0.2">
      <c r="A1425" t="s">
        <v>1353</v>
      </c>
      <c r="B1425" t="s">
        <v>1304</v>
      </c>
      <c r="C1425" t="s">
        <v>1222</v>
      </c>
      <c r="D1425" t="s">
        <v>32</v>
      </c>
      <c r="E1425" t="s">
        <v>3</v>
      </c>
      <c r="F1425" t="s">
        <v>33</v>
      </c>
      <c r="G1425">
        <v>1</v>
      </c>
      <c r="I1425" s="5" t="s">
        <v>1223</v>
      </c>
      <c r="J1425" s="5" t="s">
        <v>34</v>
      </c>
      <c r="K1425" t="str">
        <f t="shared" si="440"/>
        <v>_Storage</v>
      </c>
      <c r="L1425" t="str">
        <f t="shared" si="441"/>
        <v>_executionStatus</v>
      </c>
      <c r="M1425" t="str">
        <f t="shared" si="442"/>
        <v>_ExecutionStatus</v>
      </c>
      <c r="N1425" t="str">
        <f t="shared" si="443"/>
        <v/>
      </c>
      <c r="O1425" t="str">
        <f t="shared" si="444"/>
        <v>Object</v>
      </c>
      <c r="P1425" t="str">
        <f t="shared" si="445"/>
        <v>"Activity"</v>
      </c>
      <c r="Q1425" t="str">
        <f t="shared" si="446"/>
        <v>"_Storage"</v>
      </c>
      <c r="R1425" t="str">
        <f t="shared" si="447"/>
        <v>"_executionStatus"</v>
      </c>
      <c r="S1425" t="str">
        <f t="shared" si="448"/>
        <v>"_ExecutionStatus"</v>
      </c>
      <c r="T1425">
        <f>IF($A1425="Implicit","",COUNTIFS($C$8:C1425,C1425,$A$8:A1425,"Explicit"))</f>
        <v>2</v>
      </c>
      <c r="U1425" t="str">
        <f t="shared" si="449"/>
        <v>"Activity to describe storing processes"</v>
      </c>
      <c r="V1425" t="str">
        <f t="shared" si="450"/>
        <v>"Enum stating the status of the Activity"</v>
      </c>
      <c r="W1425" t="str">
        <f t="shared" si="451"/>
        <v>"false"</v>
      </c>
      <c r="X1425" t="str">
        <f t="shared" si="452"/>
        <v>"true"</v>
      </c>
      <c r="Y1425" t="str">
        <f t="shared" si="453"/>
        <v>"Activity","_Storage","_executionStatus","_ExecutionStatus",2,"Activity to describe storing processes","Enum stating the status of the Activity","false","true"</v>
      </c>
      <c r="Z1425" t="str">
        <f t="shared" si="454"/>
        <v>"Activity._Storage"</v>
      </c>
      <c r="AA1425" t="str">
        <f t="shared" si="455"/>
        <v>"_executionStatus"</v>
      </c>
      <c r="AB1425" t="str">
        <f t="shared" si="456"/>
        <v>"Enum._ExecutionStatus"</v>
      </c>
      <c r="AC1425" t="str">
        <f t="shared" si="457"/>
        <v>""</v>
      </c>
      <c r="AD1425" t="str">
        <f t="shared" si="458"/>
        <v>"hasOne"</v>
      </c>
      <c r="AE1425" t="str">
        <f t="shared" si="459"/>
        <v>"Activity._Storage","_executionStatus","Enum._ExecutionStatus","","hasOne"</v>
      </c>
    </row>
    <row r="1426" spans="1:31" x14ac:dyDescent="0.2">
      <c r="A1426" t="s">
        <v>1353</v>
      </c>
      <c r="B1426" t="s">
        <v>1304</v>
      </c>
      <c r="C1426" t="s">
        <v>1222</v>
      </c>
      <c r="D1426" t="s">
        <v>38</v>
      </c>
      <c r="E1426" t="s">
        <v>1303</v>
      </c>
      <c r="F1426" t="s">
        <v>23</v>
      </c>
      <c r="H1426" t="s">
        <v>434</v>
      </c>
      <c r="I1426" s="5" t="s">
        <v>1223</v>
      </c>
      <c r="J1426" s="5" t="s">
        <v>39</v>
      </c>
      <c r="K1426" t="str">
        <f t="shared" si="440"/>
        <v>_Storage</v>
      </c>
      <c r="L1426" t="str">
        <f t="shared" si="441"/>
        <v>_checks</v>
      </c>
      <c r="M1426" t="str">
        <f t="shared" si="442"/>
        <v>_Check</v>
      </c>
      <c r="N1426" t="str">
        <f t="shared" si="443"/>
        <v>_checkedObject</v>
      </c>
      <c r="O1426" t="str">
        <f t="shared" si="444"/>
        <v>Object</v>
      </c>
      <c r="P1426" t="str">
        <f t="shared" si="445"/>
        <v>"Activity"</v>
      </c>
      <c r="Q1426" t="str">
        <f t="shared" si="446"/>
        <v>"_Storage"</v>
      </c>
      <c r="R1426" t="str">
        <f t="shared" si="447"/>
        <v>"_checks"</v>
      </c>
      <c r="S1426" t="str">
        <f t="shared" si="448"/>
        <v>"_Check"</v>
      </c>
      <c r="T1426">
        <f>IF($A1426="Implicit","",COUNTIFS($C$8:C1426,C1426,$A$8:A1426,"Explicit"))</f>
        <v>3</v>
      </c>
      <c r="U1426" t="str">
        <f t="shared" si="449"/>
        <v>"Activity to describe storing processes"</v>
      </c>
      <c r="V1426" t="str">
        <f t="shared" si="450"/>
        <v>"References to the CheckActions performed on the object"</v>
      </c>
      <c r="W1426" t="str">
        <f t="shared" si="451"/>
        <v>"true"</v>
      </c>
      <c r="X1426" t="str">
        <f t="shared" si="452"/>
        <v>"true"</v>
      </c>
      <c r="Y1426" t="str">
        <f t="shared" si="453"/>
        <v>"Activity","_Storage","_checks","_Check",3,"Activity to describe storing processes","References to the CheckActions performed on the object","true","true"</v>
      </c>
      <c r="Z1426" t="str">
        <f t="shared" si="454"/>
        <v>"Activity._Storage"</v>
      </c>
      <c r="AA1426" t="str">
        <f t="shared" si="455"/>
        <v>"_checks"</v>
      </c>
      <c r="AB1426" t="str">
        <f t="shared" si="456"/>
        <v>"Action._Check"</v>
      </c>
      <c r="AC1426" t="str">
        <f t="shared" si="457"/>
        <v>"_checkedObject"</v>
      </c>
      <c r="AD1426" t="str">
        <f t="shared" si="458"/>
        <v>"hasMany"</v>
      </c>
      <c r="AE1426" t="str">
        <f t="shared" si="459"/>
        <v>"Activity._Storage","_checks","Action._Check","_checkedObject","hasMany"</v>
      </c>
    </row>
    <row r="1427" spans="1:31" x14ac:dyDescent="0.2">
      <c r="A1427" t="s">
        <v>1353</v>
      </c>
      <c r="B1427" t="s">
        <v>1304</v>
      </c>
      <c r="C1427" t="s">
        <v>1222</v>
      </c>
      <c r="D1427" t="s">
        <v>43</v>
      </c>
      <c r="E1427" t="s">
        <v>1292</v>
      </c>
      <c r="F1427" t="s">
        <v>44</v>
      </c>
      <c r="H1427" t="s">
        <v>686</v>
      </c>
      <c r="I1427" s="5" t="s">
        <v>1223</v>
      </c>
      <c r="J1427" s="5" t="s">
        <v>45</v>
      </c>
      <c r="K1427" t="str">
        <f t="shared" si="440"/>
        <v>_Storage</v>
      </c>
      <c r="L1427" t="str">
        <f t="shared" si="441"/>
        <v>_externalReferences</v>
      </c>
      <c r="M1427" t="str">
        <f t="shared" si="442"/>
        <v>_ExternalReference</v>
      </c>
      <c r="N1427" t="str">
        <f t="shared" si="443"/>
        <v>_referenceForObjects</v>
      </c>
      <c r="O1427" t="str">
        <f t="shared" si="444"/>
        <v>Object</v>
      </c>
      <c r="P1427" t="str">
        <f t="shared" si="445"/>
        <v>"Activity"</v>
      </c>
      <c r="Q1427" t="str">
        <f t="shared" si="446"/>
        <v>"_Storage"</v>
      </c>
      <c r="R1427" t="str">
        <f t="shared" si="447"/>
        <v>"_externalReferences"</v>
      </c>
      <c r="S1427" t="str">
        <f t="shared" si="448"/>
        <v>"_ExternalReference"</v>
      </c>
      <c r="T1427">
        <f>IF($A1427="Implicit","",COUNTIFS($C$8:C1427,C1427,$A$8:A1427,"Explicit"))</f>
        <v>4</v>
      </c>
      <c r="U1427" t="str">
        <f t="shared" si="449"/>
        <v>"Activity to describe storing processes"</v>
      </c>
      <c r="V1427" t="str">
        <f t="shared" si="450"/>
        <v>"References to all associated ExternalReferences"</v>
      </c>
      <c r="W1427" t="str">
        <f t="shared" si="451"/>
        <v>"true"</v>
      </c>
      <c r="X1427" t="str">
        <f t="shared" si="452"/>
        <v>"true"</v>
      </c>
      <c r="Y1427" t="str">
        <f t="shared" si="453"/>
        <v>"Activity","_Storage","_externalReferences","_ExternalReference",4,"Activity to describe storing processes","References to all associated ExternalReferences","true","true"</v>
      </c>
      <c r="Z1427" t="str">
        <f t="shared" si="454"/>
        <v>"Activity._Storage"</v>
      </c>
      <c r="AA1427" t="str">
        <f t="shared" si="455"/>
        <v>"_externalReferences"</v>
      </c>
      <c r="AB1427" t="str">
        <f t="shared" si="456"/>
        <v>"Common._ExternalReference"</v>
      </c>
      <c r="AC1427" t="str">
        <f t="shared" si="457"/>
        <v>"_referenceForObjects"</v>
      </c>
      <c r="AD1427" t="str">
        <f t="shared" si="458"/>
        <v>"hasMany"</v>
      </c>
      <c r="AE1427" t="str">
        <f t="shared" si="459"/>
        <v>"Activity._Storage","_externalReferences","Common._ExternalReference","_referenceForObjects","hasMany"</v>
      </c>
    </row>
    <row r="1428" spans="1:31" x14ac:dyDescent="0.2">
      <c r="A1428" t="s">
        <v>1353</v>
      </c>
      <c r="B1428" t="s">
        <v>1304</v>
      </c>
      <c r="C1428" t="s">
        <v>1222</v>
      </c>
      <c r="D1428" t="s">
        <v>1224</v>
      </c>
      <c r="E1428" t="s">
        <v>1303</v>
      </c>
      <c r="F1428" t="s">
        <v>1100</v>
      </c>
      <c r="H1428" t="s">
        <v>445</v>
      </c>
      <c r="I1428" s="5" t="s">
        <v>1223</v>
      </c>
      <c r="J1428" s="5" t="s">
        <v>1225</v>
      </c>
      <c r="K1428" t="str">
        <f t="shared" si="440"/>
        <v>_Storage</v>
      </c>
      <c r="L1428" t="str">
        <f t="shared" si="441"/>
        <v>_storingActions</v>
      </c>
      <c r="M1428" t="str">
        <f t="shared" si="442"/>
        <v>_Storing</v>
      </c>
      <c r="N1428" t="str">
        <f t="shared" si="443"/>
        <v>_servedActivity</v>
      </c>
      <c r="O1428" t="str">
        <f t="shared" si="444"/>
        <v>Object</v>
      </c>
      <c r="P1428" t="str">
        <f t="shared" si="445"/>
        <v>"Activity"</v>
      </c>
      <c r="Q1428" t="str">
        <f t="shared" si="446"/>
        <v>"_Storage"</v>
      </c>
      <c r="R1428" t="str">
        <f t="shared" si="447"/>
        <v>"_storingActions"</v>
      </c>
      <c r="S1428" t="str">
        <f t="shared" si="448"/>
        <v>"_Storing"</v>
      </c>
      <c r="T1428">
        <f>IF($A1428="Implicit","",COUNTIFS($C$8:C1428,C1428,$A$8:A1428,"Explicit"))</f>
        <v>5</v>
      </c>
      <c r="U1428" t="str">
        <f t="shared" si="449"/>
        <v>"Activity to describe storing processes"</v>
      </c>
      <c r="V1428" t="str">
        <f t="shared" si="450"/>
        <v>"References to all StoringActions performed for the Storing Activity"</v>
      </c>
      <c r="W1428" t="str">
        <f t="shared" si="451"/>
        <v>"true"</v>
      </c>
      <c r="X1428" t="str">
        <f t="shared" si="452"/>
        <v>"true"</v>
      </c>
      <c r="Y1428" t="str">
        <f t="shared" si="453"/>
        <v>"Activity","_Storage","_storingActions","_Storing",5,"Activity to describe storing processes","References to all StoringActions performed for the Storing Activity","true","true"</v>
      </c>
      <c r="Z1428" t="str">
        <f t="shared" si="454"/>
        <v>"Activity._Storage"</v>
      </c>
      <c r="AA1428" t="str">
        <f t="shared" si="455"/>
        <v>"_storingActions"</v>
      </c>
      <c r="AB1428" t="str">
        <f t="shared" si="456"/>
        <v>"Action._Storing"</v>
      </c>
      <c r="AC1428" t="str">
        <f t="shared" si="457"/>
        <v>"_servedActivity"</v>
      </c>
      <c r="AD1428" t="str">
        <f t="shared" si="458"/>
        <v>"hasMany"</v>
      </c>
      <c r="AE1428" t="str">
        <f t="shared" si="459"/>
        <v>"Activity._Storage","_storingActions","Action._Storing","_servedActivity","hasMany"</v>
      </c>
    </row>
    <row r="1429" spans="1:31" x14ac:dyDescent="0.2">
      <c r="A1429" t="s">
        <v>1354</v>
      </c>
      <c r="B1429" t="s">
        <v>1304</v>
      </c>
      <c r="C1429" t="s">
        <v>1222</v>
      </c>
      <c r="D1429" t="s">
        <v>32</v>
      </c>
      <c r="E1429" t="s">
        <v>3</v>
      </c>
      <c r="F1429" t="s">
        <v>33</v>
      </c>
      <c r="G1429">
        <v>1</v>
      </c>
      <c r="I1429" s="5" t="s">
        <v>1223</v>
      </c>
      <c r="J1429" s="5" t="s">
        <v>34</v>
      </c>
      <c r="K1429" t="str">
        <f t="shared" si="440"/>
        <v>_Storage</v>
      </c>
      <c r="L1429" t="str">
        <f t="shared" si="441"/>
        <v>_executionStatus</v>
      </c>
      <c r="M1429" t="str">
        <f t="shared" si="442"/>
        <v>_ExecutionStatus</v>
      </c>
      <c r="N1429" t="str">
        <f t="shared" si="443"/>
        <v/>
      </c>
      <c r="O1429" t="str">
        <f t="shared" si="444"/>
        <v>Object</v>
      </c>
      <c r="P1429" t="str">
        <f t="shared" si="445"/>
        <v/>
      </c>
      <c r="Q1429" t="str">
        <f t="shared" si="446"/>
        <v/>
      </c>
      <c r="R1429" t="str">
        <f t="shared" si="447"/>
        <v/>
      </c>
      <c r="S1429" t="str">
        <f t="shared" si="448"/>
        <v/>
      </c>
      <c r="T1429" t="str">
        <f>IF($A1429="Implicit","",COUNTIFS($C$8:C1429,C1429,$A$8:A1429,"Explicit"))</f>
        <v/>
      </c>
      <c r="U1429" t="str">
        <f t="shared" si="449"/>
        <v/>
      </c>
      <c r="V1429" t="str">
        <f t="shared" si="450"/>
        <v/>
      </c>
      <c r="W1429" t="str">
        <f t="shared" si="451"/>
        <v/>
      </c>
      <c r="X1429" t="str">
        <f t="shared" si="452"/>
        <v/>
      </c>
      <c r="Y1429" t="str">
        <f t="shared" si="453"/>
        <v/>
      </c>
      <c r="Z1429" t="str">
        <f t="shared" si="454"/>
        <v>"Activity._Storage"</v>
      </c>
      <c r="AA1429" t="str">
        <f t="shared" si="455"/>
        <v>"_executionStatus"</v>
      </c>
      <c r="AB1429" t="str">
        <f t="shared" si="456"/>
        <v>"Enum._ExecutionStatus"</v>
      </c>
      <c r="AC1429" t="str">
        <f t="shared" si="457"/>
        <v>""</v>
      </c>
      <c r="AD1429" t="str">
        <f t="shared" si="458"/>
        <v>"hasOne"</v>
      </c>
      <c r="AE1429" t="str">
        <f t="shared" si="459"/>
        <v>"Activity._Storage","_executionStatus","Enum._ExecutionStatus","","hasOne"</v>
      </c>
    </row>
    <row r="1430" spans="1:31" x14ac:dyDescent="0.2">
      <c r="A1430" t="s">
        <v>1353</v>
      </c>
      <c r="B1430" t="s">
        <v>1304</v>
      </c>
      <c r="C1430" t="s">
        <v>1222</v>
      </c>
      <c r="D1430" t="s">
        <v>26</v>
      </c>
      <c r="E1430" t="s">
        <v>49</v>
      </c>
      <c r="F1430" t="s">
        <v>27</v>
      </c>
      <c r="I1430" s="5" t="s">
        <v>1223</v>
      </c>
      <c r="J1430" s="5" t="s">
        <v>28</v>
      </c>
      <c r="K1430" t="str">
        <f t="shared" si="440"/>
        <v>_Storage</v>
      </c>
      <c r="L1430" t="str">
        <f t="shared" si="441"/>
        <v>_contactDetails</v>
      </c>
      <c r="M1430" t="str">
        <f t="shared" si="442"/>
        <v>_ContactDetail</v>
      </c>
      <c r="N1430" t="str">
        <f t="shared" si="443"/>
        <v/>
      </c>
      <c r="O1430" t="str">
        <f t="shared" si="444"/>
        <v>Object</v>
      </c>
      <c r="P1430" t="str">
        <f t="shared" si="445"/>
        <v>"Activity"</v>
      </c>
      <c r="Q1430" t="str">
        <f t="shared" si="446"/>
        <v>"_Storage"</v>
      </c>
      <c r="R1430" t="str">
        <f t="shared" si="447"/>
        <v>"_contactDetails"</v>
      </c>
      <c r="S1430" t="str">
        <f t="shared" si="448"/>
        <v>"_ContactDetail"</v>
      </c>
      <c r="T1430">
        <f>IF($A1430="Implicit","",COUNTIFS($C$8:C1430,C1430,$A$8:A1430,"Explicit"))</f>
        <v>6</v>
      </c>
      <c r="U1430" t="str">
        <f t="shared" si="449"/>
        <v>"Activity to describe storing processes"</v>
      </c>
      <c r="V1430" t="str">
        <f t="shared" si="450"/>
        <v>"Information about contactDetails"</v>
      </c>
      <c r="W1430" t="str">
        <f t="shared" si="451"/>
        <v>"true"</v>
      </c>
      <c r="X1430" t="str">
        <f t="shared" si="452"/>
        <v>"true"</v>
      </c>
      <c r="Y1430" t="str">
        <f t="shared" si="453"/>
        <v>"Activity","_Storage","_contactDetails","_ContactDetail",6,"Activity to describe storing processes","Information about contactDetails","true","true"</v>
      </c>
      <c r="Z1430" t="str">
        <f t="shared" si="454"/>
        <v>"Activity._Storage"</v>
      </c>
      <c r="AA1430" t="str">
        <f t="shared" si="455"/>
        <v>"_contactDetails"</v>
      </c>
      <c r="AB1430" t="str">
        <f t="shared" si="456"/>
        <v>"Embedded._ContactDetail"</v>
      </c>
      <c r="AC1430" t="str">
        <f t="shared" si="457"/>
        <v>""</v>
      </c>
      <c r="AD1430" t="str">
        <f t="shared" si="458"/>
        <v>"hasMany"</v>
      </c>
      <c r="AE1430" t="str">
        <f t="shared" si="459"/>
        <v>"Activity._Storage","_contactDetails","Embedded._ContactDetail","","hasMany"</v>
      </c>
    </row>
    <row r="1431" spans="1:31" x14ac:dyDescent="0.2">
      <c r="A1431" t="s">
        <v>1353</v>
      </c>
      <c r="B1431" t="s">
        <v>1304</v>
      </c>
      <c r="C1431" t="s">
        <v>1222</v>
      </c>
      <c r="D1431" t="s">
        <v>29</v>
      </c>
      <c r="E1431" t="s">
        <v>1290</v>
      </c>
      <c r="F1431" t="s">
        <v>30</v>
      </c>
      <c r="I1431" s="5" t="s">
        <v>1223</v>
      </c>
      <c r="J1431" s="5" t="s">
        <v>31</v>
      </c>
      <c r="K1431" t="str">
        <f t="shared" si="440"/>
        <v>_Storage</v>
      </c>
      <c r="L1431" t="str">
        <f t="shared" si="441"/>
        <v>_contactPersons</v>
      </c>
      <c r="M1431" t="str">
        <f t="shared" si="442"/>
        <v>_Actor</v>
      </c>
      <c r="N1431" t="str">
        <f t="shared" si="443"/>
        <v/>
      </c>
      <c r="O1431" t="str">
        <f t="shared" si="444"/>
        <v>Object</v>
      </c>
      <c r="P1431" t="str">
        <f t="shared" si="445"/>
        <v>"Activity"</v>
      </c>
      <c r="Q1431" t="str">
        <f t="shared" si="446"/>
        <v>"_Storage"</v>
      </c>
      <c r="R1431" t="str">
        <f t="shared" si="447"/>
        <v>"_contactPersons"</v>
      </c>
      <c r="S1431" t="str">
        <f t="shared" si="448"/>
        <v>"_Actor"</v>
      </c>
      <c r="T1431">
        <f>IF($A1431="Implicit","",COUNTIFS($C$8:C1431,C1431,$A$8:A1431,"Explicit"))</f>
        <v>7</v>
      </c>
      <c r="U1431" t="str">
        <f t="shared" si="449"/>
        <v>"Activity to describe storing processes"</v>
      </c>
      <c r="V1431" t="str">
        <f t="shared" si="450"/>
        <v>"References to Actors (Person; NonHumanActor) acting as contacts"</v>
      </c>
      <c r="W1431" t="str">
        <f t="shared" si="451"/>
        <v>"true"</v>
      </c>
      <c r="X1431" t="str">
        <f t="shared" si="452"/>
        <v>"true"</v>
      </c>
      <c r="Y1431" t="str">
        <f t="shared" si="453"/>
        <v>"Activity","_Storage","_contactPersons","_Actor",7,"Activity to describe storing processes","References to Actors (Person; NonHumanActor) acting as contacts","true","true"</v>
      </c>
      <c r="Z1431" t="str">
        <f t="shared" si="454"/>
        <v>"Activity._Storage"</v>
      </c>
      <c r="AA1431" t="str">
        <f t="shared" si="455"/>
        <v>"_contactPersons"</v>
      </c>
      <c r="AB1431" t="str">
        <f t="shared" si="456"/>
        <v>"Abstract._Actor"</v>
      </c>
      <c r="AC1431" t="str">
        <f t="shared" si="457"/>
        <v>""</v>
      </c>
      <c r="AD1431" t="str">
        <f t="shared" si="458"/>
        <v>"hasMany"</v>
      </c>
      <c r="AE1431" t="str">
        <f t="shared" si="459"/>
        <v>"Activity._Storage","_contactPersons","Abstract._Actor","","hasMany"</v>
      </c>
    </row>
    <row r="1432" spans="1:31" x14ac:dyDescent="0.2">
      <c r="A1432" t="s">
        <v>1353</v>
      </c>
      <c r="B1432" t="s">
        <v>1304</v>
      </c>
      <c r="C1432" t="s">
        <v>1222</v>
      </c>
      <c r="D1432" t="s">
        <v>35</v>
      </c>
      <c r="E1432" t="s">
        <v>1290</v>
      </c>
      <c r="F1432" t="s">
        <v>36</v>
      </c>
      <c r="I1432" s="5" t="s">
        <v>1223</v>
      </c>
      <c r="J1432" s="5" t="s">
        <v>37</v>
      </c>
      <c r="K1432" t="str">
        <f t="shared" si="440"/>
        <v>_Storage</v>
      </c>
      <c r="L1432" t="str">
        <f t="shared" si="441"/>
        <v>_servedServices</v>
      </c>
      <c r="M1432" t="str">
        <f t="shared" si="442"/>
        <v>_LogisticsService</v>
      </c>
      <c r="N1432" t="str">
        <f t="shared" si="443"/>
        <v/>
      </c>
      <c r="O1432" t="str">
        <f t="shared" si="444"/>
        <v>Object</v>
      </c>
      <c r="P1432" t="str">
        <f t="shared" si="445"/>
        <v>"Activity"</v>
      </c>
      <c r="Q1432" t="str">
        <f t="shared" si="446"/>
        <v>"_Storage"</v>
      </c>
      <c r="R1432" t="str">
        <f t="shared" si="447"/>
        <v>"_servedServices"</v>
      </c>
      <c r="S1432" t="str">
        <f t="shared" si="448"/>
        <v>"_LogisticsService"</v>
      </c>
      <c r="T1432">
        <f>IF($A1432="Implicit","",COUNTIFS($C$8:C1432,C1432,$A$8:A1432,"Explicit"))</f>
        <v>8</v>
      </c>
      <c r="U1432" t="str">
        <f t="shared" si="449"/>
        <v>"Activity to describe storing processes"</v>
      </c>
      <c r="V1432" t="str">
        <f t="shared" si="450"/>
        <v>"Reference to Services this Activity is executed for"</v>
      </c>
      <c r="W1432" t="str">
        <f t="shared" si="451"/>
        <v>"true"</v>
      </c>
      <c r="X1432" t="str">
        <f t="shared" si="452"/>
        <v>"true"</v>
      </c>
      <c r="Y1432" t="str">
        <f t="shared" si="453"/>
        <v>"Activity","_Storage","_servedServices","_LogisticsService",8,"Activity to describe storing processes","Reference to Services this Activity is executed for","true","true"</v>
      </c>
      <c r="Z1432" t="str">
        <f t="shared" si="454"/>
        <v>"Activity._Storage"</v>
      </c>
      <c r="AA1432" t="str">
        <f t="shared" si="455"/>
        <v>"_servedServices"</v>
      </c>
      <c r="AB1432" t="str">
        <f t="shared" si="456"/>
        <v>"Abstract._LogisticsService"</v>
      </c>
      <c r="AC1432" t="str">
        <f t="shared" si="457"/>
        <v>""</v>
      </c>
      <c r="AD1432" t="str">
        <f t="shared" si="458"/>
        <v>"hasMany"</v>
      </c>
      <c r="AE1432" t="str">
        <f t="shared" si="459"/>
        <v>"Activity._Storage","_servedServices","Abstract._LogisticsService","","hasMany"</v>
      </c>
    </row>
    <row r="1433" spans="1:31" x14ac:dyDescent="0.2">
      <c r="A1433" t="s">
        <v>1353</v>
      </c>
      <c r="B1433" t="s">
        <v>1304</v>
      </c>
      <c r="C1433" t="s">
        <v>1222</v>
      </c>
      <c r="D1433" t="s">
        <v>40</v>
      </c>
      <c r="E1433" t="s">
        <v>1306</v>
      </c>
      <c r="F1433" t="s">
        <v>41</v>
      </c>
      <c r="I1433" s="5" t="s">
        <v>1223</v>
      </c>
      <c r="J1433" s="5" t="s">
        <v>42</v>
      </c>
      <c r="K1433" t="str">
        <f t="shared" si="440"/>
        <v>_Storage</v>
      </c>
      <c r="L1433" t="str">
        <f t="shared" si="441"/>
        <v>_events</v>
      </c>
      <c r="M1433" t="str">
        <f t="shared" si="442"/>
        <v>_LogisticsEvent</v>
      </c>
      <c r="N1433" t="str">
        <f t="shared" si="443"/>
        <v/>
      </c>
      <c r="O1433" t="str">
        <f t="shared" si="444"/>
        <v>Object</v>
      </c>
      <c r="P1433" t="str">
        <f t="shared" si="445"/>
        <v>"Activity"</v>
      </c>
      <c r="Q1433" t="str">
        <f t="shared" si="446"/>
        <v>"_Storage"</v>
      </c>
      <c r="R1433" t="str">
        <f t="shared" si="447"/>
        <v>"_events"</v>
      </c>
      <c r="S1433" t="str">
        <f t="shared" si="448"/>
        <v>"_LogisticsEvent"</v>
      </c>
      <c r="T1433">
        <f>IF($A1433="Implicit","",COUNTIFS($C$8:C1433,C1433,$A$8:A1433,"Explicit"))</f>
        <v>9</v>
      </c>
      <c r="U1433" t="str">
        <f t="shared" si="449"/>
        <v>"Activity to describe storing processes"</v>
      </c>
      <c r="V1433" t="str">
        <f t="shared" si="450"/>
        <v>"Events object"</v>
      </c>
      <c r="W1433" t="str">
        <f t="shared" si="451"/>
        <v>"true"</v>
      </c>
      <c r="X1433" t="str">
        <f t="shared" si="452"/>
        <v>"true"</v>
      </c>
      <c r="Y1433" t="str">
        <f t="shared" si="453"/>
        <v>"Activity","_Storage","_events","_LogisticsEvent",9,"Activity to describe storing processes","Events object","true","true"</v>
      </c>
      <c r="Z1433" t="str">
        <f t="shared" si="454"/>
        <v>"Activity._Storage"</v>
      </c>
      <c r="AA1433" t="str">
        <f t="shared" si="455"/>
        <v>"_events"</v>
      </c>
      <c r="AB1433" t="str">
        <f t="shared" si="456"/>
        <v>"Event._LogisticsEvent"</v>
      </c>
      <c r="AC1433" t="str">
        <f t="shared" si="457"/>
        <v>""</v>
      </c>
      <c r="AD1433" t="str">
        <f t="shared" si="458"/>
        <v>"hasMany"</v>
      </c>
      <c r="AE1433" t="str">
        <f t="shared" si="459"/>
        <v>"Activity._Storage","_events","Event._LogisticsEvent","","hasMany"</v>
      </c>
    </row>
    <row r="1434" spans="1:31" x14ac:dyDescent="0.2">
      <c r="A1434" t="s">
        <v>1353</v>
      </c>
      <c r="B1434" t="s">
        <v>1304</v>
      </c>
      <c r="C1434" t="s">
        <v>1222</v>
      </c>
      <c r="D1434" t="s">
        <v>46</v>
      </c>
      <c r="F1434" t="s">
        <v>47</v>
      </c>
      <c r="G1434">
        <v>1</v>
      </c>
      <c r="I1434" s="5" t="s">
        <v>1223</v>
      </c>
      <c r="J1434" s="5" t="s">
        <v>48</v>
      </c>
      <c r="K1434" t="str">
        <f t="shared" si="440"/>
        <v>_Storage</v>
      </c>
      <c r="L1434" t="str">
        <f t="shared" si="441"/>
        <v>_skeletonIndicator</v>
      </c>
      <c r="M1434" t="str">
        <f t="shared" si="442"/>
        <v>xsd_boolean</v>
      </c>
      <c r="N1434" t="str">
        <f t="shared" si="443"/>
        <v/>
      </c>
      <c r="O1434" t="str">
        <f t="shared" si="444"/>
        <v>Data</v>
      </c>
      <c r="P1434" t="str">
        <f t="shared" si="445"/>
        <v>"Activity"</v>
      </c>
      <c r="Q1434" t="str">
        <f t="shared" si="446"/>
        <v>"_Storage"</v>
      </c>
      <c r="R1434" t="str">
        <f t="shared" si="447"/>
        <v>"_skeletonIndicator"</v>
      </c>
      <c r="S1434" t="str">
        <f t="shared" si="448"/>
        <v>"xsd_boolean"</v>
      </c>
      <c r="T1434">
        <f>IF($A1434="Implicit","",COUNTIFS($C$8:C1434,C1434,$A$8:A1434,"Explicit"))</f>
        <v>10</v>
      </c>
      <c r="U1434" t="str">
        <f t="shared" si="449"/>
        <v>"Activity to describe storing processes"</v>
      </c>
      <c r="V1434" t="str">
        <f t="shared" si="450"/>
        <v>"Indicator whether a logistics object is a skeleton object"</v>
      </c>
      <c r="W1434" t="str">
        <f t="shared" si="451"/>
        <v>"false"</v>
      </c>
      <c r="X1434" t="str">
        <f t="shared" si="452"/>
        <v>"true"</v>
      </c>
      <c r="Y1434" t="str">
        <f t="shared" si="453"/>
        <v>"Activity","_Storage","_skeletonIndicator","xsd_boolean",10,"Activity to describe storing processes","Indicator whether a logistics object is a skeleton object","false","true"</v>
      </c>
      <c r="Z1434" t="str">
        <f t="shared" si="454"/>
        <v/>
      </c>
      <c r="AA1434" t="str">
        <f t="shared" si="455"/>
        <v/>
      </c>
      <c r="AB1434" t="str">
        <f t="shared" si="456"/>
        <v/>
      </c>
      <c r="AC1434" t="str">
        <f t="shared" si="457"/>
        <v/>
      </c>
      <c r="AD1434" t="str">
        <f t="shared" si="458"/>
        <v/>
      </c>
      <c r="AE1434" t="str">
        <f t="shared" si="459"/>
        <v/>
      </c>
    </row>
    <row r="1435" spans="1:31" x14ac:dyDescent="0.2">
      <c r="A1435" t="s">
        <v>1353</v>
      </c>
      <c r="B1435" t="s">
        <v>1304</v>
      </c>
      <c r="C1435" t="s">
        <v>1222</v>
      </c>
      <c r="D1435" t="s">
        <v>1226</v>
      </c>
      <c r="F1435" t="s">
        <v>6</v>
      </c>
      <c r="G1435">
        <v>1</v>
      </c>
      <c r="I1435" s="5" t="s">
        <v>1223</v>
      </c>
      <c r="J1435" s="5" t="s">
        <v>815</v>
      </c>
      <c r="K1435" t="str">
        <f t="shared" si="440"/>
        <v>_Storage</v>
      </c>
      <c r="L1435" t="str">
        <f t="shared" si="441"/>
        <v>_storingIdentifier</v>
      </c>
      <c r="M1435" t="str">
        <f t="shared" si="442"/>
        <v>xsd_string</v>
      </c>
      <c r="N1435" t="str">
        <f t="shared" si="443"/>
        <v/>
      </c>
      <c r="O1435" t="str">
        <f t="shared" si="444"/>
        <v>Data</v>
      </c>
      <c r="P1435" t="str">
        <f t="shared" si="445"/>
        <v>"Activity"</v>
      </c>
      <c r="Q1435" t="str">
        <f t="shared" si="446"/>
        <v>"_Storage"</v>
      </c>
      <c r="R1435" t="str">
        <f t="shared" si="447"/>
        <v>"_storingIdentifier"</v>
      </c>
      <c r="S1435" t="str">
        <f t="shared" si="448"/>
        <v>"xsd_string"</v>
      </c>
      <c r="T1435">
        <f>IF($A1435="Implicit","",COUNTIFS($C$8:C1435,C1435,$A$8:A1435,"Explicit"))</f>
        <v>11</v>
      </c>
      <c r="U1435" t="str">
        <f t="shared" si="449"/>
        <v>"Activity to describe storing processes"</v>
      </c>
      <c r="V1435" t="str">
        <f t="shared" si="450"/>
        <v>"Short text holding the process number if necessary"</v>
      </c>
      <c r="W1435" t="str">
        <f t="shared" si="451"/>
        <v>"false"</v>
      </c>
      <c r="X1435" t="str">
        <f t="shared" si="452"/>
        <v>"true"</v>
      </c>
      <c r="Y1435" t="str">
        <f t="shared" si="453"/>
        <v>"Activity","_Storage","_storingIdentifier","xsd_string",11,"Activity to describe storing processes","Short text holding the process number if necessary","false","true"</v>
      </c>
      <c r="Z1435" t="str">
        <f t="shared" si="454"/>
        <v/>
      </c>
      <c r="AA1435" t="str">
        <f t="shared" si="455"/>
        <v/>
      </c>
      <c r="AB1435" t="str">
        <f t="shared" si="456"/>
        <v/>
      </c>
      <c r="AC1435" t="str">
        <f t="shared" si="457"/>
        <v/>
      </c>
      <c r="AD1435" t="str">
        <f t="shared" si="458"/>
        <v/>
      </c>
      <c r="AE1435" t="str">
        <f t="shared" si="459"/>
        <v/>
      </c>
    </row>
    <row r="1436" spans="1:31" x14ac:dyDescent="0.2">
      <c r="A1436" t="s">
        <v>1354</v>
      </c>
      <c r="B1436" t="s">
        <v>1304</v>
      </c>
      <c r="C1436" t="s">
        <v>1222</v>
      </c>
      <c r="D1436" t="s">
        <v>29</v>
      </c>
      <c r="E1436" t="s">
        <v>1292</v>
      </c>
      <c r="F1436" t="s">
        <v>408</v>
      </c>
      <c r="I1436" s="5" t="s">
        <v>1223</v>
      </c>
      <c r="J1436" s="5" t="s">
        <v>31</v>
      </c>
      <c r="K1436" t="str">
        <f t="shared" si="440"/>
        <v>_Storage</v>
      </c>
      <c r="L1436" t="str">
        <f t="shared" si="441"/>
        <v>_contactPersons</v>
      </c>
      <c r="M1436" t="str">
        <f t="shared" si="442"/>
        <v>_Person</v>
      </c>
      <c r="N1436" t="str">
        <f t="shared" si="443"/>
        <v/>
      </c>
      <c r="O1436" t="str">
        <f t="shared" si="444"/>
        <v>Object</v>
      </c>
      <c r="P1436" t="str">
        <f t="shared" si="445"/>
        <v/>
      </c>
      <c r="Q1436" t="str">
        <f t="shared" si="446"/>
        <v/>
      </c>
      <c r="R1436" t="str">
        <f t="shared" si="447"/>
        <v/>
      </c>
      <c r="S1436" t="str">
        <f t="shared" si="448"/>
        <v/>
      </c>
      <c r="T1436" t="str">
        <f>IF($A1436="Implicit","",COUNTIFS($C$8:C1436,C1436,$A$8:A1436,"Explicit"))</f>
        <v/>
      </c>
      <c r="U1436" t="str">
        <f t="shared" si="449"/>
        <v/>
      </c>
      <c r="V1436" t="str">
        <f t="shared" si="450"/>
        <v/>
      </c>
      <c r="W1436" t="str">
        <f t="shared" si="451"/>
        <v/>
      </c>
      <c r="X1436" t="str">
        <f t="shared" si="452"/>
        <v/>
      </c>
      <c r="Y1436" t="str">
        <f t="shared" si="453"/>
        <v/>
      </c>
      <c r="Z1436" t="str">
        <f t="shared" si="454"/>
        <v>"Activity._Storage"</v>
      </c>
      <c r="AA1436" t="str">
        <f t="shared" si="455"/>
        <v>"_contactPersons"</v>
      </c>
      <c r="AB1436" t="str">
        <f t="shared" si="456"/>
        <v>"Common._Person"</v>
      </c>
      <c r="AC1436" t="str">
        <f t="shared" si="457"/>
        <v>""</v>
      </c>
      <c r="AD1436" t="str">
        <f t="shared" si="458"/>
        <v>"hasMany"</v>
      </c>
      <c r="AE1436" t="str">
        <f t="shared" si="459"/>
        <v>"Activity._Storage","_contactPersons","Common._Person","","hasMany"</v>
      </c>
    </row>
    <row r="1437" spans="1:31" x14ac:dyDescent="0.2">
      <c r="A1437" t="s">
        <v>1354</v>
      </c>
      <c r="B1437" t="s">
        <v>1304</v>
      </c>
      <c r="C1437" t="s">
        <v>1222</v>
      </c>
      <c r="D1437" t="s">
        <v>29</v>
      </c>
      <c r="E1437" t="s">
        <v>1292</v>
      </c>
      <c r="F1437" t="s">
        <v>1218</v>
      </c>
      <c r="I1437" s="5" t="s">
        <v>1223</v>
      </c>
      <c r="J1437" s="5" t="s">
        <v>31</v>
      </c>
      <c r="K1437" t="str">
        <f t="shared" si="440"/>
        <v>_Storage</v>
      </c>
      <c r="L1437" t="str">
        <f t="shared" si="441"/>
        <v>_contactPersons</v>
      </c>
      <c r="M1437" t="str">
        <f t="shared" si="442"/>
        <v>_NonHumanActor</v>
      </c>
      <c r="N1437" t="str">
        <f t="shared" si="443"/>
        <v/>
      </c>
      <c r="O1437" t="str">
        <f t="shared" si="444"/>
        <v>Object</v>
      </c>
      <c r="P1437" t="str">
        <f t="shared" si="445"/>
        <v/>
      </c>
      <c r="Q1437" t="str">
        <f t="shared" si="446"/>
        <v/>
      </c>
      <c r="R1437" t="str">
        <f t="shared" si="447"/>
        <v/>
      </c>
      <c r="S1437" t="str">
        <f t="shared" si="448"/>
        <v/>
      </c>
      <c r="T1437" t="str">
        <f>IF($A1437="Implicit","",COUNTIFS($C$8:C1437,C1437,$A$8:A1437,"Explicit"))</f>
        <v/>
      </c>
      <c r="U1437" t="str">
        <f t="shared" si="449"/>
        <v/>
      </c>
      <c r="V1437" t="str">
        <f t="shared" si="450"/>
        <v/>
      </c>
      <c r="W1437" t="str">
        <f t="shared" si="451"/>
        <v/>
      </c>
      <c r="X1437" t="str">
        <f t="shared" si="452"/>
        <v/>
      </c>
      <c r="Y1437" t="str">
        <f t="shared" si="453"/>
        <v/>
      </c>
      <c r="Z1437" t="str">
        <f t="shared" si="454"/>
        <v>"Activity._Storage"</v>
      </c>
      <c r="AA1437" t="str">
        <f t="shared" si="455"/>
        <v>"_contactPersons"</v>
      </c>
      <c r="AB1437" t="str">
        <f t="shared" si="456"/>
        <v>"Common._NonHumanActor"</v>
      </c>
      <c r="AC1437" t="str">
        <f t="shared" si="457"/>
        <v>""</v>
      </c>
      <c r="AD1437" t="str">
        <f t="shared" si="458"/>
        <v>"hasMany"</v>
      </c>
      <c r="AE1437" t="str">
        <f t="shared" si="459"/>
        <v>"Activity._Storage","_contactPersons","Common._NonHumanActor","","hasMany"</v>
      </c>
    </row>
    <row r="1438" spans="1:31" x14ac:dyDescent="0.2">
      <c r="A1438" t="s">
        <v>1354</v>
      </c>
      <c r="B1438" t="s">
        <v>1304</v>
      </c>
      <c r="C1438" t="s">
        <v>1222</v>
      </c>
      <c r="D1438" t="s">
        <v>35</v>
      </c>
      <c r="E1438" t="s">
        <v>1305</v>
      </c>
      <c r="F1438" t="s">
        <v>284</v>
      </c>
      <c r="I1438" s="5" t="s">
        <v>1223</v>
      </c>
      <c r="J1438" s="5" t="s">
        <v>37</v>
      </c>
      <c r="K1438" t="str">
        <f t="shared" si="440"/>
        <v>_Storage</v>
      </c>
      <c r="L1438" t="str">
        <f t="shared" si="441"/>
        <v>_servedServices</v>
      </c>
      <c r="M1438" t="str">
        <f t="shared" si="442"/>
        <v>_Booking</v>
      </c>
      <c r="N1438" t="str">
        <f t="shared" si="443"/>
        <v/>
      </c>
      <c r="O1438" t="str">
        <f t="shared" si="444"/>
        <v>Object</v>
      </c>
      <c r="P1438" t="str">
        <f t="shared" si="445"/>
        <v/>
      </c>
      <c r="Q1438" t="str">
        <f t="shared" si="446"/>
        <v/>
      </c>
      <c r="R1438" t="str">
        <f t="shared" si="447"/>
        <v/>
      </c>
      <c r="S1438" t="str">
        <f t="shared" si="448"/>
        <v/>
      </c>
      <c r="T1438" t="str">
        <f>IF($A1438="Implicit","",COUNTIFS($C$8:C1438,C1438,$A$8:A1438,"Explicit"))</f>
        <v/>
      </c>
      <c r="U1438" t="str">
        <f t="shared" si="449"/>
        <v/>
      </c>
      <c r="V1438" t="str">
        <f t="shared" si="450"/>
        <v/>
      </c>
      <c r="W1438" t="str">
        <f t="shared" si="451"/>
        <v/>
      </c>
      <c r="X1438" t="str">
        <f t="shared" si="452"/>
        <v/>
      </c>
      <c r="Y1438" t="str">
        <f t="shared" si="453"/>
        <v/>
      </c>
      <c r="Z1438" t="str">
        <f t="shared" si="454"/>
        <v>"Activity._Storage"</v>
      </c>
      <c r="AA1438" t="str">
        <f t="shared" si="455"/>
        <v>"_servedServices"</v>
      </c>
      <c r="AB1438" t="str">
        <f t="shared" si="456"/>
        <v>"Service._Booking"</v>
      </c>
      <c r="AC1438" t="str">
        <f t="shared" si="457"/>
        <v>""</v>
      </c>
      <c r="AD1438" t="str">
        <f t="shared" si="458"/>
        <v>"hasMany"</v>
      </c>
      <c r="AE1438" t="str">
        <f t="shared" si="459"/>
        <v>"Activity._Storage","_servedServices","Service._Booking","","hasMany"</v>
      </c>
    </row>
    <row r="1439" spans="1:31" x14ac:dyDescent="0.2">
      <c r="A1439" t="s">
        <v>1353</v>
      </c>
      <c r="B1439" t="s">
        <v>1303</v>
      </c>
      <c r="C1439" t="s">
        <v>1100</v>
      </c>
      <c r="D1439" t="s">
        <v>443</v>
      </c>
      <c r="E1439" t="s">
        <v>1292</v>
      </c>
      <c r="F1439" t="s">
        <v>90</v>
      </c>
      <c r="G1439">
        <v>1</v>
      </c>
      <c r="H1439" t="s">
        <v>197</v>
      </c>
      <c r="I1439" s="5" t="s">
        <v>1101</v>
      </c>
      <c r="J1439" s="5" t="s">
        <v>444</v>
      </c>
      <c r="K1439" t="str">
        <f t="shared" si="440"/>
        <v>_Storing</v>
      </c>
      <c r="L1439" t="str">
        <f t="shared" si="441"/>
        <v>_performedAt</v>
      </c>
      <c r="M1439" t="str">
        <f t="shared" si="442"/>
        <v>_Location</v>
      </c>
      <c r="N1439" t="str">
        <f t="shared" si="443"/>
        <v>_onsiteActions</v>
      </c>
      <c r="O1439" t="str">
        <f t="shared" si="444"/>
        <v>Object</v>
      </c>
      <c r="P1439" t="str">
        <f t="shared" si="445"/>
        <v>"Action"</v>
      </c>
      <c r="Q1439" t="str">
        <f t="shared" si="446"/>
        <v>"_Storing"</v>
      </c>
      <c r="R1439" t="str">
        <f t="shared" si="447"/>
        <v>"_performedAt"</v>
      </c>
      <c r="S1439" t="str">
        <f t="shared" si="448"/>
        <v>"_Location"</v>
      </c>
      <c r="T1439">
        <f>IF($A1439="Implicit","",COUNTIFS($C$8:C1439,C1439,$A$8:A1439,"Explicit"))</f>
        <v>1</v>
      </c>
      <c r="U1439" t="str">
        <f t="shared" si="449"/>
        <v>"Action to describe store-in or store-out"</v>
      </c>
      <c r="V1439" t="str">
        <f t="shared" si="450"/>
        <v>"Reference to the Location the Action was performed at"</v>
      </c>
      <c r="W1439" t="str">
        <f t="shared" si="451"/>
        <v>"false"</v>
      </c>
      <c r="X1439" t="str">
        <f t="shared" si="452"/>
        <v>"true"</v>
      </c>
      <c r="Y1439" t="str">
        <f t="shared" si="453"/>
        <v>"Action","_Storing","_performedAt","_Location",1,"Action to describe store-in or store-out","Reference to the Location the Action was performed at","false","true"</v>
      </c>
      <c r="Z1439" t="str">
        <f t="shared" si="454"/>
        <v>"Action._Storing"</v>
      </c>
      <c r="AA1439" t="str">
        <f t="shared" si="455"/>
        <v>"_performedAt"</v>
      </c>
      <c r="AB1439" t="str">
        <f t="shared" si="456"/>
        <v>"Common._Location"</v>
      </c>
      <c r="AC1439" t="str">
        <f t="shared" si="457"/>
        <v>"_onsiteActions"</v>
      </c>
      <c r="AD1439" t="str">
        <f t="shared" si="458"/>
        <v>"hasOne"</v>
      </c>
      <c r="AE1439" t="str">
        <f t="shared" si="459"/>
        <v>"Action._Storing","_performedAt","Common._Location","_onsiteActions","hasOne"</v>
      </c>
    </row>
    <row r="1440" spans="1:31" x14ac:dyDescent="0.2">
      <c r="A1440" t="s">
        <v>1354</v>
      </c>
      <c r="B1440" t="s">
        <v>1303</v>
      </c>
      <c r="C1440" t="s">
        <v>1100</v>
      </c>
      <c r="D1440" t="s">
        <v>445</v>
      </c>
      <c r="E1440" t="s">
        <v>1304</v>
      </c>
      <c r="F1440" t="s">
        <v>1222</v>
      </c>
      <c r="G1440">
        <v>1</v>
      </c>
      <c r="H1440" t="s">
        <v>1224</v>
      </c>
      <c r="I1440" s="5" t="s">
        <v>1101</v>
      </c>
      <c r="J1440" s="5" t="s">
        <v>446</v>
      </c>
      <c r="K1440" t="str">
        <f t="shared" si="440"/>
        <v>_Storing</v>
      </c>
      <c r="L1440" t="str">
        <f t="shared" si="441"/>
        <v>_servedActivity</v>
      </c>
      <c r="M1440" t="str">
        <f t="shared" si="442"/>
        <v>_Storage</v>
      </c>
      <c r="N1440" t="str">
        <f t="shared" si="443"/>
        <v>_storingActions</v>
      </c>
      <c r="O1440" t="str">
        <f t="shared" si="444"/>
        <v>Object</v>
      </c>
      <c r="P1440" t="str">
        <f t="shared" si="445"/>
        <v/>
      </c>
      <c r="Q1440" t="str">
        <f t="shared" si="446"/>
        <v/>
      </c>
      <c r="R1440" t="str">
        <f t="shared" si="447"/>
        <v/>
      </c>
      <c r="S1440" t="str">
        <f t="shared" si="448"/>
        <v/>
      </c>
      <c r="T1440" t="str">
        <f>IF($A1440="Implicit","",COUNTIFS($C$8:C1440,C1440,$A$8:A1440,"Explicit"))</f>
        <v/>
      </c>
      <c r="U1440" t="str">
        <f t="shared" si="449"/>
        <v/>
      </c>
      <c r="V1440" t="str">
        <f t="shared" si="450"/>
        <v/>
      </c>
      <c r="W1440" t="str">
        <f t="shared" si="451"/>
        <v/>
      </c>
      <c r="X1440" t="str">
        <f t="shared" si="452"/>
        <v/>
      </c>
      <c r="Y1440" t="str">
        <f t="shared" si="453"/>
        <v/>
      </c>
      <c r="Z1440" t="str">
        <f t="shared" si="454"/>
        <v>"Action._Storing"</v>
      </c>
      <c r="AA1440" t="str">
        <f t="shared" si="455"/>
        <v>"_servedActivity"</v>
      </c>
      <c r="AB1440" t="str">
        <f t="shared" si="456"/>
        <v>"Activity._Storage"</v>
      </c>
      <c r="AC1440" t="str">
        <f t="shared" si="457"/>
        <v>"_storingActions"</v>
      </c>
      <c r="AD1440" t="str">
        <f t="shared" si="458"/>
        <v>"hasOne"</v>
      </c>
      <c r="AE1440" t="str">
        <f t="shared" si="459"/>
        <v>"Action._Storing","_servedActivity","Activity._Storage","_storingActions","hasOne"</v>
      </c>
    </row>
    <row r="1441" spans="1:31" x14ac:dyDescent="0.2">
      <c r="A1441" t="s">
        <v>1353</v>
      </c>
      <c r="B1441" t="s">
        <v>1303</v>
      </c>
      <c r="C1441" t="s">
        <v>1100</v>
      </c>
      <c r="D1441" t="s">
        <v>441</v>
      </c>
      <c r="E1441" t="s">
        <v>3</v>
      </c>
      <c r="F1441" t="s">
        <v>4</v>
      </c>
      <c r="G1441">
        <v>1</v>
      </c>
      <c r="I1441" s="5" t="s">
        <v>1101</v>
      </c>
      <c r="J1441" s="5" t="s">
        <v>442</v>
      </c>
      <c r="K1441" t="str">
        <f t="shared" si="440"/>
        <v>_Storing</v>
      </c>
      <c r="L1441" t="str">
        <f t="shared" si="441"/>
        <v>_actionTimeType</v>
      </c>
      <c r="M1441" t="str">
        <f t="shared" si="442"/>
        <v>_ActionTimeType</v>
      </c>
      <c r="N1441" t="str">
        <f t="shared" si="443"/>
        <v/>
      </c>
      <c r="O1441" t="str">
        <f t="shared" si="444"/>
        <v>Object</v>
      </c>
      <c r="P1441" t="str">
        <f t="shared" si="445"/>
        <v>"Action"</v>
      </c>
      <c r="Q1441" t="str">
        <f t="shared" si="446"/>
        <v>"_Storing"</v>
      </c>
      <c r="R1441" t="str">
        <f t="shared" si="447"/>
        <v>"_actionTimeType"</v>
      </c>
      <c r="S1441" t="str">
        <f t="shared" si="448"/>
        <v>"_ActionTimeType"</v>
      </c>
      <c r="T1441">
        <f>IF($A1441="Implicit","",COUNTIFS($C$8:C1441,C1441,$A$8:A1441,"Explicit"))</f>
        <v>2</v>
      </c>
      <c r="U1441" t="str">
        <f t="shared" si="449"/>
        <v>"Action to describe store-in or store-out"</v>
      </c>
      <c r="V1441" t="str">
        <f t="shared" si="450"/>
        <v>"Enum stating the type of the Action"</v>
      </c>
      <c r="W1441" t="str">
        <f t="shared" si="451"/>
        <v>"false"</v>
      </c>
      <c r="X1441" t="str">
        <f t="shared" si="452"/>
        <v>"true"</v>
      </c>
      <c r="Y1441" t="str">
        <f t="shared" si="453"/>
        <v>"Action","_Storing","_actionTimeType","_ActionTimeType",2,"Action to describe store-in or store-out","Enum stating the type of the Action","false","true"</v>
      </c>
      <c r="Z1441" t="str">
        <f t="shared" si="454"/>
        <v>"Action._Storing"</v>
      </c>
      <c r="AA1441" t="str">
        <f t="shared" si="455"/>
        <v>"_actionTimeType"</v>
      </c>
      <c r="AB1441" t="str">
        <f t="shared" si="456"/>
        <v>"Enum._ActionTimeType"</v>
      </c>
      <c r="AC1441" t="str">
        <f t="shared" si="457"/>
        <v>""</v>
      </c>
      <c r="AD1441" t="str">
        <f t="shared" si="458"/>
        <v>"hasOne"</v>
      </c>
      <c r="AE1441" t="str">
        <f t="shared" si="459"/>
        <v>"Action._Storing","_actionTimeType","Enum._ActionTimeType","","hasOne"</v>
      </c>
    </row>
    <row r="1442" spans="1:31" x14ac:dyDescent="0.2">
      <c r="A1442" t="s">
        <v>1353</v>
      </c>
      <c r="B1442" t="s">
        <v>1303</v>
      </c>
      <c r="C1442" t="s">
        <v>1100</v>
      </c>
      <c r="D1442" t="s">
        <v>445</v>
      </c>
      <c r="E1442" t="s">
        <v>1290</v>
      </c>
      <c r="F1442" t="s">
        <v>21</v>
      </c>
      <c r="G1442">
        <v>1</v>
      </c>
      <c r="I1442" s="5" t="s">
        <v>1101</v>
      </c>
      <c r="J1442" s="5" t="s">
        <v>446</v>
      </c>
      <c r="K1442" t="str">
        <f t="shared" si="440"/>
        <v>_Storing</v>
      </c>
      <c r="L1442" t="str">
        <f t="shared" si="441"/>
        <v>_servedActivity</v>
      </c>
      <c r="M1442" t="str">
        <f t="shared" si="442"/>
        <v>_LogisticsActivity</v>
      </c>
      <c r="N1442" t="str">
        <f t="shared" si="443"/>
        <v/>
      </c>
      <c r="O1442" t="str">
        <f t="shared" si="444"/>
        <v>Object</v>
      </c>
      <c r="P1442" t="str">
        <f t="shared" si="445"/>
        <v>"Action"</v>
      </c>
      <c r="Q1442" t="str">
        <f t="shared" si="446"/>
        <v>"_Storing"</v>
      </c>
      <c r="R1442" t="str">
        <f t="shared" si="447"/>
        <v>"_servedActivity"</v>
      </c>
      <c r="S1442" t="str">
        <f t="shared" si="448"/>
        <v>"_LogisticsActivity"</v>
      </c>
      <c r="T1442">
        <f>IF($A1442="Implicit","",COUNTIFS($C$8:C1442,C1442,$A$8:A1442,"Explicit"))</f>
        <v>3</v>
      </c>
      <c r="U1442" t="str">
        <f t="shared" si="449"/>
        <v>"Action to describe store-in or store-out"</v>
      </c>
      <c r="V1442" t="str">
        <f t="shared" si="450"/>
        <v>"Reference to the Activity the Action was performed for"</v>
      </c>
      <c r="W1442" t="str">
        <f t="shared" si="451"/>
        <v>"false"</v>
      </c>
      <c r="X1442" t="str">
        <f t="shared" si="452"/>
        <v>"true"</v>
      </c>
      <c r="Y1442" t="str">
        <f t="shared" si="453"/>
        <v>"Action","_Storing","_servedActivity","_LogisticsActivity",3,"Action to describe store-in or store-out","Reference to the Activity the Action was performed for","false","true"</v>
      </c>
      <c r="Z1442" t="str">
        <f t="shared" si="454"/>
        <v>"Action._Storing"</v>
      </c>
      <c r="AA1442" t="str">
        <f t="shared" si="455"/>
        <v>"_servedActivity"</v>
      </c>
      <c r="AB1442" t="str">
        <f t="shared" si="456"/>
        <v>"Abstract._LogisticsActivity"</v>
      </c>
      <c r="AC1442" t="str">
        <f t="shared" si="457"/>
        <v>""</v>
      </c>
      <c r="AD1442" t="str">
        <f t="shared" si="458"/>
        <v>"hasOne"</v>
      </c>
      <c r="AE1442" t="str">
        <f t="shared" si="459"/>
        <v>"Action._Storing","_servedActivity","Abstract._LogisticsActivity","","hasOne"</v>
      </c>
    </row>
    <row r="1443" spans="1:31" x14ac:dyDescent="0.2">
      <c r="A1443" t="s">
        <v>1353</v>
      </c>
      <c r="B1443" t="s">
        <v>1303</v>
      </c>
      <c r="C1443" t="s">
        <v>1100</v>
      </c>
      <c r="D1443" t="s">
        <v>38</v>
      </c>
      <c r="E1443" t="s">
        <v>1303</v>
      </c>
      <c r="F1443" t="s">
        <v>23</v>
      </c>
      <c r="H1443" t="s">
        <v>434</v>
      </c>
      <c r="I1443" s="5" t="s">
        <v>1101</v>
      </c>
      <c r="J1443" s="5" t="s">
        <v>39</v>
      </c>
      <c r="K1443" t="str">
        <f t="shared" si="440"/>
        <v>_Storing</v>
      </c>
      <c r="L1443" t="str">
        <f t="shared" si="441"/>
        <v>_checks</v>
      </c>
      <c r="M1443" t="str">
        <f t="shared" si="442"/>
        <v>_Check</v>
      </c>
      <c r="N1443" t="str">
        <f t="shared" si="443"/>
        <v>_checkedObject</v>
      </c>
      <c r="O1443" t="str">
        <f t="shared" si="444"/>
        <v>Object</v>
      </c>
      <c r="P1443" t="str">
        <f t="shared" si="445"/>
        <v>"Action"</v>
      </c>
      <c r="Q1443" t="str">
        <f t="shared" si="446"/>
        <v>"_Storing"</v>
      </c>
      <c r="R1443" t="str">
        <f t="shared" si="447"/>
        <v>"_checks"</v>
      </c>
      <c r="S1443" t="str">
        <f t="shared" si="448"/>
        <v>"_Check"</v>
      </c>
      <c r="T1443">
        <f>IF($A1443="Implicit","",COUNTIFS($C$8:C1443,C1443,$A$8:A1443,"Explicit"))</f>
        <v>4</v>
      </c>
      <c r="U1443" t="str">
        <f t="shared" si="449"/>
        <v>"Action to describe store-in or store-out"</v>
      </c>
      <c r="V1443" t="str">
        <f t="shared" si="450"/>
        <v>"References to the CheckActions performed on the object"</v>
      </c>
      <c r="W1443" t="str">
        <f t="shared" si="451"/>
        <v>"true"</v>
      </c>
      <c r="X1443" t="str">
        <f t="shared" si="452"/>
        <v>"true"</v>
      </c>
      <c r="Y1443" t="str">
        <f t="shared" si="453"/>
        <v>"Action","_Storing","_checks","_Check",4,"Action to describe store-in or store-out","References to the CheckActions performed on the object","true","true"</v>
      </c>
      <c r="Z1443" t="str">
        <f t="shared" si="454"/>
        <v>"Action._Storing"</v>
      </c>
      <c r="AA1443" t="str">
        <f t="shared" si="455"/>
        <v>"_checks"</v>
      </c>
      <c r="AB1443" t="str">
        <f t="shared" si="456"/>
        <v>"Action._Check"</v>
      </c>
      <c r="AC1443" t="str">
        <f t="shared" si="457"/>
        <v>"_checkedObject"</v>
      </c>
      <c r="AD1443" t="str">
        <f t="shared" si="458"/>
        <v>"hasMany"</v>
      </c>
      <c r="AE1443" t="str">
        <f t="shared" si="459"/>
        <v>"Action._Storing","_checks","Action._Check","_checkedObject","hasMany"</v>
      </c>
    </row>
    <row r="1444" spans="1:31" x14ac:dyDescent="0.2">
      <c r="A1444" t="s">
        <v>1353</v>
      </c>
      <c r="B1444" t="s">
        <v>1303</v>
      </c>
      <c r="C1444" t="s">
        <v>1100</v>
      </c>
      <c r="D1444" t="s">
        <v>43</v>
      </c>
      <c r="E1444" t="s">
        <v>1292</v>
      </c>
      <c r="F1444" t="s">
        <v>44</v>
      </c>
      <c r="H1444" t="s">
        <v>686</v>
      </c>
      <c r="I1444" s="5" t="s">
        <v>1101</v>
      </c>
      <c r="J1444" s="5" t="s">
        <v>45</v>
      </c>
      <c r="K1444" t="str">
        <f t="shared" si="440"/>
        <v>_Storing</v>
      </c>
      <c r="L1444" t="str">
        <f t="shared" si="441"/>
        <v>_externalReferences</v>
      </c>
      <c r="M1444" t="str">
        <f t="shared" si="442"/>
        <v>_ExternalReference</v>
      </c>
      <c r="N1444" t="str">
        <f t="shared" si="443"/>
        <v>_referenceForObjects</v>
      </c>
      <c r="O1444" t="str">
        <f t="shared" si="444"/>
        <v>Object</v>
      </c>
      <c r="P1444" t="str">
        <f t="shared" si="445"/>
        <v>"Action"</v>
      </c>
      <c r="Q1444" t="str">
        <f t="shared" si="446"/>
        <v>"_Storing"</v>
      </c>
      <c r="R1444" t="str">
        <f t="shared" si="447"/>
        <v>"_externalReferences"</v>
      </c>
      <c r="S1444" t="str">
        <f t="shared" si="448"/>
        <v>"_ExternalReference"</v>
      </c>
      <c r="T1444">
        <f>IF($A1444="Implicit","",COUNTIFS($C$8:C1444,C1444,$A$8:A1444,"Explicit"))</f>
        <v>5</v>
      </c>
      <c r="U1444" t="str">
        <f t="shared" si="449"/>
        <v>"Action to describe store-in or store-out"</v>
      </c>
      <c r="V1444" t="str">
        <f t="shared" si="450"/>
        <v>"References to all associated ExternalReferences"</v>
      </c>
      <c r="W1444" t="str">
        <f t="shared" si="451"/>
        <v>"true"</v>
      </c>
      <c r="X1444" t="str">
        <f t="shared" si="452"/>
        <v>"true"</v>
      </c>
      <c r="Y1444" t="str">
        <f t="shared" si="453"/>
        <v>"Action","_Storing","_externalReferences","_ExternalReference",5,"Action to describe store-in or store-out","References to all associated ExternalReferences","true","true"</v>
      </c>
      <c r="Z1444" t="str">
        <f t="shared" si="454"/>
        <v>"Action._Storing"</v>
      </c>
      <c r="AA1444" t="str">
        <f t="shared" si="455"/>
        <v>"_externalReferences"</v>
      </c>
      <c r="AB1444" t="str">
        <f t="shared" si="456"/>
        <v>"Common._ExternalReference"</v>
      </c>
      <c r="AC1444" t="str">
        <f t="shared" si="457"/>
        <v>"_referenceForObjects"</v>
      </c>
      <c r="AD1444" t="str">
        <f t="shared" si="458"/>
        <v>"hasMany"</v>
      </c>
      <c r="AE1444" t="str">
        <f t="shared" si="459"/>
        <v>"Action._Storing","_externalReferences","Common._ExternalReference","_referenceForObjects","hasMany"</v>
      </c>
    </row>
    <row r="1445" spans="1:31" x14ac:dyDescent="0.2">
      <c r="A1445" t="s">
        <v>1353</v>
      </c>
      <c r="B1445" t="s">
        <v>1303</v>
      </c>
      <c r="C1445" t="s">
        <v>1100</v>
      </c>
      <c r="D1445" t="s">
        <v>1102</v>
      </c>
      <c r="E1445" t="s">
        <v>1290</v>
      </c>
      <c r="F1445" t="s">
        <v>231</v>
      </c>
      <c r="H1445" t="s">
        <v>116</v>
      </c>
      <c r="I1445" s="5" t="s">
        <v>1101</v>
      </c>
      <c r="J1445" s="5" t="s">
        <v>1103</v>
      </c>
      <c r="K1445" t="str">
        <f t="shared" si="440"/>
        <v>_Storing</v>
      </c>
      <c r="L1445" t="str">
        <f t="shared" si="441"/>
        <v>_storedObjects</v>
      </c>
      <c r="M1445" t="str">
        <f t="shared" si="442"/>
        <v>_PhysicalLogisticsObject</v>
      </c>
      <c r="N1445" t="str">
        <f t="shared" si="443"/>
        <v>_involvedInActions</v>
      </c>
      <c r="O1445" t="str">
        <f t="shared" si="444"/>
        <v>Object</v>
      </c>
      <c r="P1445" t="str">
        <f t="shared" si="445"/>
        <v>"Action"</v>
      </c>
      <c r="Q1445" t="str">
        <f t="shared" si="446"/>
        <v>"_Storing"</v>
      </c>
      <c r="R1445" t="str">
        <f t="shared" si="447"/>
        <v>"_storedObjects"</v>
      </c>
      <c r="S1445" t="str">
        <f t="shared" si="448"/>
        <v>"_PhysicalLogisticsObject"</v>
      </c>
      <c r="T1445">
        <f>IF($A1445="Implicit","",COUNTIFS($C$8:C1445,C1445,$A$8:A1445,"Explicit"))</f>
        <v>6</v>
      </c>
      <c r="U1445" t="str">
        <f t="shared" si="449"/>
        <v>"Action to describe store-in or store-out"</v>
      </c>
      <c r="V1445" t="str">
        <f t="shared" si="450"/>
        <v>"Reference to the Objects being stored in or stored out"</v>
      </c>
      <c r="W1445" t="str">
        <f t="shared" si="451"/>
        <v>"true"</v>
      </c>
      <c r="X1445" t="str">
        <f t="shared" si="452"/>
        <v>"true"</v>
      </c>
      <c r="Y1445" t="str">
        <f t="shared" si="453"/>
        <v>"Action","_Storing","_storedObjects","_PhysicalLogisticsObject",6,"Action to describe store-in or store-out","Reference to the Objects being stored in or stored out","true","true"</v>
      </c>
      <c r="Z1445" t="str">
        <f t="shared" si="454"/>
        <v>"Action._Storing"</v>
      </c>
      <c r="AA1445" t="str">
        <f t="shared" si="455"/>
        <v>"_storedObjects"</v>
      </c>
      <c r="AB1445" t="str">
        <f t="shared" si="456"/>
        <v>"Abstract._PhysicalLogisticsObject"</v>
      </c>
      <c r="AC1445" t="str">
        <f t="shared" si="457"/>
        <v>"_involvedInActions"</v>
      </c>
      <c r="AD1445" t="str">
        <f t="shared" si="458"/>
        <v>"hasMany"</v>
      </c>
      <c r="AE1445" t="str">
        <f t="shared" si="459"/>
        <v>"Action._Storing","_storedObjects","Abstract._PhysicalLogisticsObject","_involvedInActions","hasMany"</v>
      </c>
    </row>
    <row r="1446" spans="1:31" x14ac:dyDescent="0.2">
      <c r="A1446" t="s">
        <v>1353</v>
      </c>
      <c r="B1446" t="s">
        <v>1303</v>
      </c>
      <c r="C1446" t="s">
        <v>1100</v>
      </c>
      <c r="D1446" t="s">
        <v>1104</v>
      </c>
      <c r="E1446" t="s">
        <v>3</v>
      </c>
      <c r="F1446" t="s">
        <v>1105</v>
      </c>
      <c r="G1446">
        <v>1</v>
      </c>
      <c r="I1446" s="5" t="s">
        <v>1101</v>
      </c>
      <c r="J1446" s="5" t="s">
        <v>1106</v>
      </c>
      <c r="K1446" t="str">
        <f t="shared" si="440"/>
        <v>_Storing</v>
      </c>
      <c r="L1446" t="str">
        <f t="shared" si="441"/>
        <v>_storingType</v>
      </c>
      <c r="M1446" t="str">
        <f t="shared" si="442"/>
        <v>_StoringType</v>
      </c>
      <c r="N1446" t="str">
        <f t="shared" si="443"/>
        <v/>
      </c>
      <c r="O1446" t="str">
        <f t="shared" si="444"/>
        <v>Object</v>
      </c>
      <c r="P1446" t="str">
        <f t="shared" si="445"/>
        <v>"Action"</v>
      </c>
      <c r="Q1446" t="str">
        <f t="shared" si="446"/>
        <v>"_Storing"</v>
      </c>
      <c r="R1446" t="str">
        <f t="shared" si="447"/>
        <v>"_storingType"</v>
      </c>
      <c r="S1446" t="str">
        <f t="shared" si="448"/>
        <v>"_StoringType"</v>
      </c>
      <c r="T1446">
        <f>IF($A1446="Implicit","",COUNTIFS($C$8:C1446,C1446,$A$8:A1446,"Explicit"))</f>
        <v>7</v>
      </c>
      <c r="U1446" t="str">
        <f t="shared" si="449"/>
        <v>"Action to describe store-in or store-out"</v>
      </c>
      <c r="V1446" t="str">
        <f t="shared" si="450"/>
        <v>"Enum stating whether the StoringAction describes the store-in or the store-out"</v>
      </c>
      <c r="W1446" t="str">
        <f t="shared" si="451"/>
        <v>"false"</v>
      </c>
      <c r="X1446" t="str">
        <f t="shared" si="452"/>
        <v>"true"</v>
      </c>
      <c r="Y1446" t="str">
        <f t="shared" si="453"/>
        <v>"Action","_Storing","_storingType","_StoringType",7,"Action to describe store-in or store-out","Enum stating whether the StoringAction describes the store-in or the store-out","false","true"</v>
      </c>
      <c r="Z1446" t="str">
        <f t="shared" si="454"/>
        <v>"Action._Storing"</v>
      </c>
      <c r="AA1446" t="str">
        <f t="shared" si="455"/>
        <v>"_storingType"</v>
      </c>
      <c r="AB1446" t="str">
        <f t="shared" si="456"/>
        <v>"Enum._StoringType"</v>
      </c>
      <c r="AC1446" t="str">
        <f t="shared" si="457"/>
        <v>""</v>
      </c>
      <c r="AD1446" t="str">
        <f t="shared" si="458"/>
        <v>"hasOne"</v>
      </c>
      <c r="AE1446" t="str">
        <f t="shared" si="459"/>
        <v>"Action._Storing","_storingType","Enum._StoringType","","hasOne"</v>
      </c>
    </row>
    <row r="1447" spans="1:31" x14ac:dyDescent="0.2">
      <c r="A1447" t="s">
        <v>1354</v>
      </c>
      <c r="B1447" t="s">
        <v>1303</v>
      </c>
      <c r="C1447" t="s">
        <v>1100</v>
      </c>
      <c r="D1447" t="s">
        <v>441</v>
      </c>
      <c r="E1447" t="s">
        <v>3</v>
      </c>
      <c r="F1447" t="s">
        <v>4</v>
      </c>
      <c r="G1447">
        <v>1</v>
      </c>
      <c r="I1447" s="5" t="s">
        <v>1101</v>
      </c>
      <c r="J1447" s="5" t="s">
        <v>442</v>
      </c>
      <c r="K1447" t="str">
        <f t="shared" si="440"/>
        <v>_Storing</v>
      </c>
      <c r="L1447" t="str">
        <f t="shared" si="441"/>
        <v>_actionTimeType</v>
      </c>
      <c r="M1447" t="str">
        <f t="shared" si="442"/>
        <v>_ActionTimeType</v>
      </c>
      <c r="N1447" t="str">
        <f t="shared" si="443"/>
        <v/>
      </c>
      <c r="O1447" t="str">
        <f t="shared" si="444"/>
        <v>Object</v>
      </c>
      <c r="P1447" t="str">
        <f t="shared" si="445"/>
        <v/>
      </c>
      <c r="Q1447" t="str">
        <f t="shared" si="446"/>
        <v/>
      </c>
      <c r="R1447" t="str">
        <f t="shared" si="447"/>
        <v/>
      </c>
      <c r="S1447" t="str">
        <f t="shared" si="448"/>
        <v/>
      </c>
      <c r="T1447" t="str">
        <f>IF($A1447="Implicit","",COUNTIFS($C$8:C1447,C1447,$A$8:A1447,"Explicit"))</f>
        <v/>
      </c>
      <c r="U1447" t="str">
        <f t="shared" si="449"/>
        <v/>
      </c>
      <c r="V1447" t="str">
        <f t="shared" si="450"/>
        <v/>
      </c>
      <c r="W1447" t="str">
        <f t="shared" si="451"/>
        <v/>
      </c>
      <c r="X1447" t="str">
        <f t="shared" si="452"/>
        <v/>
      </c>
      <c r="Y1447" t="str">
        <f t="shared" si="453"/>
        <v/>
      </c>
      <c r="Z1447" t="str">
        <f t="shared" si="454"/>
        <v>"Action._Storing"</v>
      </c>
      <c r="AA1447" t="str">
        <f t="shared" si="455"/>
        <v>"_actionTimeType"</v>
      </c>
      <c r="AB1447" t="str">
        <f t="shared" si="456"/>
        <v>"Enum._ActionTimeType"</v>
      </c>
      <c r="AC1447" t="str">
        <f t="shared" si="457"/>
        <v>""</v>
      </c>
      <c r="AD1447" t="str">
        <f t="shared" si="458"/>
        <v>"hasOne"</v>
      </c>
      <c r="AE1447" t="str">
        <f t="shared" si="459"/>
        <v>"Action._Storing","_actionTimeType","Enum._ActionTimeType","","hasOne"</v>
      </c>
    </row>
    <row r="1448" spans="1:31" x14ac:dyDescent="0.2">
      <c r="A1448" t="s">
        <v>1354</v>
      </c>
      <c r="B1448" t="s">
        <v>1303</v>
      </c>
      <c r="C1448" t="s">
        <v>1100</v>
      </c>
      <c r="D1448" t="s">
        <v>445</v>
      </c>
      <c r="E1448" t="s">
        <v>1304</v>
      </c>
      <c r="F1448" t="s">
        <v>810</v>
      </c>
      <c r="G1448">
        <v>1</v>
      </c>
      <c r="I1448" s="5" t="s">
        <v>1101</v>
      </c>
      <c r="J1448" s="5" t="s">
        <v>446</v>
      </c>
      <c r="K1448" t="str">
        <f t="shared" si="440"/>
        <v>_Storing</v>
      </c>
      <c r="L1448" t="str">
        <f t="shared" si="441"/>
        <v>_servedActivity</v>
      </c>
      <c r="M1448" t="str">
        <f t="shared" si="442"/>
        <v>_UnitComposition</v>
      </c>
      <c r="N1448" t="str">
        <f t="shared" si="443"/>
        <v/>
      </c>
      <c r="O1448" t="str">
        <f t="shared" si="444"/>
        <v>Object</v>
      </c>
      <c r="P1448" t="str">
        <f t="shared" si="445"/>
        <v/>
      </c>
      <c r="Q1448" t="str">
        <f t="shared" si="446"/>
        <v/>
      </c>
      <c r="R1448" t="str">
        <f t="shared" si="447"/>
        <v/>
      </c>
      <c r="S1448" t="str">
        <f t="shared" si="448"/>
        <v/>
      </c>
      <c r="T1448" t="str">
        <f>IF($A1448="Implicit","",COUNTIFS($C$8:C1448,C1448,$A$8:A1448,"Explicit"))</f>
        <v/>
      </c>
      <c r="U1448" t="str">
        <f t="shared" si="449"/>
        <v/>
      </c>
      <c r="V1448" t="str">
        <f t="shared" si="450"/>
        <v/>
      </c>
      <c r="W1448" t="str">
        <f t="shared" si="451"/>
        <v/>
      </c>
      <c r="X1448" t="str">
        <f t="shared" si="452"/>
        <v/>
      </c>
      <c r="Y1448" t="str">
        <f t="shared" si="453"/>
        <v/>
      </c>
      <c r="Z1448" t="str">
        <f t="shared" si="454"/>
        <v>"Action._Storing"</v>
      </c>
      <c r="AA1448" t="str">
        <f t="shared" si="455"/>
        <v>"_servedActivity"</v>
      </c>
      <c r="AB1448" t="str">
        <f t="shared" si="456"/>
        <v>"Activity._UnitComposition"</v>
      </c>
      <c r="AC1448" t="str">
        <f t="shared" si="457"/>
        <v>""</v>
      </c>
      <c r="AD1448" t="str">
        <f t="shared" si="458"/>
        <v>"hasOne"</v>
      </c>
      <c r="AE1448" t="str">
        <f t="shared" si="459"/>
        <v>"Action._Storing","_servedActivity","Activity._UnitComposition","","hasOne"</v>
      </c>
    </row>
    <row r="1449" spans="1:31" x14ac:dyDescent="0.2">
      <c r="A1449" t="s">
        <v>1354</v>
      </c>
      <c r="B1449" t="s">
        <v>1303</v>
      </c>
      <c r="C1449" t="s">
        <v>1100</v>
      </c>
      <c r="D1449" t="s">
        <v>445</v>
      </c>
      <c r="E1449" t="s">
        <v>1304</v>
      </c>
      <c r="F1449" t="s">
        <v>914</v>
      </c>
      <c r="G1449">
        <v>1</v>
      </c>
      <c r="I1449" s="5" t="s">
        <v>1101</v>
      </c>
      <c r="J1449" s="5" t="s">
        <v>446</v>
      </c>
      <c r="K1449" t="str">
        <f t="shared" si="440"/>
        <v>_Storing</v>
      </c>
      <c r="L1449" t="str">
        <f t="shared" si="441"/>
        <v>_servedActivity</v>
      </c>
      <c r="M1449" t="str">
        <f t="shared" si="442"/>
        <v>_TransportMovement</v>
      </c>
      <c r="N1449" t="str">
        <f t="shared" si="443"/>
        <v/>
      </c>
      <c r="O1449" t="str">
        <f t="shared" si="444"/>
        <v>Object</v>
      </c>
      <c r="P1449" t="str">
        <f t="shared" si="445"/>
        <v/>
      </c>
      <c r="Q1449" t="str">
        <f t="shared" si="446"/>
        <v/>
      </c>
      <c r="R1449" t="str">
        <f t="shared" si="447"/>
        <v/>
      </c>
      <c r="S1449" t="str">
        <f t="shared" si="448"/>
        <v/>
      </c>
      <c r="T1449" t="str">
        <f>IF($A1449="Implicit","",COUNTIFS($C$8:C1449,C1449,$A$8:A1449,"Explicit"))</f>
        <v/>
      </c>
      <c r="U1449" t="str">
        <f t="shared" si="449"/>
        <v/>
      </c>
      <c r="V1449" t="str">
        <f t="shared" si="450"/>
        <v/>
      </c>
      <c r="W1449" t="str">
        <f t="shared" si="451"/>
        <v/>
      </c>
      <c r="X1449" t="str">
        <f t="shared" si="452"/>
        <v/>
      </c>
      <c r="Y1449" t="str">
        <f t="shared" si="453"/>
        <v/>
      </c>
      <c r="Z1449" t="str">
        <f t="shared" si="454"/>
        <v>"Action._Storing"</v>
      </c>
      <c r="AA1449" t="str">
        <f t="shared" si="455"/>
        <v>"_servedActivity"</v>
      </c>
      <c r="AB1449" t="str">
        <f t="shared" si="456"/>
        <v>"Activity._TransportMovement"</v>
      </c>
      <c r="AC1449" t="str">
        <f t="shared" si="457"/>
        <v>""</v>
      </c>
      <c r="AD1449" t="str">
        <f t="shared" si="458"/>
        <v>"hasOne"</v>
      </c>
      <c r="AE1449" t="str">
        <f t="shared" si="459"/>
        <v>"Action._Storing","_servedActivity","Activity._TransportMovement","","hasOne"</v>
      </c>
    </row>
    <row r="1450" spans="1:31" x14ac:dyDescent="0.2">
      <c r="A1450" t="s">
        <v>1354</v>
      </c>
      <c r="B1450" t="s">
        <v>1303</v>
      </c>
      <c r="C1450" t="s">
        <v>1100</v>
      </c>
      <c r="D1450" t="s">
        <v>1102</v>
      </c>
      <c r="E1450" t="s">
        <v>20</v>
      </c>
      <c r="F1450" t="s">
        <v>111</v>
      </c>
      <c r="H1450" t="s">
        <v>116</v>
      </c>
      <c r="I1450" s="5" t="s">
        <v>1101</v>
      </c>
      <c r="J1450" s="5" t="s">
        <v>1103</v>
      </c>
      <c r="K1450" t="str">
        <f t="shared" si="440"/>
        <v>_Storing</v>
      </c>
      <c r="L1450" t="str">
        <f t="shared" si="441"/>
        <v>_storedObjects</v>
      </c>
      <c r="M1450" t="str">
        <f t="shared" si="442"/>
        <v>_Piece</v>
      </c>
      <c r="N1450" t="str">
        <f t="shared" si="443"/>
        <v>_involvedInActions</v>
      </c>
      <c r="O1450" t="str">
        <f t="shared" si="444"/>
        <v>Object</v>
      </c>
      <c r="P1450" t="str">
        <f t="shared" si="445"/>
        <v/>
      </c>
      <c r="Q1450" t="str">
        <f t="shared" si="446"/>
        <v/>
      </c>
      <c r="R1450" t="str">
        <f t="shared" si="447"/>
        <v/>
      </c>
      <c r="S1450" t="str">
        <f t="shared" si="448"/>
        <v/>
      </c>
      <c r="T1450" t="str">
        <f>IF($A1450="Implicit","",COUNTIFS($C$8:C1450,C1450,$A$8:A1450,"Explicit"))</f>
        <v/>
      </c>
      <c r="U1450" t="str">
        <f t="shared" si="449"/>
        <v/>
      </c>
      <c r="V1450" t="str">
        <f t="shared" si="450"/>
        <v/>
      </c>
      <c r="W1450" t="str">
        <f t="shared" si="451"/>
        <v/>
      </c>
      <c r="X1450" t="str">
        <f t="shared" si="452"/>
        <v/>
      </c>
      <c r="Y1450" t="str">
        <f t="shared" si="453"/>
        <v/>
      </c>
      <c r="Z1450" t="str">
        <f t="shared" si="454"/>
        <v>"Action._Storing"</v>
      </c>
      <c r="AA1450" t="str">
        <f t="shared" si="455"/>
        <v>"_storedObjects"</v>
      </c>
      <c r="AB1450" t="str">
        <f t="shared" si="456"/>
        <v>"Core._Piece"</v>
      </c>
      <c r="AC1450" t="str">
        <f t="shared" si="457"/>
        <v>"_involvedInActions"</v>
      </c>
      <c r="AD1450" t="str">
        <f t="shared" si="458"/>
        <v>"hasMany"</v>
      </c>
      <c r="AE1450" t="str">
        <f t="shared" si="459"/>
        <v>"Action._Storing","_storedObjects","Core._Piece","_involvedInActions","hasMany"</v>
      </c>
    </row>
    <row r="1451" spans="1:31" x14ac:dyDescent="0.2">
      <c r="A1451" t="s">
        <v>1354</v>
      </c>
      <c r="B1451" t="s">
        <v>1303</v>
      </c>
      <c r="C1451" t="s">
        <v>1100</v>
      </c>
      <c r="D1451" t="s">
        <v>1102</v>
      </c>
      <c r="E1451" t="s">
        <v>1292</v>
      </c>
      <c r="F1451" t="s">
        <v>90</v>
      </c>
      <c r="H1451" t="s">
        <v>116</v>
      </c>
      <c r="I1451" s="5" t="s">
        <v>1101</v>
      </c>
      <c r="J1451" s="5" t="s">
        <v>1103</v>
      </c>
      <c r="K1451" t="str">
        <f t="shared" si="440"/>
        <v>_Storing</v>
      </c>
      <c r="L1451" t="str">
        <f t="shared" si="441"/>
        <v>_storedObjects</v>
      </c>
      <c r="M1451" t="str">
        <f t="shared" si="442"/>
        <v>_Location</v>
      </c>
      <c r="N1451" t="str">
        <f t="shared" si="443"/>
        <v>_involvedInActions</v>
      </c>
      <c r="O1451" t="str">
        <f t="shared" si="444"/>
        <v>Object</v>
      </c>
      <c r="P1451" t="str">
        <f t="shared" si="445"/>
        <v/>
      </c>
      <c r="Q1451" t="str">
        <f t="shared" si="446"/>
        <v/>
      </c>
      <c r="R1451" t="str">
        <f t="shared" si="447"/>
        <v/>
      </c>
      <c r="S1451" t="str">
        <f t="shared" si="448"/>
        <v/>
      </c>
      <c r="T1451" t="str">
        <f>IF($A1451="Implicit","",COUNTIFS($C$8:C1451,C1451,$A$8:A1451,"Explicit"))</f>
        <v/>
      </c>
      <c r="U1451" t="str">
        <f t="shared" si="449"/>
        <v/>
      </c>
      <c r="V1451" t="str">
        <f t="shared" si="450"/>
        <v/>
      </c>
      <c r="W1451" t="str">
        <f t="shared" si="451"/>
        <v/>
      </c>
      <c r="X1451" t="str">
        <f t="shared" si="452"/>
        <v/>
      </c>
      <c r="Y1451" t="str">
        <f t="shared" si="453"/>
        <v/>
      </c>
      <c r="Z1451" t="str">
        <f t="shared" si="454"/>
        <v>"Action._Storing"</v>
      </c>
      <c r="AA1451" t="str">
        <f t="shared" si="455"/>
        <v>"_storedObjects"</v>
      </c>
      <c r="AB1451" t="str">
        <f t="shared" si="456"/>
        <v>"Common._Location"</v>
      </c>
      <c r="AC1451" t="str">
        <f t="shared" si="457"/>
        <v>"_involvedInActions"</v>
      </c>
      <c r="AD1451" t="str">
        <f t="shared" si="458"/>
        <v>"hasMany"</v>
      </c>
      <c r="AE1451" t="str">
        <f t="shared" si="459"/>
        <v>"Action._Storing","_storedObjects","Common._Location","_involvedInActions","hasMany"</v>
      </c>
    </row>
    <row r="1452" spans="1:31" x14ac:dyDescent="0.2">
      <c r="A1452" t="s">
        <v>1354</v>
      </c>
      <c r="B1452" t="s">
        <v>1303</v>
      </c>
      <c r="C1452" t="s">
        <v>1100</v>
      </c>
      <c r="D1452" t="s">
        <v>1102</v>
      </c>
      <c r="E1452" t="s">
        <v>1292</v>
      </c>
      <c r="F1452" t="s">
        <v>114</v>
      </c>
      <c r="H1452" t="s">
        <v>116</v>
      </c>
      <c r="I1452" s="5" t="s">
        <v>1101</v>
      </c>
      <c r="J1452" s="5" t="s">
        <v>1103</v>
      </c>
      <c r="K1452" t="str">
        <f t="shared" si="440"/>
        <v>_Storing</v>
      </c>
      <c r="L1452" t="str">
        <f t="shared" si="441"/>
        <v>_storedObjects</v>
      </c>
      <c r="M1452" t="str">
        <f t="shared" si="442"/>
        <v>_IotDevice</v>
      </c>
      <c r="N1452" t="str">
        <f t="shared" si="443"/>
        <v>_involvedInActions</v>
      </c>
      <c r="O1452" t="str">
        <f t="shared" si="444"/>
        <v>Object</v>
      </c>
      <c r="P1452" t="str">
        <f t="shared" si="445"/>
        <v/>
      </c>
      <c r="Q1452" t="str">
        <f t="shared" si="446"/>
        <v/>
      </c>
      <c r="R1452" t="str">
        <f t="shared" si="447"/>
        <v/>
      </c>
      <c r="S1452" t="str">
        <f t="shared" si="448"/>
        <v/>
      </c>
      <c r="T1452" t="str">
        <f>IF($A1452="Implicit","",COUNTIFS($C$8:C1452,C1452,$A$8:A1452,"Explicit"))</f>
        <v/>
      </c>
      <c r="U1452" t="str">
        <f t="shared" si="449"/>
        <v/>
      </c>
      <c r="V1452" t="str">
        <f t="shared" si="450"/>
        <v/>
      </c>
      <c r="W1452" t="str">
        <f t="shared" si="451"/>
        <v/>
      </c>
      <c r="X1452" t="str">
        <f t="shared" si="452"/>
        <v/>
      </c>
      <c r="Y1452" t="str">
        <f t="shared" si="453"/>
        <v/>
      </c>
      <c r="Z1452" t="str">
        <f t="shared" si="454"/>
        <v>"Action._Storing"</v>
      </c>
      <c r="AA1452" t="str">
        <f t="shared" si="455"/>
        <v>"_storedObjects"</v>
      </c>
      <c r="AB1452" t="str">
        <f t="shared" si="456"/>
        <v>"Common._IotDevice"</v>
      </c>
      <c r="AC1452" t="str">
        <f t="shared" si="457"/>
        <v>"_involvedInActions"</v>
      </c>
      <c r="AD1452" t="str">
        <f t="shared" si="458"/>
        <v>"hasMany"</v>
      </c>
      <c r="AE1452" t="str">
        <f t="shared" si="459"/>
        <v>"Action._Storing","_storedObjects","Common._IotDevice","_involvedInActions","hasMany"</v>
      </c>
    </row>
    <row r="1453" spans="1:31" x14ac:dyDescent="0.2">
      <c r="A1453" t="s">
        <v>1354</v>
      </c>
      <c r="B1453" t="s">
        <v>1303</v>
      </c>
      <c r="C1453" t="s">
        <v>1100</v>
      </c>
      <c r="D1453" t="s">
        <v>1102</v>
      </c>
      <c r="E1453" t="s">
        <v>1292</v>
      </c>
      <c r="F1453" t="s">
        <v>452</v>
      </c>
      <c r="H1453" t="s">
        <v>116</v>
      </c>
      <c r="I1453" s="5" t="s">
        <v>1101</v>
      </c>
      <c r="J1453" s="5" t="s">
        <v>1103</v>
      </c>
      <c r="K1453" t="str">
        <f t="shared" si="440"/>
        <v>_Storing</v>
      </c>
      <c r="L1453" t="str">
        <f t="shared" si="441"/>
        <v>_storedObjects</v>
      </c>
      <c r="M1453" t="str">
        <f t="shared" si="442"/>
        <v>_LoadingMaterial</v>
      </c>
      <c r="N1453" t="str">
        <f t="shared" si="443"/>
        <v>_involvedInActions</v>
      </c>
      <c r="O1453" t="str">
        <f t="shared" si="444"/>
        <v>Object</v>
      </c>
      <c r="P1453" t="str">
        <f t="shared" si="445"/>
        <v/>
      </c>
      <c r="Q1453" t="str">
        <f t="shared" si="446"/>
        <v/>
      </c>
      <c r="R1453" t="str">
        <f t="shared" si="447"/>
        <v/>
      </c>
      <c r="S1453" t="str">
        <f t="shared" si="448"/>
        <v/>
      </c>
      <c r="T1453" t="str">
        <f>IF($A1453="Implicit","",COUNTIFS($C$8:C1453,C1453,$A$8:A1453,"Explicit"))</f>
        <v/>
      </c>
      <c r="U1453" t="str">
        <f t="shared" si="449"/>
        <v/>
      </c>
      <c r="V1453" t="str">
        <f t="shared" si="450"/>
        <v/>
      </c>
      <c r="W1453" t="str">
        <f t="shared" si="451"/>
        <v/>
      </c>
      <c r="X1453" t="str">
        <f t="shared" si="452"/>
        <v/>
      </c>
      <c r="Y1453" t="str">
        <f t="shared" si="453"/>
        <v/>
      </c>
      <c r="Z1453" t="str">
        <f t="shared" si="454"/>
        <v>"Action._Storing"</v>
      </c>
      <c r="AA1453" t="str">
        <f t="shared" si="455"/>
        <v>"_storedObjects"</v>
      </c>
      <c r="AB1453" t="str">
        <f t="shared" si="456"/>
        <v>"Common._LoadingMaterial"</v>
      </c>
      <c r="AC1453" t="str">
        <f t="shared" si="457"/>
        <v>"_involvedInActions"</v>
      </c>
      <c r="AD1453" t="str">
        <f t="shared" si="458"/>
        <v>"hasMany"</v>
      </c>
      <c r="AE1453" t="str">
        <f t="shared" si="459"/>
        <v>"Action._Storing","_storedObjects","Common._LoadingMaterial","_involvedInActions","hasMany"</v>
      </c>
    </row>
    <row r="1454" spans="1:31" x14ac:dyDescent="0.2">
      <c r="A1454" t="s">
        <v>1354</v>
      </c>
      <c r="B1454" t="s">
        <v>1303</v>
      </c>
      <c r="C1454" t="s">
        <v>1100</v>
      </c>
      <c r="D1454" t="s">
        <v>1102</v>
      </c>
      <c r="E1454" t="s">
        <v>1292</v>
      </c>
      <c r="F1454" t="s">
        <v>235</v>
      </c>
      <c r="H1454" t="s">
        <v>116</v>
      </c>
      <c r="I1454" s="5" t="s">
        <v>1101</v>
      </c>
      <c r="J1454" s="5" t="s">
        <v>1103</v>
      </c>
      <c r="K1454" t="str">
        <f t="shared" si="440"/>
        <v>_Storing</v>
      </c>
      <c r="L1454" t="str">
        <f t="shared" si="441"/>
        <v>_storedObjects</v>
      </c>
      <c r="M1454" t="str">
        <f t="shared" si="442"/>
        <v>_Sensor</v>
      </c>
      <c r="N1454" t="str">
        <f t="shared" si="443"/>
        <v>_involvedInActions</v>
      </c>
      <c r="O1454" t="str">
        <f t="shared" si="444"/>
        <v>Object</v>
      </c>
      <c r="P1454" t="str">
        <f t="shared" si="445"/>
        <v/>
      </c>
      <c r="Q1454" t="str">
        <f t="shared" si="446"/>
        <v/>
      </c>
      <c r="R1454" t="str">
        <f t="shared" si="447"/>
        <v/>
      </c>
      <c r="S1454" t="str">
        <f t="shared" si="448"/>
        <v/>
      </c>
      <c r="T1454" t="str">
        <f>IF($A1454="Implicit","",COUNTIFS($C$8:C1454,C1454,$A$8:A1454,"Explicit"))</f>
        <v/>
      </c>
      <c r="U1454" t="str">
        <f t="shared" si="449"/>
        <v/>
      </c>
      <c r="V1454" t="str">
        <f t="shared" si="450"/>
        <v/>
      </c>
      <c r="W1454" t="str">
        <f t="shared" si="451"/>
        <v/>
      </c>
      <c r="X1454" t="str">
        <f t="shared" si="452"/>
        <v/>
      </c>
      <c r="Y1454" t="str">
        <f t="shared" si="453"/>
        <v/>
      </c>
      <c r="Z1454" t="str">
        <f t="shared" si="454"/>
        <v>"Action._Storing"</v>
      </c>
      <c r="AA1454" t="str">
        <f t="shared" si="455"/>
        <v>"_storedObjects"</v>
      </c>
      <c r="AB1454" t="str">
        <f t="shared" si="456"/>
        <v>"Common._Sensor"</v>
      </c>
      <c r="AC1454" t="str">
        <f t="shared" si="457"/>
        <v>"_involvedInActions"</v>
      </c>
      <c r="AD1454" t="str">
        <f t="shared" si="458"/>
        <v>"hasMany"</v>
      </c>
      <c r="AE1454" t="str">
        <f t="shared" si="459"/>
        <v>"Action._Storing","_storedObjects","Common._Sensor","_involvedInActions","hasMany"</v>
      </c>
    </row>
    <row r="1455" spans="1:31" x14ac:dyDescent="0.2">
      <c r="A1455" t="s">
        <v>1354</v>
      </c>
      <c r="B1455" t="s">
        <v>1303</v>
      </c>
      <c r="C1455" t="s">
        <v>1100</v>
      </c>
      <c r="D1455" t="s">
        <v>1102</v>
      </c>
      <c r="E1455" t="s">
        <v>1293</v>
      </c>
      <c r="F1455" t="s">
        <v>209</v>
      </c>
      <c r="H1455" t="s">
        <v>116</v>
      </c>
      <c r="I1455" s="5" t="s">
        <v>1101</v>
      </c>
      <c r="J1455" s="5" t="s">
        <v>1103</v>
      </c>
      <c r="K1455" t="str">
        <f t="shared" si="440"/>
        <v>_Storing</v>
      </c>
      <c r="L1455" t="str">
        <f t="shared" si="441"/>
        <v>_storedObjects</v>
      </c>
      <c r="M1455" t="str">
        <f t="shared" si="442"/>
        <v>_PieceLiveAnimals</v>
      </c>
      <c r="N1455" t="str">
        <f t="shared" si="443"/>
        <v>_involvedInActions</v>
      </c>
      <c r="O1455" t="str">
        <f t="shared" si="444"/>
        <v>Object</v>
      </c>
      <c r="P1455" t="str">
        <f t="shared" si="445"/>
        <v/>
      </c>
      <c r="Q1455" t="str">
        <f t="shared" si="446"/>
        <v/>
      </c>
      <c r="R1455" t="str">
        <f t="shared" si="447"/>
        <v/>
      </c>
      <c r="S1455" t="str">
        <f t="shared" si="448"/>
        <v/>
      </c>
      <c r="T1455" t="str">
        <f>IF($A1455="Implicit","",COUNTIFS($C$8:C1455,C1455,$A$8:A1455,"Explicit"))</f>
        <v/>
      </c>
      <c r="U1455" t="str">
        <f t="shared" si="449"/>
        <v/>
      </c>
      <c r="V1455" t="str">
        <f t="shared" si="450"/>
        <v/>
      </c>
      <c r="W1455" t="str">
        <f t="shared" si="451"/>
        <v/>
      </c>
      <c r="X1455" t="str">
        <f t="shared" si="452"/>
        <v/>
      </c>
      <c r="Y1455" t="str">
        <f t="shared" si="453"/>
        <v/>
      </c>
      <c r="Z1455" t="str">
        <f t="shared" si="454"/>
        <v>"Action._Storing"</v>
      </c>
      <c r="AA1455" t="str">
        <f t="shared" si="455"/>
        <v>"_storedObjects"</v>
      </c>
      <c r="AB1455" t="str">
        <f t="shared" si="456"/>
        <v>"LiveAnimals._PieceLiveAnimals"</v>
      </c>
      <c r="AC1455" t="str">
        <f t="shared" si="457"/>
        <v>"_involvedInActions"</v>
      </c>
      <c r="AD1455" t="str">
        <f t="shared" si="458"/>
        <v>"hasMany"</v>
      </c>
      <c r="AE1455" t="str">
        <f t="shared" si="459"/>
        <v>"Action._Storing","_storedObjects","LiveAnimals._PieceLiveAnimals","_involvedInActions","hasMany"</v>
      </c>
    </row>
    <row r="1456" spans="1:31" x14ac:dyDescent="0.2">
      <c r="A1456" t="s">
        <v>1354</v>
      </c>
      <c r="B1456" t="s">
        <v>1303</v>
      </c>
      <c r="C1456" t="s">
        <v>1100</v>
      </c>
      <c r="D1456" t="s">
        <v>1102</v>
      </c>
      <c r="E1456" t="s">
        <v>20</v>
      </c>
      <c r="F1456" t="s">
        <v>120</v>
      </c>
      <c r="H1456" t="s">
        <v>116</v>
      </c>
      <c r="I1456" s="5" t="s">
        <v>1101</v>
      </c>
      <c r="J1456" s="5" t="s">
        <v>1103</v>
      </c>
      <c r="K1456" t="str">
        <f t="shared" si="440"/>
        <v>_Storing</v>
      </c>
      <c r="L1456" t="str">
        <f t="shared" si="441"/>
        <v>_storedObjects</v>
      </c>
      <c r="M1456" t="str">
        <f t="shared" si="442"/>
        <v>_Item</v>
      </c>
      <c r="N1456" t="str">
        <f t="shared" si="443"/>
        <v>_involvedInActions</v>
      </c>
      <c r="O1456" t="str">
        <f t="shared" si="444"/>
        <v>Object</v>
      </c>
      <c r="P1456" t="str">
        <f t="shared" si="445"/>
        <v/>
      </c>
      <c r="Q1456" t="str">
        <f t="shared" si="446"/>
        <v/>
      </c>
      <c r="R1456" t="str">
        <f t="shared" si="447"/>
        <v/>
      </c>
      <c r="S1456" t="str">
        <f t="shared" si="448"/>
        <v/>
      </c>
      <c r="T1456" t="str">
        <f>IF($A1456="Implicit","",COUNTIFS($C$8:C1456,C1456,$A$8:A1456,"Explicit"))</f>
        <v/>
      </c>
      <c r="U1456" t="str">
        <f t="shared" si="449"/>
        <v/>
      </c>
      <c r="V1456" t="str">
        <f t="shared" si="450"/>
        <v/>
      </c>
      <c r="W1456" t="str">
        <f t="shared" si="451"/>
        <v/>
      </c>
      <c r="X1456" t="str">
        <f t="shared" si="452"/>
        <v/>
      </c>
      <c r="Y1456" t="str">
        <f t="shared" si="453"/>
        <v/>
      </c>
      <c r="Z1456" t="str">
        <f t="shared" si="454"/>
        <v>"Action._Storing"</v>
      </c>
      <c r="AA1456" t="str">
        <f t="shared" si="455"/>
        <v>"_storedObjects"</v>
      </c>
      <c r="AB1456" t="str">
        <f t="shared" si="456"/>
        <v>"Core._Item"</v>
      </c>
      <c r="AC1456" t="str">
        <f t="shared" si="457"/>
        <v>"_involvedInActions"</v>
      </c>
      <c r="AD1456" t="str">
        <f t="shared" si="458"/>
        <v>"hasMany"</v>
      </c>
      <c r="AE1456" t="str">
        <f t="shared" si="459"/>
        <v>"Action._Storing","_storedObjects","Core._Item","_involvedInActions","hasMany"</v>
      </c>
    </row>
    <row r="1457" spans="1:31" x14ac:dyDescent="0.2">
      <c r="A1457" t="s">
        <v>1354</v>
      </c>
      <c r="B1457" t="s">
        <v>1303</v>
      </c>
      <c r="C1457" t="s">
        <v>1100</v>
      </c>
      <c r="D1457" t="s">
        <v>1102</v>
      </c>
      <c r="E1457" t="s">
        <v>20</v>
      </c>
      <c r="F1457" t="s">
        <v>468</v>
      </c>
      <c r="H1457" t="s">
        <v>116</v>
      </c>
      <c r="I1457" s="5" t="s">
        <v>1101</v>
      </c>
      <c r="J1457" s="5" t="s">
        <v>1103</v>
      </c>
      <c r="K1457" t="str">
        <f t="shared" si="440"/>
        <v>_Storing</v>
      </c>
      <c r="L1457" t="str">
        <f t="shared" si="441"/>
        <v>_storedObjects</v>
      </c>
      <c r="M1457" t="str">
        <f t="shared" si="442"/>
        <v>_LoadingUnit</v>
      </c>
      <c r="N1457" t="str">
        <f t="shared" si="443"/>
        <v>_involvedInActions</v>
      </c>
      <c r="O1457" t="str">
        <f t="shared" si="444"/>
        <v>Object</v>
      </c>
      <c r="P1457" t="str">
        <f t="shared" si="445"/>
        <v/>
      </c>
      <c r="Q1457" t="str">
        <f t="shared" si="446"/>
        <v/>
      </c>
      <c r="R1457" t="str">
        <f t="shared" si="447"/>
        <v/>
      </c>
      <c r="S1457" t="str">
        <f t="shared" si="448"/>
        <v/>
      </c>
      <c r="T1457" t="str">
        <f>IF($A1457="Implicit","",COUNTIFS($C$8:C1457,C1457,$A$8:A1457,"Explicit"))</f>
        <v/>
      </c>
      <c r="U1457" t="str">
        <f t="shared" si="449"/>
        <v/>
      </c>
      <c r="V1457" t="str">
        <f t="shared" si="450"/>
        <v/>
      </c>
      <c r="W1457" t="str">
        <f t="shared" si="451"/>
        <v/>
      </c>
      <c r="X1457" t="str">
        <f t="shared" si="452"/>
        <v/>
      </c>
      <c r="Y1457" t="str">
        <f t="shared" si="453"/>
        <v/>
      </c>
      <c r="Z1457" t="str">
        <f t="shared" si="454"/>
        <v>"Action._Storing"</v>
      </c>
      <c r="AA1457" t="str">
        <f t="shared" si="455"/>
        <v>"_storedObjects"</v>
      </c>
      <c r="AB1457" t="str">
        <f t="shared" si="456"/>
        <v>"Core._LoadingUnit"</v>
      </c>
      <c r="AC1457" t="str">
        <f t="shared" si="457"/>
        <v>"_involvedInActions"</v>
      </c>
      <c r="AD1457" t="str">
        <f t="shared" si="458"/>
        <v>"hasMany"</v>
      </c>
      <c r="AE1457" t="str">
        <f t="shared" si="459"/>
        <v>"Action._Storing","_storedObjects","Core._LoadingUnit","_involvedInActions","hasMany"</v>
      </c>
    </row>
    <row r="1458" spans="1:31" x14ac:dyDescent="0.2">
      <c r="A1458" t="s">
        <v>1354</v>
      </c>
      <c r="B1458" t="s">
        <v>1303</v>
      </c>
      <c r="C1458" t="s">
        <v>1100</v>
      </c>
      <c r="D1458" t="s">
        <v>1102</v>
      </c>
      <c r="E1458" t="s">
        <v>20</v>
      </c>
      <c r="F1458" t="s">
        <v>883</v>
      </c>
      <c r="H1458" t="s">
        <v>116</v>
      </c>
      <c r="I1458" s="5" t="s">
        <v>1101</v>
      </c>
      <c r="J1458" s="5" t="s">
        <v>1103</v>
      </c>
      <c r="K1458" t="str">
        <f t="shared" si="440"/>
        <v>_Storing</v>
      </c>
      <c r="L1458" t="str">
        <f t="shared" si="441"/>
        <v>_storedObjects</v>
      </c>
      <c r="M1458" t="str">
        <f t="shared" si="442"/>
        <v>_TransportMeans</v>
      </c>
      <c r="N1458" t="str">
        <f t="shared" si="443"/>
        <v>_involvedInActions</v>
      </c>
      <c r="O1458" t="str">
        <f t="shared" si="444"/>
        <v>Object</v>
      </c>
      <c r="P1458" t="str">
        <f t="shared" si="445"/>
        <v/>
      </c>
      <c r="Q1458" t="str">
        <f t="shared" si="446"/>
        <v/>
      </c>
      <c r="R1458" t="str">
        <f t="shared" si="447"/>
        <v/>
      </c>
      <c r="S1458" t="str">
        <f t="shared" si="448"/>
        <v/>
      </c>
      <c r="T1458" t="str">
        <f>IF($A1458="Implicit","",COUNTIFS($C$8:C1458,C1458,$A$8:A1458,"Explicit"))</f>
        <v/>
      </c>
      <c r="U1458" t="str">
        <f t="shared" si="449"/>
        <v/>
      </c>
      <c r="V1458" t="str">
        <f t="shared" si="450"/>
        <v/>
      </c>
      <c r="W1458" t="str">
        <f t="shared" si="451"/>
        <v/>
      </c>
      <c r="X1458" t="str">
        <f t="shared" si="452"/>
        <v/>
      </c>
      <c r="Y1458" t="str">
        <f t="shared" si="453"/>
        <v/>
      </c>
      <c r="Z1458" t="str">
        <f t="shared" si="454"/>
        <v>"Action._Storing"</v>
      </c>
      <c r="AA1458" t="str">
        <f t="shared" si="455"/>
        <v>"_storedObjects"</v>
      </c>
      <c r="AB1458" t="str">
        <f t="shared" si="456"/>
        <v>"Core._TransportMeans"</v>
      </c>
      <c r="AC1458" t="str">
        <f t="shared" si="457"/>
        <v>"_involvedInActions"</v>
      </c>
      <c r="AD1458" t="str">
        <f t="shared" si="458"/>
        <v>"hasMany"</v>
      </c>
      <c r="AE1458" t="str">
        <f t="shared" si="459"/>
        <v>"Action._Storing","_storedObjects","Core._TransportMeans","_involvedInActions","hasMany"</v>
      </c>
    </row>
    <row r="1459" spans="1:31" x14ac:dyDescent="0.2">
      <c r="A1459" t="s">
        <v>1354</v>
      </c>
      <c r="B1459" t="s">
        <v>1303</v>
      </c>
      <c r="C1459" t="s">
        <v>1100</v>
      </c>
      <c r="D1459" t="s">
        <v>1102</v>
      </c>
      <c r="E1459" t="s">
        <v>1301</v>
      </c>
      <c r="F1459" t="s">
        <v>657</v>
      </c>
      <c r="H1459" t="s">
        <v>116</v>
      </c>
      <c r="I1459" s="5" t="s">
        <v>1101</v>
      </c>
      <c r="J1459" s="5" t="s">
        <v>1103</v>
      </c>
      <c r="K1459" t="str">
        <f t="shared" si="440"/>
        <v>_Storing</v>
      </c>
      <c r="L1459" t="str">
        <f t="shared" si="441"/>
        <v>_storedObjects</v>
      </c>
      <c r="M1459" t="str">
        <f t="shared" si="442"/>
        <v>_PieceDg</v>
      </c>
      <c r="N1459" t="str">
        <f t="shared" si="443"/>
        <v>_involvedInActions</v>
      </c>
      <c r="O1459" t="str">
        <f t="shared" si="444"/>
        <v>Object</v>
      </c>
      <c r="P1459" t="str">
        <f t="shared" si="445"/>
        <v/>
      </c>
      <c r="Q1459" t="str">
        <f t="shared" si="446"/>
        <v/>
      </c>
      <c r="R1459" t="str">
        <f t="shared" si="447"/>
        <v/>
      </c>
      <c r="S1459" t="str">
        <f t="shared" si="448"/>
        <v/>
      </c>
      <c r="T1459" t="str">
        <f>IF($A1459="Implicit","",COUNTIFS($C$8:C1459,C1459,$A$8:A1459,"Explicit"))</f>
        <v/>
      </c>
      <c r="U1459" t="str">
        <f t="shared" si="449"/>
        <v/>
      </c>
      <c r="V1459" t="str">
        <f t="shared" si="450"/>
        <v/>
      </c>
      <c r="W1459" t="str">
        <f t="shared" si="451"/>
        <v/>
      </c>
      <c r="X1459" t="str">
        <f t="shared" si="452"/>
        <v/>
      </c>
      <c r="Y1459" t="str">
        <f t="shared" si="453"/>
        <v/>
      </c>
      <c r="Z1459" t="str">
        <f t="shared" si="454"/>
        <v>"Action._Storing"</v>
      </c>
      <c r="AA1459" t="str">
        <f t="shared" si="455"/>
        <v>"_storedObjects"</v>
      </c>
      <c r="AB1459" t="str">
        <f t="shared" si="456"/>
        <v>"DG._PieceDg"</v>
      </c>
      <c r="AC1459" t="str">
        <f t="shared" si="457"/>
        <v>"_involvedInActions"</v>
      </c>
      <c r="AD1459" t="str">
        <f t="shared" si="458"/>
        <v>"hasMany"</v>
      </c>
      <c r="AE1459" t="str">
        <f t="shared" si="459"/>
        <v>"Action._Storing","_storedObjects","DG._PieceDg","_involvedInActions","hasMany"</v>
      </c>
    </row>
    <row r="1460" spans="1:31" x14ac:dyDescent="0.2">
      <c r="A1460" t="s">
        <v>1354</v>
      </c>
      <c r="B1460" t="s">
        <v>1303</v>
      </c>
      <c r="C1460" t="s">
        <v>1100</v>
      </c>
      <c r="D1460" t="s">
        <v>1102</v>
      </c>
      <c r="E1460" t="s">
        <v>1301</v>
      </c>
      <c r="F1460" t="s">
        <v>1196</v>
      </c>
      <c r="H1460" t="s">
        <v>116</v>
      </c>
      <c r="I1460" s="5" t="s">
        <v>1101</v>
      </c>
      <c r="J1460" s="5" t="s">
        <v>1103</v>
      </c>
      <c r="K1460" t="str">
        <f t="shared" si="440"/>
        <v>_Storing</v>
      </c>
      <c r="L1460" t="str">
        <f t="shared" si="441"/>
        <v>_storedObjects</v>
      </c>
      <c r="M1460" t="str">
        <f t="shared" si="442"/>
        <v>_ItemDg</v>
      </c>
      <c r="N1460" t="str">
        <f t="shared" si="443"/>
        <v>_involvedInActions</v>
      </c>
      <c r="O1460" t="str">
        <f t="shared" si="444"/>
        <v>Object</v>
      </c>
      <c r="P1460" t="str">
        <f t="shared" si="445"/>
        <v/>
      </c>
      <c r="Q1460" t="str">
        <f t="shared" si="446"/>
        <v/>
      </c>
      <c r="R1460" t="str">
        <f t="shared" si="447"/>
        <v/>
      </c>
      <c r="S1460" t="str">
        <f t="shared" si="448"/>
        <v/>
      </c>
      <c r="T1460" t="str">
        <f>IF($A1460="Implicit","",COUNTIFS($C$8:C1460,C1460,$A$8:A1460,"Explicit"))</f>
        <v/>
      </c>
      <c r="U1460" t="str">
        <f t="shared" si="449"/>
        <v/>
      </c>
      <c r="V1460" t="str">
        <f t="shared" si="450"/>
        <v/>
      </c>
      <c r="W1460" t="str">
        <f t="shared" si="451"/>
        <v/>
      </c>
      <c r="X1460" t="str">
        <f t="shared" si="452"/>
        <v/>
      </c>
      <c r="Y1460" t="str">
        <f t="shared" si="453"/>
        <v/>
      </c>
      <c r="Z1460" t="str">
        <f t="shared" si="454"/>
        <v>"Action._Storing"</v>
      </c>
      <c r="AA1460" t="str">
        <f t="shared" si="455"/>
        <v>"_storedObjects"</v>
      </c>
      <c r="AB1460" t="str">
        <f t="shared" si="456"/>
        <v>"DG._ItemDg"</v>
      </c>
      <c r="AC1460" t="str">
        <f t="shared" si="457"/>
        <v>"_involvedInActions"</v>
      </c>
      <c r="AD1460" t="str">
        <f t="shared" si="458"/>
        <v>"hasMany"</v>
      </c>
      <c r="AE1460" t="str">
        <f t="shared" si="459"/>
        <v>"Action._Storing","_storedObjects","DG._ItemDg","_involvedInActions","hasMany"</v>
      </c>
    </row>
    <row r="1461" spans="1:31" x14ac:dyDescent="0.2">
      <c r="A1461" t="s">
        <v>1354</v>
      </c>
      <c r="B1461" t="s">
        <v>1303</v>
      </c>
      <c r="C1461" t="s">
        <v>1100</v>
      </c>
      <c r="D1461" t="s">
        <v>1102</v>
      </c>
      <c r="E1461" t="s">
        <v>20</v>
      </c>
      <c r="F1461" t="s">
        <v>1227</v>
      </c>
      <c r="H1461" t="s">
        <v>116</v>
      </c>
      <c r="I1461" s="5" t="s">
        <v>1101</v>
      </c>
      <c r="J1461" s="5" t="s">
        <v>1103</v>
      </c>
      <c r="K1461" t="str">
        <f t="shared" si="440"/>
        <v>_Storing</v>
      </c>
      <c r="L1461" t="str">
        <f t="shared" si="441"/>
        <v>_storedObjects</v>
      </c>
      <c r="M1461" t="str">
        <f t="shared" si="442"/>
        <v>_ULD</v>
      </c>
      <c r="N1461" t="str">
        <f t="shared" si="443"/>
        <v>_involvedInActions</v>
      </c>
      <c r="O1461" t="str">
        <f t="shared" si="444"/>
        <v>Object</v>
      </c>
      <c r="P1461" t="str">
        <f t="shared" si="445"/>
        <v/>
      </c>
      <c r="Q1461" t="str">
        <f t="shared" si="446"/>
        <v/>
      </c>
      <c r="R1461" t="str">
        <f t="shared" si="447"/>
        <v/>
      </c>
      <c r="S1461" t="str">
        <f t="shared" si="448"/>
        <v/>
      </c>
      <c r="T1461" t="str">
        <f>IF($A1461="Implicit","",COUNTIFS($C$8:C1461,C1461,$A$8:A1461,"Explicit"))</f>
        <v/>
      </c>
      <c r="U1461" t="str">
        <f t="shared" si="449"/>
        <v/>
      </c>
      <c r="V1461" t="str">
        <f t="shared" si="450"/>
        <v/>
      </c>
      <c r="W1461" t="str">
        <f t="shared" si="451"/>
        <v/>
      </c>
      <c r="X1461" t="str">
        <f t="shared" si="452"/>
        <v/>
      </c>
      <c r="Y1461" t="str">
        <f t="shared" si="453"/>
        <v/>
      </c>
      <c r="Z1461" t="str">
        <f t="shared" si="454"/>
        <v>"Action._Storing"</v>
      </c>
      <c r="AA1461" t="str">
        <f t="shared" si="455"/>
        <v>"_storedObjects"</v>
      </c>
      <c r="AB1461" t="str">
        <f t="shared" si="456"/>
        <v>"Core._ULD"</v>
      </c>
      <c r="AC1461" t="str">
        <f t="shared" si="457"/>
        <v>"_involvedInActions"</v>
      </c>
      <c r="AD1461" t="str">
        <f t="shared" si="458"/>
        <v>"hasMany"</v>
      </c>
      <c r="AE1461" t="str">
        <f t="shared" si="459"/>
        <v>"Action._Storing","_storedObjects","Core._ULD","_involvedInActions","hasMany"</v>
      </c>
    </row>
    <row r="1462" spans="1:31" x14ac:dyDescent="0.2">
      <c r="A1462" t="s">
        <v>1354</v>
      </c>
      <c r="B1462" t="s">
        <v>1303</v>
      </c>
      <c r="C1462" t="s">
        <v>1100</v>
      </c>
      <c r="D1462" t="s">
        <v>1104</v>
      </c>
      <c r="E1462" t="s">
        <v>3</v>
      </c>
      <c r="F1462" t="s">
        <v>1105</v>
      </c>
      <c r="G1462">
        <v>1</v>
      </c>
      <c r="I1462" s="5" t="s">
        <v>1101</v>
      </c>
      <c r="J1462" s="5" t="s">
        <v>1106</v>
      </c>
      <c r="K1462" t="str">
        <f t="shared" si="440"/>
        <v>_Storing</v>
      </c>
      <c r="L1462" t="str">
        <f t="shared" si="441"/>
        <v>_storingType</v>
      </c>
      <c r="M1462" t="str">
        <f t="shared" si="442"/>
        <v>_StoringType</v>
      </c>
      <c r="N1462" t="str">
        <f t="shared" si="443"/>
        <v/>
      </c>
      <c r="O1462" t="str">
        <f t="shared" si="444"/>
        <v>Object</v>
      </c>
      <c r="P1462" t="str">
        <f t="shared" si="445"/>
        <v/>
      </c>
      <c r="Q1462" t="str">
        <f t="shared" si="446"/>
        <v/>
      </c>
      <c r="R1462" t="str">
        <f t="shared" si="447"/>
        <v/>
      </c>
      <c r="S1462" t="str">
        <f t="shared" si="448"/>
        <v/>
      </c>
      <c r="T1462" t="str">
        <f>IF($A1462="Implicit","",COUNTIFS($C$8:C1462,C1462,$A$8:A1462,"Explicit"))</f>
        <v/>
      </c>
      <c r="U1462" t="str">
        <f t="shared" si="449"/>
        <v/>
      </c>
      <c r="V1462" t="str">
        <f t="shared" si="450"/>
        <v/>
      </c>
      <c r="W1462" t="str">
        <f t="shared" si="451"/>
        <v/>
      </c>
      <c r="X1462" t="str">
        <f t="shared" si="452"/>
        <v/>
      </c>
      <c r="Y1462" t="str">
        <f t="shared" si="453"/>
        <v/>
      </c>
      <c r="Z1462" t="str">
        <f t="shared" si="454"/>
        <v>"Action._Storing"</v>
      </c>
      <c r="AA1462" t="str">
        <f t="shared" si="455"/>
        <v>"_storingType"</v>
      </c>
      <c r="AB1462" t="str">
        <f t="shared" si="456"/>
        <v>"Enum._StoringType"</v>
      </c>
      <c r="AC1462" t="str">
        <f t="shared" si="457"/>
        <v>""</v>
      </c>
      <c r="AD1462" t="str">
        <f t="shared" si="458"/>
        <v>"hasOne"</v>
      </c>
      <c r="AE1462" t="str">
        <f t="shared" si="459"/>
        <v>"Action._Storing","_storingType","Enum._StoringType","","hasOne"</v>
      </c>
    </row>
    <row r="1463" spans="1:31" x14ac:dyDescent="0.2">
      <c r="A1463" t="s">
        <v>1353</v>
      </c>
      <c r="B1463" t="s">
        <v>1303</v>
      </c>
      <c r="C1463" t="s">
        <v>1100</v>
      </c>
      <c r="D1463" t="s">
        <v>26</v>
      </c>
      <c r="E1463" t="s">
        <v>49</v>
      </c>
      <c r="F1463" t="s">
        <v>27</v>
      </c>
      <c r="I1463" s="5" t="s">
        <v>1101</v>
      </c>
      <c r="J1463" s="5" t="s">
        <v>28</v>
      </c>
      <c r="K1463" t="str">
        <f t="shared" si="440"/>
        <v>_Storing</v>
      </c>
      <c r="L1463" t="str">
        <f t="shared" si="441"/>
        <v>_contactDetails</v>
      </c>
      <c r="M1463" t="str">
        <f t="shared" si="442"/>
        <v>_ContactDetail</v>
      </c>
      <c r="N1463" t="str">
        <f t="shared" si="443"/>
        <v/>
      </c>
      <c r="O1463" t="str">
        <f t="shared" si="444"/>
        <v>Object</v>
      </c>
      <c r="P1463" t="str">
        <f t="shared" si="445"/>
        <v>"Action"</v>
      </c>
      <c r="Q1463" t="str">
        <f t="shared" si="446"/>
        <v>"_Storing"</v>
      </c>
      <c r="R1463" t="str">
        <f t="shared" si="447"/>
        <v>"_contactDetails"</v>
      </c>
      <c r="S1463" t="str">
        <f t="shared" si="448"/>
        <v>"_ContactDetail"</v>
      </c>
      <c r="T1463">
        <f>IF($A1463="Implicit","",COUNTIFS($C$8:C1463,C1463,$A$8:A1463,"Explicit"))</f>
        <v>8</v>
      </c>
      <c r="U1463" t="str">
        <f t="shared" si="449"/>
        <v>"Action to describe store-in or store-out"</v>
      </c>
      <c r="V1463" t="str">
        <f t="shared" si="450"/>
        <v>"Information about contactDetails"</v>
      </c>
      <c r="W1463" t="str">
        <f t="shared" si="451"/>
        <v>"true"</v>
      </c>
      <c r="X1463" t="str">
        <f t="shared" si="452"/>
        <v>"true"</v>
      </c>
      <c r="Y1463" t="str">
        <f t="shared" si="453"/>
        <v>"Action","_Storing","_contactDetails","_ContactDetail",8,"Action to describe store-in or store-out","Information about contactDetails","true","true"</v>
      </c>
      <c r="Z1463" t="str">
        <f t="shared" si="454"/>
        <v>"Action._Storing"</v>
      </c>
      <c r="AA1463" t="str">
        <f t="shared" si="455"/>
        <v>"_contactDetails"</v>
      </c>
      <c r="AB1463" t="str">
        <f t="shared" si="456"/>
        <v>"Embedded._ContactDetail"</v>
      </c>
      <c r="AC1463" t="str">
        <f t="shared" si="457"/>
        <v>""</v>
      </c>
      <c r="AD1463" t="str">
        <f t="shared" si="458"/>
        <v>"hasMany"</v>
      </c>
      <c r="AE1463" t="str">
        <f t="shared" si="459"/>
        <v>"Action._Storing","_contactDetails","Embedded._ContactDetail","","hasMany"</v>
      </c>
    </row>
    <row r="1464" spans="1:31" x14ac:dyDescent="0.2">
      <c r="A1464" t="s">
        <v>1353</v>
      </c>
      <c r="B1464" t="s">
        <v>1303</v>
      </c>
      <c r="C1464" t="s">
        <v>1100</v>
      </c>
      <c r="D1464" t="s">
        <v>29</v>
      </c>
      <c r="E1464" t="s">
        <v>1290</v>
      </c>
      <c r="F1464" t="s">
        <v>30</v>
      </c>
      <c r="I1464" s="5" t="s">
        <v>1101</v>
      </c>
      <c r="J1464" s="5" t="s">
        <v>31</v>
      </c>
      <c r="K1464" t="str">
        <f t="shared" si="440"/>
        <v>_Storing</v>
      </c>
      <c r="L1464" t="str">
        <f t="shared" si="441"/>
        <v>_contactPersons</v>
      </c>
      <c r="M1464" t="str">
        <f t="shared" si="442"/>
        <v>_Actor</v>
      </c>
      <c r="N1464" t="str">
        <f t="shared" si="443"/>
        <v/>
      </c>
      <c r="O1464" t="str">
        <f t="shared" si="444"/>
        <v>Object</v>
      </c>
      <c r="P1464" t="str">
        <f t="shared" si="445"/>
        <v>"Action"</v>
      </c>
      <c r="Q1464" t="str">
        <f t="shared" si="446"/>
        <v>"_Storing"</v>
      </c>
      <c r="R1464" t="str">
        <f t="shared" si="447"/>
        <v>"_contactPersons"</v>
      </c>
      <c r="S1464" t="str">
        <f t="shared" si="448"/>
        <v>"_Actor"</v>
      </c>
      <c r="T1464">
        <f>IF($A1464="Implicit","",COUNTIFS($C$8:C1464,C1464,$A$8:A1464,"Explicit"))</f>
        <v>9</v>
      </c>
      <c r="U1464" t="str">
        <f t="shared" si="449"/>
        <v>"Action to describe store-in or store-out"</v>
      </c>
      <c r="V1464" t="str">
        <f t="shared" si="450"/>
        <v>"References to Actors (Person; NonHumanActor) acting as contacts"</v>
      </c>
      <c r="W1464" t="str">
        <f t="shared" si="451"/>
        <v>"true"</v>
      </c>
      <c r="X1464" t="str">
        <f t="shared" si="452"/>
        <v>"true"</v>
      </c>
      <c r="Y1464" t="str">
        <f t="shared" si="453"/>
        <v>"Action","_Storing","_contactPersons","_Actor",9,"Action to describe store-in or store-out","References to Actors (Person; NonHumanActor) acting as contacts","true","true"</v>
      </c>
      <c r="Z1464" t="str">
        <f t="shared" si="454"/>
        <v>"Action._Storing"</v>
      </c>
      <c r="AA1464" t="str">
        <f t="shared" si="455"/>
        <v>"_contactPersons"</v>
      </c>
      <c r="AB1464" t="str">
        <f t="shared" si="456"/>
        <v>"Abstract._Actor"</v>
      </c>
      <c r="AC1464" t="str">
        <f t="shared" si="457"/>
        <v>""</v>
      </c>
      <c r="AD1464" t="str">
        <f t="shared" si="458"/>
        <v>"hasMany"</v>
      </c>
      <c r="AE1464" t="str">
        <f t="shared" si="459"/>
        <v>"Action._Storing","_contactPersons","Abstract._Actor","","hasMany"</v>
      </c>
    </row>
    <row r="1465" spans="1:31" x14ac:dyDescent="0.2">
      <c r="A1465" t="s">
        <v>1353</v>
      </c>
      <c r="B1465" t="s">
        <v>1303</v>
      </c>
      <c r="C1465" t="s">
        <v>1100</v>
      </c>
      <c r="D1465" t="s">
        <v>147</v>
      </c>
      <c r="E1465" t="s">
        <v>49</v>
      </c>
      <c r="F1465" t="s">
        <v>148</v>
      </c>
      <c r="I1465" s="5" t="s">
        <v>1101</v>
      </c>
      <c r="J1465" s="5" t="s">
        <v>149</v>
      </c>
      <c r="K1465" t="str">
        <f t="shared" si="440"/>
        <v>_Storing</v>
      </c>
      <c r="L1465" t="str">
        <f t="shared" si="441"/>
        <v>_otherIdentifiers</v>
      </c>
      <c r="M1465" t="str">
        <f t="shared" si="442"/>
        <v>_OtherIdentifier</v>
      </c>
      <c r="N1465" t="str">
        <f t="shared" si="443"/>
        <v/>
      </c>
      <c r="O1465" t="str">
        <f t="shared" si="444"/>
        <v>Object</v>
      </c>
      <c r="P1465" t="str">
        <f t="shared" si="445"/>
        <v>"Action"</v>
      </c>
      <c r="Q1465" t="str">
        <f t="shared" si="446"/>
        <v>"_Storing"</v>
      </c>
      <c r="R1465" t="str">
        <f t="shared" si="447"/>
        <v>"_otherIdentifiers"</v>
      </c>
      <c r="S1465" t="str">
        <f t="shared" si="448"/>
        <v>"_OtherIdentifier"</v>
      </c>
      <c r="T1465">
        <f>IF($A1465="Implicit","",COUNTIFS($C$8:C1465,C1465,$A$8:A1465,"Explicit"))</f>
        <v>10</v>
      </c>
      <c r="U1465" t="str">
        <f t="shared" si="449"/>
        <v>"Action to describe store-in or store-out"</v>
      </c>
      <c r="V1465" t="str">
        <f t="shared" si="450"/>
        <v>"Details about any other identifier; depending on the context of use"</v>
      </c>
      <c r="W1465" t="str">
        <f t="shared" si="451"/>
        <v>"true"</v>
      </c>
      <c r="X1465" t="str">
        <f t="shared" si="452"/>
        <v>"true"</v>
      </c>
      <c r="Y1465" t="str">
        <f t="shared" si="453"/>
        <v>"Action","_Storing","_otherIdentifiers","_OtherIdentifier",10,"Action to describe store-in or store-out","Details about any other identifier; depending on the context of use","true","true"</v>
      </c>
      <c r="Z1465" t="str">
        <f t="shared" si="454"/>
        <v>"Action._Storing"</v>
      </c>
      <c r="AA1465" t="str">
        <f t="shared" si="455"/>
        <v>"_otherIdentifiers"</v>
      </c>
      <c r="AB1465" t="str">
        <f t="shared" si="456"/>
        <v>"Embedded._OtherIdentifier"</v>
      </c>
      <c r="AC1465" t="str">
        <f t="shared" si="457"/>
        <v>""</v>
      </c>
      <c r="AD1465" t="str">
        <f t="shared" si="458"/>
        <v>"hasMany"</v>
      </c>
      <c r="AE1465" t="str">
        <f t="shared" si="459"/>
        <v>"Action._Storing","_otherIdentifiers","Embedded._OtherIdentifier","","hasMany"</v>
      </c>
    </row>
    <row r="1466" spans="1:31" x14ac:dyDescent="0.2">
      <c r="A1466" t="s">
        <v>1353</v>
      </c>
      <c r="B1466" t="s">
        <v>1303</v>
      </c>
      <c r="C1466" t="s">
        <v>1100</v>
      </c>
      <c r="D1466" t="s">
        <v>447</v>
      </c>
      <c r="F1466" t="s">
        <v>264</v>
      </c>
      <c r="G1466">
        <v>1</v>
      </c>
      <c r="I1466" s="5" t="s">
        <v>1101</v>
      </c>
      <c r="J1466" s="5" t="s">
        <v>448</v>
      </c>
      <c r="K1466" t="str">
        <f t="shared" si="440"/>
        <v>_Storing</v>
      </c>
      <c r="L1466" t="str">
        <f t="shared" si="441"/>
        <v>_actionEndTime</v>
      </c>
      <c r="M1466" t="str">
        <f t="shared" si="442"/>
        <v>xsd_dateTime</v>
      </c>
      <c r="N1466" t="str">
        <f t="shared" si="443"/>
        <v/>
      </c>
      <c r="O1466" t="str">
        <f t="shared" si="444"/>
        <v>Data</v>
      </c>
      <c r="P1466" t="str">
        <f t="shared" si="445"/>
        <v>"Action"</v>
      </c>
      <c r="Q1466" t="str">
        <f t="shared" si="446"/>
        <v>"_Storing"</v>
      </c>
      <c r="R1466" t="str">
        <f t="shared" si="447"/>
        <v>"_actionEndTime"</v>
      </c>
      <c r="S1466" t="str">
        <f t="shared" si="448"/>
        <v>"xsd_dateTime"</v>
      </c>
      <c r="T1466">
        <f>IF($A1466="Implicit","",COUNTIFS($C$8:C1466,C1466,$A$8:A1466,"Explicit"))</f>
        <v>11</v>
      </c>
      <c r="U1466" t="str">
        <f t="shared" si="449"/>
        <v>"Action to describe store-in or store-out"</v>
      </c>
      <c r="V1466" t="str">
        <f t="shared" si="450"/>
        <v>"DateTime holding the end time of the Action"</v>
      </c>
      <c r="W1466" t="str">
        <f t="shared" si="451"/>
        <v>"false"</v>
      </c>
      <c r="X1466" t="str">
        <f t="shared" si="452"/>
        <v>"true"</v>
      </c>
      <c r="Y1466" t="str">
        <f t="shared" si="453"/>
        <v>"Action","_Storing","_actionEndTime","xsd_dateTime",11,"Action to describe store-in or store-out","DateTime holding the end time of the Action","false","true"</v>
      </c>
      <c r="Z1466" t="str">
        <f t="shared" si="454"/>
        <v/>
      </c>
      <c r="AA1466" t="str">
        <f t="shared" si="455"/>
        <v/>
      </c>
      <c r="AB1466" t="str">
        <f t="shared" si="456"/>
        <v/>
      </c>
      <c r="AC1466" t="str">
        <f t="shared" si="457"/>
        <v/>
      </c>
      <c r="AD1466" t="str">
        <f t="shared" si="458"/>
        <v/>
      </c>
      <c r="AE1466" t="str">
        <f t="shared" si="459"/>
        <v/>
      </c>
    </row>
    <row r="1467" spans="1:31" x14ac:dyDescent="0.2">
      <c r="A1467" t="s">
        <v>1353</v>
      </c>
      <c r="B1467" t="s">
        <v>1303</v>
      </c>
      <c r="C1467" t="s">
        <v>1100</v>
      </c>
      <c r="D1467" t="s">
        <v>449</v>
      </c>
      <c r="F1467" t="s">
        <v>264</v>
      </c>
      <c r="G1467">
        <v>1</v>
      </c>
      <c r="I1467" s="5" t="s">
        <v>1101</v>
      </c>
      <c r="J1467" s="5" t="s">
        <v>450</v>
      </c>
      <c r="K1467" t="str">
        <f t="shared" si="440"/>
        <v>_Storing</v>
      </c>
      <c r="L1467" t="str">
        <f t="shared" si="441"/>
        <v>_actionStartTime</v>
      </c>
      <c r="M1467" t="str">
        <f t="shared" si="442"/>
        <v>xsd_dateTime</v>
      </c>
      <c r="N1467" t="str">
        <f t="shared" si="443"/>
        <v/>
      </c>
      <c r="O1467" t="str">
        <f t="shared" si="444"/>
        <v>Data</v>
      </c>
      <c r="P1467" t="str">
        <f t="shared" si="445"/>
        <v>"Action"</v>
      </c>
      <c r="Q1467" t="str">
        <f t="shared" si="446"/>
        <v>"_Storing"</v>
      </c>
      <c r="R1467" t="str">
        <f t="shared" si="447"/>
        <v>"_actionStartTime"</v>
      </c>
      <c r="S1467" t="str">
        <f t="shared" si="448"/>
        <v>"xsd_dateTime"</v>
      </c>
      <c r="T1467">
        <f>IF($A1467="Implicit","",COUNTIFS($C$8:C1467,C1467,$A$8:A1467,"Explicit"))</f>
        <v>12</v>
      </c>
      <c r="U1467" t="str">
        <f t="shared" si="449"/>
        <v>"Action to describe store-in or store-out"</v>
      </c>
      <c r="V1467" t="str">
        <f t="shared" si="450"/>
        <v>"DateTime holding the start time of the Action"</v>
      </c>
      <c r="W1467" t="str">
        <f t="shared" si="451"/>
        <v>"false"</v>
      </c>
      <c r="X1467" t="str">
        <f t="shared" si="452"/>
        <v>"true"</v>
      </c>
      <c r="Y1467" t="str">
        <f t="shared" si="453"/>
        <v>"Action","_Storing","_actionStartTime","xsd_dateTime",12,"Action to describe store-in or store-out","DateTime holding the start time of the Action","false","true"</v>
      </c>
      <c r="Z1467" t="str">
        <f t="shared" si="454"/>
        <v/>
      </c>
      <c r="AA1467" t="str">
        <f t="shared" si="455"/>
        <v/>
      </c>
      <c r="AB1467" t="str">
        <f t="shared" si="456"/>
        <v/>
      </c>
      <c r="AC1467" t="str">
        <f t="shared" si="457"/>
        <v/>
      </c>
      <c r="AD1467" t="str">
        <f t="shared" si="458"/>
        <v/>
      </c>
      <c r="AE1467" t="str">
        <f t="shared" si="459"/>
        <v/>
      </c>
    </row>
    <row r="1468" spans="1:31" x14ac:dyDescent="0.2">
      <c r="A1468" t="s">
        <v>1353</v>
      </c>
      <c r="B1468" t="s">
        <v>1303</v>
      </c>
      <c r="C1468" t="s">
        <v>1100</v>
      </c>
      <c r="D1468" t="s">
        <v>40</v>
      </c>
      <c r="E1468" t="s">
        <v>1306</v>
      </c>
      <c r="F1468" t="s">
        <v>41</v>
      </c>
      <c r="I1468" s="5" t="s">
        <v>1101</v>
      </c>
      <c r="J1468" s="5" t="s">
        <v>42</v>
      </c>
      <c r="K1468" t="str">
        <f t="shared" si="440"/>
        <v>_Storing</v>
      </c>
      <c r="L1468" t="str">
        <f t="shared" si="441"/>
        <v>_events</v>
      </c>
      <c r="M1468" t="str">
        <f t="shared" si="442"/>
        <v>_LogisticsEvent</v>
      </c>
      <c r="N1468" t="str">
        <f t="shared" si="443"/>
        <v/>
      </c>
      <c r="O1468" t="str">
        <f t="shared" si="444"/>
        <v>Object</v>
      </c>
      <c r="P1468" t="str">
        <f t="shared" si="445"/>
        <v>"Action"</v>
      </c>
      <c r="Q1468" t="str">
        <f t="shared" si="446"/>
        <v>"_Storing"</v>
      </c>
      <c r="R1468" t="str">
        <f t="shared" si="447"/>
        <v>"_events"</v>
      </c>
      <c r="S1468" t="str">
        <f t="shared" si="448"/>
        <v>"_LogisticsEvent"</v>
      </c>
      <c r="T1468">
        <f>IF($A1468="Implicit","",COUNTIFS($C$8:C1468,C1468,$A$8:A1468,"Explicit"))</f>
        <v>13</v>
      </c>
      <c r="U1468" t="str">
        <f t="shared" si="449"/>
        <v>"Action to describe store-in or store-out"</v>
      </c>
      <c r="V1468" t="str">
        <f t="shared" si="450"/>
        <v>"Events object"</v>
      </c>
      <c r="W1468" t="str">
        <f t="shared" si="451"/>
        <v>"true"</v>
      </c>
      <c r="X1468" t="str">
        <f t="shared" si="452"/>
        <v>"true"</v>
      </c>
      <c r="Y1468" t="str">
        <f t="shared" si="453"/>
        <v>"Action","_Storing","_events","_LogisticsEvent",13,"Action to describe store-in or store-out","Events object","true","true"</v>
      </c>
      <c r="Z1468" t="str">
        <f t="shared" si="454"/>
        <v>"Action._Storing"</v>
      </c>
      <c r="AA1468" t="str">
        <f t="shared" si="455"/>
        <v>"_events"</v>
      </c>
      <c r="AB1468" t="str">
        <f t="shared" si="456"/>
        <v>"Event._LogisticsEvent"</v>
      </c>
      <c r="AC1468" t="str">
        <f t="shared" si="457"/>
        <v>""</v>
      </c>
      <c r="AD1468" t="str">
        <f t="shared" si="458"/>
        <v>"hasMany"</v>
      </c>
      <c r="AE1468" t="str">
        <f t="shared" si="459"/>
        <v>"Action._Storing","_events","Event._LogisticsEvent","","hasMany"</v>
      </c>
    </row>
    <row r="1469" spans="1:31" x14ac:dyDescent="0.2">
      <c r="A1469" t="s">
        <v>1353</v>
      </c>
      <c r="B1469" t="s">
        <v>1303</v>
      </c>
      <c r="C1469" t="s">
        <v>1100</v>
      </c>
      <c r="D1469" t="s">
        <v>46</v>
      </c>
      <c r="F1469" t="s">
        <v>47</v>
      </c>
      <c r="G1469">
        <v>1</v>
      </c>
      <c r="I1469" s="5" t="s">
        <v>1101</v>
      </c>
      <c r="J1469" s="5" t="s">
        <v>48</v>
      </c>
      <c r="K1469" t="str">
        <f t="shared" si="440"/>
        <v>_Storing</v>
      </c>
      <c r="L1469" t="str">
        <f t="shared" si="441"/>
        <v>_skeletonIndicator</v>
      </c>
      <c r="M1469" t="str">
        <f t="shared" si="442"/>
        <v>xsd_boolean</v>
      </c>
      <c r="N1469" t="str">
        <f t="shared" si="443"/>
        <v/>
      </c>
      <c r="O1469" t="str">
        <f t="shared" si="444"/>
        <v>Data</v>
      </c>
      <c r="P1469" t="str">
        <f t="shared" si="445"/>
        <v>"Action"</v>
      </c>
      <c r="Q1469" t="str">
        <f t="shared" si="446"/>
        <v>"_Storing"</v>
      </c>
      <c r="R1469" t="str">
        <f t="shared" si="447"/>
        <v>"_skeletonIndicator"</v>
      </c>
      <c r="S1469" t="str">
        <f t="shared" si="448"/>
        <v>"xsd_boolean"</v>
      </c>
      <c r="T1469">
        <f>IF($A1469="Implicit","",COUNTIFS($C$8:C1469,C1469,$A$8:A1469,"Explicit"))</f>
        <v>14</v>
      </c>
      <c r="U1469" t="str">
        <f t="shared" si="449"/>
        <v>"Action to describe store-in or store-out"</v>
      </c>
      <c r="V1469" t="str">
        <f t="shared" si="450"/>
        <v>"Indicator whether a logistics object is a skeleton object"</v>
      </c>
      <c r="W1469" t="str">
        <f t="shared" si="451"/>
        <v>"false"</v>
      </c>
      <c r="X1469" t="str">
        <f t="shared" si="452"/>
        <v>"true"</v>
      </c>
      <c r="Y1469" t="str">
        <f t="shared" si="453"/>
        <v>"Action","_Storing","_skeletonIndicator","xsd_boolean",14,"Action to describe store-in or store-out","Indicator whether a logistics object is a skeleton object","false","true"</v>
      </c>
      <c r="Z1469" t="str">
        <f t="shared" si="454"/>
        <v/>
      </c>
      <c r="AA1469" t="str">
        <f t="shared" si="455"/>
        <v/>
      </c>
      <c r="AB1469" t="str">
        <f t="shared" si="456"/>
        <v/>
      </c>
      <c r="AC1469" t="str">
        <f t="shared" si="457"/>
        <v/>
      </c>
      <c r="AD1469" t="str">
        <f t="shared" si="458"/>
        <v/>
      </c>
      <c r="AE1469" t="str">
        <f t="shared" si="459"/>
        <v/>
      </c>
    </row>
    <row r="1470" spans="1:31" x14ac:dyDescent="0.2">
      <c r="A1470" t="s">
        <v>1353</v>
      </c>
      <c r="B1470" t="s">
        <v>1303</v>
      </c>
      <c r="C1470" t="s">
        <v>1100</v>
      </c>
      <c r="D1470" t="s">
        <v>1107</v>
      </c>
      <c r="F1470" t="s">
        <v>6</v>
      </c>
      <c r="G1470">
        <v>1</v>
      </c>
      <c r="I1470" s="5" t="s">
        <v>1101</v>
      </c>
      <c r="J1470" s="5" t="s">
        <v>1108</v>
      </c>
      <c r="K1470" t="str">
        <f t="shared" si="440"/>
        <v>_Storing</v>
      </c>
      <c r="L1470" t="str">
        <f t="shared" si="441"/>
        <v>_storagePlaceIdentifier</v>
      </c>
      <c r="M1470" t="str">
        <f t="shared" si="442"/>
        <v>xsd_string</v>
      </c>
      <c r="N1470" t="str">
        <f t="shared" si="443"/>
        <v/>
      </c>
      <c r="O1470" t="str">
        <f t="shared" si="444"/>
        <v>Data</v>
      </c>
      <c r="P1470" t="str">
        <f t="shared" si="445"/>
        <v>"Action"</v>
      </c>
      <c r="Q1470" t="str">
        <f t="shared" si="446"/>
        <v>"_Storing"</v>
      </c>
      <c r="R1470" t="str">
        <f t="shared" si="447"/>
        <v>"_storagePlaceIdentifier"</v>
      </c>
      <c r="S1470" t="str">
        <f t="shared" si="448"/>
        <v>"xsd_string"</v>
      </c>
      <c r="T1470">
        <f>IF($A1470="Implicit","",COUNTIFS($C$8:C1470,C1470,$A$8:A1470,"Explicit"))</f>
        <v>15</v>
      </c>
      <c r="U1470" t="str">
        <f t="shared" si="449"/>
        <v>"Action to describe store-in or store-out"</v>
      </c>
      <c r="V1470" t="str">
        <f t="shared" si="450"/>
        <v>"Short text stating the exact place of storage"</v>
      </c>
      <c r="W1470" t="str">
        <f t="shared" si="451"/>
        <v>"false"</v>
      </c>
      <c r="X1470" t="str">
        <f t="shared" si="452"/>
        <v>"true"</v>
      </c>
      <c r="Y1470" t="str">
        <f t="shared" si="453"/>
        <v>"Action","_Storing","_storagePlaceIdentifier","xsd_string",15,"Action to describe store-in or store-out","Short text stating the exact place of storage","false","true"</v>
      </c>
      <c r="Z1470" t="str">
        <f t="shared" si="454"/>
        <v/>
      </c>
      <c r="AA1470" t="str">
        <f t="shared" si="455"/>
        <v/>
      </c>
      <c r="AB1470" t="str">
        <f t="shared" si="456"/>
        <v/>
      </c>
      <c r="AC1470" t="str">
        <f t="shared" si="457"/>
        <v/>
      </c>
      <c r="AD1470" t="str">
        <f t="shared" si="458"/>
        <v/>
      </c>
      <c r="AE1470" t="str">
        <f t="shared" si="459"/>
        <v/>
      </c>
    </row>
    <row r="1471" spans="1:31" x14ac:dyDescent="0.2">
      <c r="A1471" t="s">
        <v>1354</v>
      </c>
      <c r="B1471" t="s">
        <v>1303</v>
      </c>
      <c r="C1471" t="s">
        <v>1100</v>
      </c>
      <c r="D1471" t="s">
        <v>29</v>
      </c>
      <c r="E1471" t="s">
        <v>1292</v>
      </c>
      <c r="F1471" t="s">
        <v>408</v>
      </c>
      <c r="I1471" s="5" t="s">
        <v>1101</v>
      </c>
      <c r="J1471" s="5" t="s">
        <v>31</v>
      </c>
      <c r="K1471" t="str">
        <f t="shared" si="440"/>
        <v>_Storing</v>
      </c>
      <c r="L1471" t="str">
        <f t="shared" si="441"/>
        <v>_contactPersons</v>
      </c>
      <c r="M1471" t="str">
        <f t="shared" si="442"/>
        <v>_Person</v>
      </c>
      <c r="N1471" t="str">
        <f t="shared" si="443"/>
        <v/>
      </c>
      <c r="O1471" t="str">
        <f t="shared" si="444"/>
        <v>Object</v>
      </c>
      <c r="P1471" t="str">
        <f t="shared" si="445"/>
        <v/>
      </c>
      <c r="Q1471" t="str">
        <f t="shared" si="446"/>
        <v/>
      </c>
      <c r="R1471" t="str">
        <f t="shared" si="447"/>
        <v/>
      </c>
      <c r="S1471" t="str">
        <f t="shared" si="448"/>
        <v/>
      </c>
      <c r="T1471" t="str">
        <f>IF($A1471="Implicit","",COUNTIFS($C$8:C1471,C1471,$A$8:A1471,"Explicit"))</f>
        <v/>
      </c>
      <c r="U1471" t="str">
        <f t="shared" si="449"/>
        <v/>
      </c>
      <c r="V1471" t="str">
        <f t="shared" si="450"/>
        <v/>
      </c>
      <c r="W1471" t="str">
        <f t="shared" si="451"/>
        <v/>
      </c>
      <c r="X1471" t="str">
        <f t="shared" si="452"/>
        <v/>
      </c>
      <c r="Y1471" t="str">
        <f t="shared" si="453"/>
        <v/>
      </c>
      <c r="Z1471" t="str">
        <f t="shared" si="454"/>
        <v>"Action._Storing"</v>
      </c>
      <c r="AA1471" t="str">
        <f t="shared" si="455"/>
        <v>"_contactPersons"</v>
      </c>
      <c r="AB1471" t="str">
        <f t="shared" si="456"/>
        <v>"Common._Person"</v>
      </c>
      <c r="AC1471" t="str">
        <f t="shared" si="457"/>
        <v>""</v>
      </c>
      <c r="AD1471" t="str">
        <f t="shared" si="458"/>
        <v>"hasMany"</v>
      </c>
      <c r="AE1471" t="str">
        <f t="shared" si="459"/>
        <v>"Action._Storing","_contactPersons","Common._Person","","hasMany"</v>
      </c>
    </row>
    <row r="1472" spans="1:31" x14ac:dyDescent="0.2">
      <c r="A1472" t="s">
        <v>1354</v>
      </c>
      <c r="B1472" t="s">
        <v>1303</v>
      </c>
      <c r="C1472" t="s">
        <v>1100</v>
      </c>
      <c r="D1472" t="s">
        <v>29</v>
      </c>
      <c r="E1472" t="s">
        <v>1292</v>
      </c>
      <c r="F1472" t="s">
        <v>1218</v>
      </c>
      <c r="I1472" s="5" t="s">
        <v>1101</v>
      </c>
      <c r="J1472" s="5" t="s">
        <v>31</v>
      </c>
      <c r="K1472" t="str">
        <f t="shared" si="440"/>
        <v>_Storing</v>
      </c>
      <c r="L1472" t="str">
        <f t="shared" si="441"/>
        <v>_contactPersons</v>
      </c>
      <c r="M1472" t="str">
        <f t="shared" si="442"/>
        <v>_NonHumanActor</v>
      </c>
      <c r="N1472" t="str">
        <f t="shared" si="443"/>
        <v/>
      </c>
      <c r="O1472" t="str">
        <f t="shared" si="444"/>
        <v>Object</v>
      </c>
      <c r="P1472" t="str">
        <f t="shared" si="445"/>
        <v/>
      </c>
      <c r="Q1472" t="str">
        <f t="shared" si="446"/>
        <v/>
      </c>
      <c r="R1472" t="str">
        <f t="shared" si="447"/>
        <v/>
      </c>
      <c r="S1472" t="str">
        <f t="shared" si="448"/>
        <v/>
      </c>
      <c r="T1472" t="str">
        <f>IF($A1472="Implicit","",COUNTIFS($C$8:C1472,C1472,$A$8:A1472,"Explicit"))</f>
        <v/>
      </c>
      <c r="U1472" t="str">
        <f t="shared" si="449"/>
        <v/>
      </c>
      <c r="V1472" t="str">
        <f t="shared" si="450"/>
        <v/>
      </c>
      <c r="W1472" t="str">
        <f t="shared" si="451"/>
        <v/>
      </c>
      <c r="X1472" t="str">
        <f t="shared" si="452"/>
        <v/>
      </c>
      <c r="Y1472" t="str">
        <f t="shared" si="453"/>
        <v/>
      </c>
      <c r="Z1472" t="str">
        <f t="shared" si="454"/>
        <v>"Action._Storing"</v>
      </c>
      <c r="AA1472" t="str">
        <f t="shared" si="455"/>
        <v>"_contactPersons"</v>
      </c>
      <c r="AB1472" t="str">
        <f t="shared" si="456"/>
        <v>"Common._NonHumanActor"</v>
      </c>
      <c r="AC1472" t="str">
        <f t="shared" si="457"/>
        <v>""</v>
      </c>
      <c r="AD1472" t="str">
        <f t="shared" si="458"/>
        <v>"hasMany"</v>
      </c>
      <c r="AE1472" t="str">
        <f t="shared" si="459"/>
        <v>"Action._Storing","_contactPersons","Common._NonHumanActor","","hasMany"</v>
      </c>
    </row>
    <row r="1473" spans="1:31" x14ac:dyDescent="0.2">
      <c r="A1473" t="s">
        <v>1353</v>
      </c>
      <c r="B1473" t="s">
        <v>3</v>
      </c>
      <c r="C1473" t="s">
        <v>1105</v>
      </c>
      <c r="D1473" t="s">
        <v>5</v>
      </c>
      <c r="F1473" t="s">
        <v>6</v>
      </c>
      <c r="G1473">
        <v>1</v>
      </c>
      <c r="I1473" s="5" t="s">
        <v>1109</v>
      </c>
      <c r="J1473" s="5" t="s">
        <v>8</v>
      </c>
      <c r="K1473" t="str">
        <f t="shared" si="440"/>
        <v>_StoringType</v>
      </c>
      <c r="L1473" t="str">
        <f t="shared" si="441"/>
        <v>_code</v>
      </c>
      <c r="M1473" t="str">
        <f t="shared" si="442"/>
        <v>xsd_string</v>
      </c>
      <c r="N1473" t="str">
        <f t="shared" si="443"/>
        <v/>
      </c>
      <c r="O1473" t="str">
        <f t="shared" si="444"/>
        <v>Data</v>
      </c>
      <c r="P1473" t="str">
        <f t="shared" si="445"/>
        <v>"Enum"</v>
      </c>
      <c r="Q1473" t="str">
        <f t="shared" si="446"/>
        <v>"_StoringType"</v>
      </c>
      <c r="R1473" t="str">
        <f t="shared" si="447"/>
        <v>"_code"</v>
      </c>
      <c r="S1473" t="str">
        <f t="shared" si="448"/>
        <v>"xsd_string"</v>
      </c>
      <c r="T1473">
        <f>IF($A1473="Implicit","",COUNTIFS($C$8:C1473,C1473,$A$8:A1473,"Explicit"))</f>
        <v>1</v>
      </c>
      <c r="U1473" t="str">
        <f t="shared" si="449"/>
        <v>"Restricted code list for Storing subtypes"</v>
      </c>
      <c r="V1473" t="str">
        <f t="shared" si="450"/>
        <v>"Code or short version of a code; for example "CH" for Switzerland when referring to the UN/LOCODE code list"</v>
      </c>
      <c r="W1473" t="str">
        <f t="shared" si="451"/>
        <v>"false"</v>
      </c>
      <c r="X1473" t="str">
        <f t="shared" si="452"/>
        <v>"false"</v>
      </c>
      <c r="Y1473" t="str">
        <f t="shared" si="453"/>
        <v>"Enum","_StoringType","_code","xsd_string",1,"Restricted code list for Storing subtypes","Code or short version of a code; for example "CH" for Switzerland when referring to the UN/LOCODE code list","false","false"</v>
      </c>
      <c r="Z1473" t="str">
        <f t="shared" si="454"/>
        <v/>
      </c>
      <c r="AA1473" t="str">
        <f t="shared" si="455"/>
        <v/>
      </c>
      <c r="AB1473" t="str">
        <f t="shared" si="456"/>
        <v/>
      </c>
      <c r="AC1473" t="str">
        <f t="shared" si="457"/>
        <v/>
      </c>
      <c r="AD1473" t="str">
        <f t="shared" si="458"/>
        <v/>
      </c>
      <c r="AE1473" t="str">
        <f t="shared" si="459"/>
        <v/>
      </c>
    </row>
    <row r="1474" spans="1:31" x14ac:dyDescent="0.2">
      <c r="A1474" t="s">
        <v>1353</v>
      </c>
      <c r="B1474" t="s">
        <v>3</v>
      </c>
      <c r="C1474" t="s">
        <v>1105</v>
      </c>
      <c r="D1474" t="s">
        <v>9</v>
      </c>
      <c r="F1474" t="s">
        <v>6</v>
      </c>
      <c r="G1474">
        <v>1</v>
      </c>
      <c r="I1474" s="5" t="s">
        <v>1109</v>
      </c>
      <c r="J1474" s="5" t="s">
        <v>10</v>
      </c>
      <c r="K1474" t="str">
        <f t="shared" si="440"/>
        <v>_StoringType</v>
      </c>
      <c r="L1474" t="str">
        <f t="shared" si="441"/>
        <v>_codeDescription</v>
      </c>
      <c r="M1474" t="str">
        <f t="shared" si="442"/>
        <v>xsd_string</v>
      </c>
      <c r="N1474" t="str">
        <f t="shared" si="443"/>
        <v/>
      </c>
      <c r="O1474" t="str">
        <f t="shared" si="444"/>
        <v>Data</v>
      </c>
      <c r="P1474" t="str">
        <f t="shared" si="445"/>
        <v>"Enum"</v>
      </c>
      <c r="Q1474" t="str">
        <f t="shared" si="446"/>
        <v>"_StoringType"</v>
      </c>
      <c r="R1474" t="str">
        <f t="shared" si="447"/>
        <v>"_codeDescription"</v>
      </c>
      <c r="S1474" t="str">
        <f t="shared" si="448"/>
        <v>"xsd_string"</v>
      </c>
      <c r="T1474">
        <f>IF($A1474="Implicit","",COUNTIFS($C$8:C1474,C1474,$A$8:A1474,"Explicit"))</f>
        <v>2</v>
      </c>
      <c r="U1474" t="str">
        <f t="shared" si="449"/>
        <v>"Restricted code list for Storing subtypes"</v>
      </c>
      <c r="V1474" t="str">
        <f t="shared" si="450"/>
        <v>"Description or long version of the code; for example "Switzerland" for Switzerland when referring to the UN/LOCODE code list"</v>
      </c>
      <c r="W1474" t="str">
        <f t="shared" si="451"/>
        <v>"false"</v>
      </c>
      <c r="X1474" t="str">
        <f t="shared" si="452"/>
        <v>"false"</v>
      </c>
      <c r="Y1474" t="str">
        <f t="shared" si="453"/>
        <v>"Enum","_StoringType","_codeDescription","xsd_string",2,"Restricted code list for Storing subtypes","Description or long version of the code; for example "Switzerland" for Switzerland when referring to the UN/LOCODE code list","false","false"</v>
      </c>
      <c r="Z1474" t="str">
        <f t="shared" si="454"/>
        <v/>
      </c>
      <c r="AA1474" t="str">
        <f t="shared" si="455"/>
        <v/>
      </c>
      <c r="AB1474" t="str">
        <f t="shared" si="456"/>
        <v/>
      </c>
      <c r="AC1474" t="str">
        <f t="shared" si="457"/>
        <v/>
      </c>
      <c r="AD1474" t="str">
        <f t="shared" si="458"/>
        <v/>
      </c>
      <c r="AE1474" t="str">
        <f t="shared" si="459"/>
        <v/>
      </c>
    </row>
    <row r="1475" spans="1:31" x14ac:dyDescent="0.2">
      <c r="A1475" t="s">
        <v>1353</v>
      </c>
      <c r="B1475" t="s">
        <v>3</v>
      </c>
      <c r="C1475" t="s">
        <v>1105</v>
      </c>
      <c r="D1475" t="s">
        <v>11</v>
      </c>
      <c r="F1475" t="s">
        <v>12</v>
      </c>
      <c r="G1475">
        <v>1</v>
      </c>
      <c r="I1475" s="5" t="s">
        <v>1109</v>
      </c>
      <c r="J1475" s="5" t="s">
        <v>13</v>
      </c>
      <c r="K1475" t="str">
        <f t="shared" si="440"/>
        <v>_StoringType</v>
      </c>
      <c r="L1475" t="str">
        <f t="shared" si="441"/>
        <v>_codeLevel</v>
      </c>
      <c r="M1475" t="str">
        <f t="shared" si="442"/>
        <v>xsd_integer</v>
      </c>
      <c r="N1475" t="str">
        <f t="shared" si="443"/>
        <v/>
      </c>
      <c r="O1475" t="str">
        <f t="shared" si="444"/>
        <v>Data</v>
      </c>
      <c r="P1475" t="str">
        <f t="shared" si="445"/>
        <v>"Enum"</v>
      </c>
      <c r="Q1475" t="str">
        <f t="shared" si="446"/>
        <v>"_StoringType"</v>
      </c>
      <c r="R1475" t="str">
        <f t="shared" si="447"/>
        <v>"_codeLevel"</v>
      </c>
      <c r="S1475" t="str">
        <f t="shared" si="448"/>
        <v>"xsd_integer"</v>
      </c>
      <c r="T1475">
        <f>IF($A1475="Implicit","",COUNTIFS($C$8:C1475,C1475,$A$8:A1475,"Explicit"))</f>
        <v>3</v>
      </c>
      <c r="U1475" t="str">
        <f t="shared" si="449"/>
        <v>"Restricted code list for Storing subtypes"</v>
      </c>
      <c r="V1475" t="str">
        <f t="shared" si="450"/>
        <v>"Integer indicating the level of a code if a codelists is hierarchical; for example HS-Codes"</v>
      </c>
      <c r="W1475" t="str">
        <f t="shared" si="451"/>
        <v>"false"</v>
      </c>
      <c r="X1475" t="str">
        <f t="shared" si="452"/>
        <v>"false"</v>
      </c>
      <c r="Y1475" t="str">
        <f t="shared" si="453"/>
        <v>"Enum","_StoringType","_codeLevel","xsd_integer",3,"Restricted code list for Storing subtypes","Integer indicating the level of a code if a codelists is hierarchical; for example HS-Codes","false","false"</v>
      </c>
      <c r="Z1475" t="str">
        <f t="shared" si="454"/>
        <v/>
      </c>
      <c r="AA1475" t="str">
        <f t="shared" si="455"/>
        <v/>
      </c>
      <c r="AB1475" t="str">
        <f t="shared" si="456"/>
        <v/>
      </c>
      <c r="AC1475" t="str">
        <f t="shared" si="457"/>
        <v/>
      </c>
      <c r="AD1475" t="str">
        <f t="shared" si="458"/>
        <v/>
      </c>
      <c r="AE1475" t="str">
        <f t="shared" si="459"/>
        <v/>
      </c>
    </row>
    <row r="1476" spans="1:31" x14ac:dyDescent="0.2">
      <c r="A1476" t="s">
        <v>1353</v>
      </c>
      <c r="B1476" t="s">
        <v>3</v>
      </c>
      <c r="C1476" t="s">
        <v>1105</v>
      </c>
      <c r="D1476" t="s">
        <v>14</v>
      </c>
      <c r="F1476" t="s">
        <v>6</v>
      </c>
      <c r="G1476">
        <v>1</v>
      </c>
      <c r="I1476" s="5" t="s">
        <v>1109</v>
      </c>
      <c r="J1476" s="5" t="s">
        <v>15</v>
      </c>
      <c r="K1476" t="str">
        <f t="shared" si="440"/>
        <v>_StoringType</v>
      </c>
      <c r="L1476" t="str">
        <f t="shared" si="441"/>
        <v>_codeListName</v>
      </c>
      <c r="M1476" t="str">
        <f t="shared" si="442"/>
        <v>xsd_string</v>
      </c>
      <c r="N1476" t="str">
        <f t="shared" si="443"/>
        <v/>
      </c>
      <c r="O1476" t="str">
        <f t="shared" si="444"/>
        <v>Data</v>
      </c>
      <c r="P1476" t="str">
        <f t="shared" si="445"/>
        <v>"Enum"</v>
      </c>
      <c r="Q1476" t="str">
        <f t="shared" si="446"/>
        <v>"_StoringType"</v>
      </c>
      <c r="R1476" t="str">
        <f t="shared" si="447"/>
        <v>"_codeListName"</v>
      </c>
      <c r="S1476" t="str">
        <f t="shared" si="448"/>
        <v>"xsd_string"</v>
      </c>
      <c r="T1476">
        <f>IF($A1476="Implicit","",COUNTIFS($C$8:C1476,C1476,$A$8:A1476,"Explicit"))</f>
        <v>4</v>
      </c>
      <c r="U1476" t="str">
        <f t="shared" si="449"/>
        <v>"Restricted code list for Storing subtypes"</v>
      </c>
      <c r="V1476" t="str">
        <f t="shared" si="450"/>
        <v>"Official name of the code list without version number when direct reference is not possible; for example "UN/LOCODE" when referring to the UN/LOCODE code list"</v>
      </c>
      <c r="W1476" t="str">
        <f t="shared" si="451"/>
        <v>"false"</v>
      </c>
      <c r="X1476" t="str">
        <f t="shared" si="452"/>
        <v>"false"</v>
      </c>
      <c r="Y1476" t="str">
        <f t="shared" si="453"/>
        <v>"Enum","_StoringType","_codeListName","xsd_string",4,"Restricted code list for Storing subtypes","Official name of the code list without version number when direct reference is not possible; for example "UN/LOCODE" when referring to the UN/LOCODE code list","false","false"</v>
      </c>
      <c r="Z1476" t="str">
        <f t="shared" si="454"/>
        <v/>
      </c>
      <c r="AA1476" t="str">
        <f t="shared" si="455"/>
        <v/>
      </c>
      <c r="AB1476" t="str">
        <f t="shared" si="456"/>
        <v/>
      </c>
      <c r="AC1476" t="str">
        <f t="shared" si="457"/>
        <v/>
      </c>
      <c r="AD1476" t="str">
        <f t="shared" si="458"/>
        <v/>
      </c>
      <c r="AE1476" t="str">
        <f t="shared" si="459"/>
        <v/>
      </c>
    </row>
    <row r="1477" spans="1:31" x14ac:dyDescent="0.2">
      <c r="A1477" t="s">
        <v>1353</v>
      </c>
      <c r="B1477" t="s">
        <v>3</v>
      </c>
      <c r="C1477" t="s">
        <v>1105</v>
      </c>
      <c r="D1477" t="s">
        <v>16</v>
      </c>
      <c r="F1477" t="s">
        <v>6</v>
      </c>
      <c r="G1477">
        <v>1</v>
      </c>
      <c r="I1477" s="5" t="s">
        <v>1109</v>
      </c>
      <c r="J1477" s="5" t="s">
        <v>17</v>
      </c>
      <c r="K1477" t="str">
        <f t="shared" si="440"/>
        <v>_StoringType</v>
      </c>
      <c r="L1477" t="str">
        <f t="shared" si="441"/>
        <v>_codeListReference</v>
      </c>
      <c r="M1477" t="str">
        <f t="shared" si="442"/>
        <v>xsd_string</v>
      </c>
      <c r="N1477" t="str">
        <f t="shared" si="443"/>
        <v/>
      </c>
      <c r="O1477" t="str">
        <f t="shared" si="444"/>
        <v>Data</v>
      </c>
      <c r="P1477" t="str">
        <f t="shared" si="445"/>
        <v>"Enum"</v>
      </c>
      <c r="Q1477" t="str">
        <f t="shared" si="446"/>
        <v>"_StoringType"</v>
      </c>
      <c r="R1477" t="str">
        <f t="shared" si="447"/>
        <v>"_codeListReference"</v>
      </c>
      <c r="S1477" t="str">
        <f t="shared" si="448"/>
        <v>"xsd_string"</v>
      </c>
      <c r="T1477">
        <f>IF($A1477="Implicit","",COUNTIFS($C$8:C1477,C1477,$A$8:A1477,"Explicit"))</f>
        <v>5</v>
      </c>
      <c r="U1477" t="str">
        <f t="shared" si="449"/>
        <v>"Restricted code list for Storing subtypes"</v>
      </c>
      <c r="V1477" t="str">
        <f t="shared" si="450"/>
        <v>"URL to access the code list the code is taken from; for example "https://unece.org/trade/cefact/unlocode-code-list-country-and-territory" for UN/LOCODE."</v>
      </c>
      <c r="W1477" t="str">
        <f t="shared" si="451"/>
        <v>"false"</v>
      </c>
      <c r="X1477" t="str">
        <f t="shared" si="452"/>
        <v>"false"</v>
      </c>
      <c r="Y1477" t="str">
        <f t="shared" si="453"/>
        <v>"Enum","_StoringType","_codeListReference","xsd_string",5,"Restricted code list for Storing subtypes","URL to access the code list the code is taken from; for example "https://unece.org/trade/cefact/unlocode-code-list-country-and-territory" for UN/LOCODE.","false","false"</v>
      </c>
      <c r="Z1477" t="str">
        <f t="shared" si="454"/>
        <v/>
      </c>
      <c r="AA1477" t="str">
        <f t="shared" si="455"/>
        <v/>
      </c>
      <c r="AB1477" t="str">
        <f t="shared" si="456"/>
        <v/>
      </c>
      <c r="AC1477" t="str">
        <f t="shared" si="457"/>
        <v/>
      </c>
      <c r="AD1477" t="str">
        <f t="shared" si="458"/>
        <v/>
      </c>
      <c r="AE1477" t="str">
        <f t="shared" si="459"/>
        <v/>
      </c>
    </row>
    <row r="1478" spans="1:31" x14ac:dyDescent="0.2">
      <c r="A1478" t="s">
        <v>1353</v>
      </c>
      <c r="B1478" t="s">
        <v>3</v>
      </c>
      <c r="C1478" t="s">
        <v>1105</v>
      </c>
      <c r="D1478" t="s">
        <v>18</v>
      </c>
      <c r="F1478" t="s">
        <v>6</v>
      </c>
      <c r="G1478">
        <v>1</v>
      </c>
      <c r="I1478" s="5" t="s">
        <v>1109</v>
      </c>
      <c r="J1478" s="5" t="s">
        <v>19</v>
      </c>
      <c r="K1478" t="str">
        <f t="shared" si="440"/>
        <v>_StoringType</v>
      </c>
      <c r="L1478" t="str">
        <f t="shared" si="441"/>
        <v>_codeListVersion</v>
      </c>
      <c r="M1478" t="str">
        <f t="shared" si="442"/>
        <v>xsd_string</v>
      </c>
      <c r="N1478" t="str">
        <f t="shared" si="443"/>
        <v/>
      </c>
      <c r="O1478" t="str">
        <f t="shared" si="444"/>
        <v>Data</v>
      </c>
      <c r="P1478" t="str">
        <f t="shared" si="445"/>
        <v>"Enum"</v>
      </c>
      <c r="Q1478" t="str">
        <f t="shared" si="446"/>
        <v>"_StoringType"</v>
      </c>
      <c r="R1478" t="str">
        <f t="shared" si="447"/>
        <v>"_codeListVersion"</v>
      </c>
      <c r="S1478" t="str">
        <f t="shared" si="448"/>
        <v>"xsd_string"</v>
      </c>
      <c r="T1478">
        <f>IF($A1478="Implicit","",COUNTIFS($C$8:C1478,C1478,$A$8:A1478,"Explicit"))</f>
        <v>6</v>
      </c>
      <c r="U1478" t="str">
        <f t="shared" si="449"/>
        <v>"Restricted code list for Storing subtypes"</v>
      </c>
      <c r="V1478" t="str">
        <f t="shared" si="450"/>
        <v>"Version of the code list; for example "223-1" for UN/LOCODE. Used if the property codeListName is used or the version is not apparent from the resource referred to in property codeListReference."</v>
      </c>
      <c r="W1478" t="str">
        <f t="shared" si="451"/>
        <v>"false"</v>
      </c>
      <c r="X1478" t="str">
        <f t="shared" si="452"/>
        <v>"false"</v>
      </c>
      <c r="Y1478" t="str">
        <f t="shared" si="453"/>
        <v>"Enum","_StoringType","_codeListVersion","xsd_string",6,"Restricted code list for Storing subtypes","Version of the code list; for example "223-1" for UN/LOCODE. Used if the property codeListName is used or the version is not apparent from the resource referred to in property codeListReference.","false","false"</v>
      </c>
      <c r="Z1478" t="str">
        <f t="shared" si="454"/>
        <v/>
      </c>
      <c r="AA1478" t="str">
        <f t="shared" si="455"/>
        <v/>
      </c>
      <c r="AB1478" t="str">
        <f t="shared" si="456"/>
        <v/>
      </c>
      <c r="AC1478" t="str">
        <f t="shared" si="457"/>
        <v/>
      </c>
      <c r="AD1478" t="str">
        <f t="shared" si="458"/>
        <v/>
      </c>
      <c r="AE1478" t="str">
        <f t="shared" si="459"/>
        <v/>
      </c>
    </row>
    <row r="1479" spans="1:31" x14ac:dyDescent="0.2">
      <c r="A1479" t="s">
        <v>1353</v>
      </c>
      <c r="B1479" t="s">
        <v>49</v>
      </c>
      <c r="C1479" t="s">
        <v>188</v>
      </c>
      <c r="D1479" t="s">
        <v>1110</v>
      </c>
      <c r="E1479" t="s">
        <v>49</v>
      </c>
      <c r="F1479" t="s">
        <v>87</v>
      </c>
      <c r="G1479">
        <v>1</v>
      </c>
      <c r="I1479" s="5" t="s">
        <v>1111</v>
      </c>
      <c r="J1479" s="5" t="s">
        <v>1112</v>
      </c>
      <c r="K1479" t="str">
        <f t="shared" si="440"/>
        <v>_TemperatureInstructions</v>
      </c>
      <c r="L1479" t="str">
        <f t="shared" si="441"/>
        <v>_maxTemperature</v>
      </c>
      <c r="M1479" t="str">
        <f t="shared" si="442"/>
        <v>_Value</v>
      </c>
      <c r="N1479" t="str">
        <f t="shared" si="443"/>
        <v/>
      </c>
      <c r="O1479" t="str">
        <f t="shared" si="444"/>
        <v>Object</v>
      </c>
      <c r="P1479" t="str">
        <f t="shared" si="445"/>
        <v>"Embedded"</v>
      </c>
      <c r="Q1479" t="str">
        <f t="shared" si="446"/>
        <v>"_TemperatureInstructions"</v>
      </c>
      <c r="R1479" t="str">
        <f t="shared" si="447"/>
        <v>"_maxTemperature"</v>
      </c>
      <c r="S1479" t="str">
        <f t="shared" si="448"/>
        <v>"_Value"</v>
      </c>
      <c r="T1479">
        <f>IF($A1479="Implicit","",COUNTIFS($C$8:C1479,C1479,$A$8:A1479,"Explicit"))</f>
        <v>1</v>
      </c>
      <c r="U1479" t="str">
        <f t="shared" si="449"/>
        <v>"TemperatureInstructions details"</v>
      </c>
      <c r="V1479" t="str">
        <f t="shared" si="450"/>
        <v>"Maximum temperature of the range"</v>
      </c>
      <c r="W1479" t="str">
        <f t="shared" si="451"/>
        <v>"false"</v>
      </c>
      <c r="X1479" t="str">
        <f t="shared" si="452"/>
        <v>"true"</v>
      </c>
      <c r="Y1479" t="str">
        <f t="shared" si="453"/>
        <v>"Embedded","_TemperatureInstructions","_maxTemperature","_Value",1,"TemperatureInstructions details","Maximum temperature of the range","false","true"</v>
      </c>
      <c r="Z1479" t="str">
        <f t="shared" si="454"/>
        <v>"Embedded._TemperatureInstructions"</v>
      </c>
      <c r="AA1479" t="str">
        <f t="shared" si="455"/>
        <v>"_maxTemperature"</v>
      </c>
      <c r="AB1479" t="str">
        <f t="shared" si="456"/>
        <v>"Embedded._Value"</v>
      </c>
      <c r="AC1479" t="str">
        <f t="shared" si="457"/>
        <v>""</v>
      </c>
      <c r="AD1479" t="str">
        <f t="shared" si="458"/>
        <v>"hasOne"</v>
      </c>
      <c r="AE1479" t="str">
        <f t="shared" si="459"/>
        <v>"Embedded._TemperatureInstructions","_maxTemperature","Embedded._Value","","hasOne"</v>
      </c>
    </row>
    <row r="1480" spans="1:31" x14ac:dyDescent="0.2">
      <c r="A1480" t="s">
        <v>1353</v>
      </c>
      <c r="B1480" t="s">
        <v>49</v>
      </c>
      <c r="C1480" t="s">
        <v>188</v>
      </c>
      <c r="D1480" t="s">
        <v>1113</v>
      </c>
      <c r="E1480" t="s">
        <v>49</v>
      </c>
      <c r="F1480" t="s">
        <v>87</v>
      </c>
      <c r="G1480">
        <v>1</v>
      </c>
      <c r="I1480" s="5" t="s">
        <v>1111</v>
      </c>
      <c r="J1480" s="5" t="s">
        <v>1114</v>
      </c>
      <c r="K1480" t="str">
        <f t="shared" si="440"/>
        <v>_TemperatureInstructions</v>
      </c>
      <c r="L1480" t="str">
        <f t="shared" si="441"/>
        <v>_minTemperature</v>
      </c>
      <c r="M1480" t="str">
        <f t="shared" si="442"/>
        <v>_Value</v>
      </c>
      <c r="N1480" t="str">
        <f t="shared" si="443"/>
        <v/>
      </c>
      <c r="O1480" t="str">
        <f t="shared" si="444"/>
        <v>Object</v>
      </c>
      <c r="P1480" t="str">
        <f t="shared" si="445"/>
        <v>"Embedded"</v>
      </c>
      <c r="Q1480" t="str">
        <f t="shared" si="446"/>
        <v>"_TemperatureInstructions"</v>
      </c>
      <c r="R1480" t="str">
        <f t="shared" si="447"/>
        <v>"_minTemperature"</v>
      </c>
      <c r="S1480" t="str">
        <f t="shared" si="448"/>
        <v>"_Value"</v>
      </c>
      <c r="T1480">
        <f>IF($A1480="Implicit","",COUNTIFS($C$8:C1480,C1480,$A$8:A1480,"Explicit"))</f>
        <v>2</v>
      </c>
      <c r="U1480" t="str">
        <f t="shared" si="449"/>
        <v>"TemperatureInstructions details"</v>
      </c>
      <c r="V1480" t="str">
        <f t="shared" si="450"/>
        <v>"Minimum temperature of the range"</v>
      </c>
      <c r="W1480" t="str">
        <f t="shared" si="451"/>
        <v>"false"</v>
      </c>
      <c r="X1480" t="str">
        <f t="shared" si="452"/>
        <v>"true"</v>
      </c>
      <c r="Y1480" t="str">
        <f t="shared" si="453"/>
        <v>"Embedded","_TemperatureInstructions","_minTemperature","_Value",2,"TemperatureInstructions details","Minimum temperature of the range","false","true"</v>
      </c>
      <c r="Z1480" t="str">
        <f t="shared" si="454"/>
        <v>"Embedded._TemperatureInstructions"</v>
      </c>
      <c r="AA1480" t="str">
        <f t="shared" si="455"/>
        <v>"_minTemperature"</v>
      </c>
      <c r="AB1480" t="str">
        <f t="shared" si="456"/>
        <v>"Embedded._Value"</v>
      </c>
      <c r="AC1480" t="str">
        <f t="shared" si="457"/>
        <v>""</v>
      </c>
      <c r="AD1480" t="str">
        <f t="shared" si="458"/>
        <v>"hasOne"</v>
      </c>
      <c r="AE1480" t="str">
        <f t="shared" si="459"/>
        <v>"Embedded._TemperatureInstructions","_minTemperature","Embedded._Value","","hasOne"</v>
      </c>
    </row>
    <row r="1481" spans="1:31" x14ac:dyDescent="0.2">
      <c r="A1481" t="s">
        <v>1353</v>
      </c>
      <c r="B1481" t="s">
        <v>1295</v>
      </c>
      <c r="C1481" t="s">
        <v>328</v>
      </c>
      <c r="D1481" t="s">
        <v>931</v>
      </c>
      <c r="E1481" t="s">
        <v>20</v>
      </c>
      <c r="F1481" t="s">
        <v>932</v>
      </c>
      <c r="G1481">
        <v>1</v>
      </c>
      <c r="H1481" t="s">
        <v>1275</v>
      </c>
      <c r="I1481" s="5" t="s">
        <v>1120</v>
      </c>
      <c r="J1481" s="5" t="s">
        <v>933</v>
      </c>
      <c r="K1481" t="str">
        <f t="shared" ref="K1481:K1544" si="460">SUBSTITUTE(SUBSTITUTE(SUBSTITUTE(C1481,$B$2,$A$2),$B$3,$A$3),$B$4,$A$4)</f>
        <v>_TransportLegs</v>
      </c>
      <c r="L1481" t="str">
        <f t="shared" ref="L1481:L1544" si="461">SUBSTITUTE(SUBSTITUTE(SUBSTITUTE(D1481,$B$2,$A$2),$B$3,$A$3),$A$4,$B$4)</f>
        <v>_co2Emissions</v>
      </c>
      <c r="M1481" t="str">
        <f t="shared" ref="M1481:M1544" si="462">SUBSTITUTE(SUBSTITUTE(SUBSTITUTE(F1481,$B$2,$A$2),$B$3,$A$3),$B$4,$A$4)</f>
        <v>_CO2Emissions</v>
      </c>
      <c r="N1481" t="str">
        <f t="shared" ref="N1481:N1544" si="463">SUBSTITUTE(SUBSTITUTE(SUBSTITUTE(H1481,$B$2,$A$2),$B$3,$A$3),$B$4,$A$4)</f>
        <v>_calculationFor</v>
      </c>
      <c r="O1481" t="str">
        <f t="shared" ref="O1481:O1544" si="464">IF(LEFT(M1481,3)="xsd","Data","Object")</f>
        <v>Object</v>
      </c>
      <c r="P1481" t="str">
        <f t="shared" ref="P1481:P1544" si="465">IF($A1481="Implicit","",$F$1&amp;B1481&amp;$F$1)</f>
        <v>"Distribution"</v>
      </c>
      <c r="Q1481" t="str">
        <f t="shared" ref="Q1481:Q1544" si="466">IF($A1481="Implicit","",$F$1&amp;K1481&amp;$F$1)</f>
        <v>"_TransportLegs"</v>
      </c>
      <c r="R1481" t="str">
        <f t="shared" ref="R1481:R1544" si="467">IF($A1481="Implicit","",$F$1&amp;L1481&amp;$F$1)</f>
        <v>"_co2Emissions"</v>
      </c>
      <c r="S1481" t="str">
        <f t="shared" ref="S1481:S1544" si="468">IF($A1481="Implicit","",$F$1&amp;M1481&amp;$F$1)</f>
        <v>"_CO2Emissions"</v>
      </c>
      <c r="T1481">
        <f>IF($A1481="Implicit","",COUNTIFS($C$8:C1481,C1481,$A$8:A1481,"Explicit"))</f>
        <v>1</v>
      </c>
      <c r="U1481" t="str">
        <f t="shared" ref="U1481:U1544" si="469">IF($A1481="Implicit","",$F$1&amp;SUBSTITUTE(IF(I1481=0,"",I1481),",",";")&amp;$F$1)</f>
        <v>"TransportLegs details"</v>
      </c>
      <c r="V1481" t="str">
        <f t="shared" ref="V1481:V1544" si="470">IF($A1481="Implicit","",$F$1&amp;SUBSTITUTE(IF(J1481=0,"",J1481),",",";")&amp;$F$1)</f>
        <v>"References to CO2Emissions"</v>
      </c>
      <c r="W1481" t="str">
        <f t="shared" ref="W1481:W1544" si="471">IF($A1481="Implicit","",$F$1&amp;IF(G1481=1,"false","true")&amp;$F$1)</f>
        <v>"false"</v>
      </c>
      <c r="X1481" t="str">
        <f t="shared" ref="X1481:X1544" si="472">IF($A1481="Implicit","",$F$1&amp;IF(OR(B1481="Enum",B1481="CodeList"),"false","true")&amp;$F$1)</f>
        <v>"true"</v>
      </c>
      <c r="Y1481" t="str">
        <f t="shared" ref="Y1481:Y1544" si="473">IF(A1481="Implicit","",P1481&amp;","&amp;Q1481&amp;","&amp;R1481&amp;","&amp;S1481&amp;","&amp;T1481&amp;","&amp;U1481&amp;","&amp;V1481&amp;","&amp;W1481&amp;","&amp;X1481)</f>
        <v>"Distribution","_TransportLegs","_co2Emissions","_CO2Emissions",1,"TransportLegs details","References to CO2Emissions","false","true"</v>
      </c>
      <c r="Z1481" t="str">
        <f t="shared" ref="Z1481:Z1544" si="474">IF(O1481="Data","",$F$1&amp;B1481&amp;"."&amp;K1481&amp;$F$1)</f>
        <v>"Distribution._TransportLegs"</v>
      </c>
      <c r="AA1481" t="str">
        <f t="shared" ref="AA1481:AA1544" si="475">IF(O1481="Data","",$F$1&amp;L1481&amp;$F$1)</f>
        <v>"_co2Emissions"</v>
      </c>
      <c r="AB1481" t="str">
        <f t="shared" ref="AB1481:AB1544" si="476">IF(O1481="Data","",$F$1&amp;E1481&amp;"."&amp;M1481&amp;$F$1)</f>
        <v>"Core._CO2Emissions"</v>
      </c>
      <c r="AC1481" t="str">
        <f t="shared" ref="AC1481:AC1544" si="477">IF(O1481="Data","",$F$1&amp;N1481&amp;$F$1)</f>
        <v>"_calculationFor"</v>
      </c>
      <c r="AD1481" t="str">
        <f t="shared" ref="AD1481:AD1544" si="478">IF(O1481="Data","",$F$1&amp;IF(G1481=1,"hasOne","hasMany")&amp;$F$1)</f>
        <v>"hasOne"</v>
      </c>
      <c r="AE1481" t="str">
        <f t="shared" ref="AE1481:AE1544" si="479">IF(O1481="Data","",Z1481&amp;","&amp;AA1481&amp;","&amp;AB1481&amp;","&amp;AC1481&amp;","&amp;AD1481)</f>
        <v>"Distribution._TransportLegs","_co2Emissions","Core._CO2Emissions","_calculationFor","hasOne"</v>
      </c>
    </row>
    <row r="1482" spans="1:31" x14ac:dyDescent="0.2">
      <c r="A1482" t="s">
        <v>1353</v>
      </c>
      <c r="B1482" t="s">
        <v>1295</v>
      </c>
      <c r="C1482" t="s">
        <v>328</v>
      </c>
      <c r="D1482" t="s">
        <v>38</v>
      </c>
      <c r="E1482" t="s">
        <v>1303</v>
      </c>
      <c r="F1482" t="s">
        <v>23</v>
      </c>
      <c r="H1482" t="s">
        <v>434</v>
      </c>
      <c r="I1482" s="5" t="s">
        <v>1120</v>
      </c>
      <c r="J1482" s="5" t="s">
        <v>39</v>
      </c>
      <c r="K1482" t="str">
        <f t="shared" si="460"/>
        <v>_TransportLegs</v>
      </c>
      <c r="L1482" t="str">
        <f t="shared" si="461"/>
        <v>_checks</v>
      </c>
      <c r="M1482" t="str">
        <f t="shared" si="462"/>
        <v>_Check</v>
      </c>
      <c r="N1482" t="str">
        <f t="shared" si="463"/>
        <v>_checkedObject</v>
      </c>
      <c r="O1482" t="str">
        <f t="shared" si="464"/>
        <v>Object</v>
      </c>
      <c r="P1482" t="str">
        <f t="shared" si="465"/>
        <v>"Distribution"</v>
      </c>
      <c r="Q1482" t="str">
        <f t="shared" si="466"/>
        <v>"_TransportLegs"</v>
      </c>
      <c r="R1482" t="str">
        <f t="shared" si="467"/>
        <v>"_checks"</v>
      </c>
      <c r="S1482" t="str">
        <f t="shared" si="468"/>
        <v>"_Check"</v>
      </c>
      <c r="T1482">
        <f>IF($A1482="Implicit","",COUNTIFS($C$8:C1482,C1482,$A$8:A1482,"Explicit"))</f>
        <v>2</v>
      </c>
      <c r="U1482" t="str">
        <f t="shared" si="469"/>
        <v>"TransportLegs details"</v>
      </c>
      <c r="V1482" t="str">
        <f t="shared" si="470"/>
        <v>"References to the CheckActions performed on the object"</v>
      </c>
      <c r="W1482" t="str">
        <f t="shared" si="471"/>
        <v>"true"</v>
      </c>
      <c r="X1482" t="str">
        <f t="shared" si="472"/>
        <v>"true"</v>
      </c>
      <c r="Y1482" t="str">
        <f t="shared" si="473"/>
        <v>"Distribution","_TransportLegs","_checks","_Check",2,"TransportLegs details","References to the CheckActions performed on the object","true","true"</v>
      </c>
      <c r="Z1482" t="str">
        <f t="shared" si="474"/>
        <v>"Distribution._TransportLegs"</v>
      </c>
      <c r="AA1482" t="str">
        <f t="shared" si="475"/>
        <v>"_checks"</v>
      </c>
      <c r="AB1482" t="str">
        <f t="shared" si="476"/>
        <v>"Action._Check"</v>
      </c>
      <c r="AC1482" t="str">
        <f t="shared" si="477"/>
        <v>"_checkedObject"</v>
      </c>
      <c r="AD1482" t="str">
        <f t="shared" si="478"/>
        <v>"hasMany"</v>
      </c>
      <c r="AE1482" t="str">
        <f t="shared" si="479"/>
        <v>"Distribution._TransportLegs","_checks","Action._Check","_checkedObject","hasMany"</v>
      </c>
    </row>
    <row r="1483" spans="1:31" x14ac:dyDescent="0.2">
      <c r="A1483" t="s">
        <v>1353</v>
      </c>
      <c r="B1483" t="s">
        <v>1295</v>
      </c>
      <c r="C1483" t="s">
        <v>328</v>
      </c>
      <c r="D1483" t="s">
        <v>43</v>
      </c>
      <c r="E1483" t="s">
        <v>1292</v>
      </c>
      <c r="F1483" t="s">
        <v>44</v>
      </c>
      <c r="H1483" t="s">
        <v>686</v>
      </c>
      <c r="I1483" s="5" t="s">
        <v>1120</v>
      </c>
      <c r="J1483" s="5" t="s">
        <v>45</v>
      </c>
      <c r="K1483" t="str">
        <f t="shared" si="460"/>
        <v>_TransportLegs</v>
      </c>
      <c r="L1483" t="str">
        <f t="shared" si="461"/>
        <v>_externalReferences</v>
      </c>
      <c r="M1483" t="str">
        <f t="shared" si="462"/>
        <v>_ExternalReference</v>
      </c>
      <c r="N1483" t="str">
        <f t="shared" si="463"/>
        <v>_referenceForObjects</v>
      </c>
      <c r="O1483" t="str">
        <f t="shared" si="464"/>
        <v>Object</v>
      </c>
      <c r="P1483" t="str">
        <f t="shared" si="465"/>
        <v>"Distribution"</v>
      </c>
      <c r="Q1483" t="str">
        <f t="shared" si="466"/>
        <v>"_TransportLegs"</v>
      </c>
      <c r="R1483" t="str">
        <f t="shared" si="467"/>
        <v>"_externalReferences"</v>
      </c>
      <c r="S1483" t="str">
        <f t="shared" si="468"/>
        <v>"_ExternalReference"</v>
      </c>
      <c r="T1483">
        <f>IF($A1483="Implicit","",COUNTIFS($C$8:C1483,C1483,$A$8:A1483,"Explicit"))</f>
        <v>3</v>
      </c>
      <c r="U1483" t="str">
        <f t="shared" si="469"/>
        <v>"TransportLegs details"</v>
      </c>
      <c r="V1483" t="str">
        <f t="shared" si="470"/>
        <v>"References to all associated ExternalReferences"</v>
      </c>
      <c r="W1483" t="str">
        <f t="shared" si="471"/>
        <v>"true"</v>
      </c>
      <c r="X1483" t="str">
        <f t="shared" si="472"/>
        <v>"true"</v>
      </c>
      <c r="Y1483" t="str">
        <f t="shared" si="473"/>
        <v>"Distribution","_TransportLegs","_externalReferences","_ExternalReference",3,"TransportLegs details","References to all associated ExternalReferences","true","true"</v>
      </c>
      <c r="Z1483" t="str">
        <f t="shared" si="474"/>
        <v>"Distribution._TransportLegs"</v>
      </c>
      <c r="AA1483" t="str">
        <f t="shared" si="475"/>
        <v>"_externalReferences"</v>
      </c>
      <c r="AB1483" t="str">
        <f t="shared" si="476"/>
        <v>"Common._ExternalReference"</v>
      </c>
      <c r="AC1483" t="str">
        <f t="shared" si="477"/>
        <v>"_referenceForObjects"</v>
      </c>
      <c r="AD1483" t="str">
        <f t="shared" si="478"/>
        <v>"hasMany"</v>
      </c>
      <c r="AE1483" t="str">
        <f t="shared" si="479"/>
        <v>"Distribution._TransportLegs","_externalReferences","Common._ExternalReference","_referenceForObjects","hasMany"</v>
      </c>
    </row>
    <row r="1484" spans="1:31" x14ac:dyDescent="0.2">
      <c r="A1484" t="s">
        <v>1353</v>
      </c>
      <c r="B1484" t="s">
        <v>1295</v>
      </c>
      <c r="C1484" t="s">
        <v>328</v>
      </c>
      <c r="D1484" t="s">
        <v>598</v>
      </c>
      <c r="E1484" t="s">
        <v>1292</v>
      </c>
      <c r="F1484" t="s">
        <v>90</v>
      </c>
      <c r="G1484">
        <v>1</v>
      </c>
      <c r="I1484" s="5" t="s">
        <v>1120</v>
      </c>
      <c r="J1484" s="5" t="s">
        <v>599</v>
      </c>
      <c r="K1484" t="str">
        <f t="shared" si="460"/>
        <v>_TransportLegs</v>
      </c>
      <c r="L1484" t="str">
        <f t="shared" si="461"/>
        <v>_arrivalLocation</v>
      </c>
      <c r="M1484" t="str">
        <f t="shared" si="462"/>
        <v>_Location</v>
      </c>
      <c r="N1484" t="str">
        <f t="shared" si="463"/>
        <v/>
      </c>
      <c r="O1484" t="str">
        <f t="shared" si="464"/>
        <v>Object</v>
      </c>
      <c r="P1484" t="str">
        <f t="shared" si="465"/>
        <v>"Distribution"</v>
      </c>
      <c r="Q1484" t="str">
        <f t="shared" si="466"/>
        <v>"_TransportLegs"</v>
      </c>
      <c r="R1484" t="str">
        <f t="shared" si="467"/>
        <v>"_arrivalLocation"</v>
      </c>
      <c r="S1484" t="str">
        <f t="shared" si="468"/>
        <v>"_Location"</v>
      </c>
      <c r="T1484">
        <f>IF($A1484="Implicit","",COUNTIFS($C$8:C1484,C1484,$A$8:A1484,"Explicit"))</f>
        <v>4</v>
      </c>
      <c r="U1484" t="str">
        <f t="shared" si="469"/>
        <v>"TransportLegs details"</v>
      </c>
      <c r="V1484" t="str">
        <f t="shared" si="470"/>
        <v>"Reference to the arrival Location"</v>
      </c>
      <c r="W1484" t="str">
        <f t="shared" si="471"/>
        <v>"false"</v>
      </c>
      <c r="X1484" t="str">
        <f t="shared" si="472"/>
        <v>"true"</v>
      </c>
      <c r="Y1484" t="str">
        <f t="shared" si="473"/>
        <v>"Distribution","_TransportLegs","_arrivalLocation","_Location",4,"TransportLegs details","Reference to the arrival Location","false","true"</v>
      </c>
      <c r="Z1484" t="str">
        <f t="shared" si="474"/>
        <v>"Distribution._TransportLegs"</v>
      </c>
      <c r="AA1484" t="str">
        <f t="shared" si="475"/>
        <v>"_arrivalLocation"</v>
      </c>
      <c r="AB1484" t="str">
        <f t="shared" si="476"/>
        <v>"Common._Location"</v>
      </c>
      <c r="AC1484" t="str">
        <f t="shared" si="477"/>
        <v>""</v>
      </c>
      <c r="AD1484" t="str">
        <f t="shared" si="478"/>
        <v>"hasOne"</v>
      </c>
      <c r="AE1484" t="str">
        <f t="shared" si="479"/>
        <v>"Distribution._TransportLegs","_arrivalLocation","Common._Location","","hasOne"</v>
      </c>
    </row>
    <row r="1485" spans="1:31" x14ac:dyDescent="0.2">
      <c r="A1485" t="s">
        <v>1353</v>
      </c>
      <c r="B1485" t="s">
        <v>1295</v>
      </c>
      <c r="C1485" t="s">
        <v>328</v>
      </c>
      <c r="D1485" t="s">
        <v>612</v>
      </c>
      <c r="E1485" t="s">
        <v>1292</v>
      </c>
      <c r="F1485" t="s">
        <v>90</v>
      </c>
      <c r="G1485">
        <v>1</v>
      </c>
      <c r="I1485" s="5" t="s">
        <v>1120</v>
      </c>
      <c r="J1485" s="5" t="s">
        <v>613</v>
      </c>
      <c r="K1485" t="str">
        <f t="shared" si="460"/>
        <v>_TransportLegs</v>
      </c>
      <c r="L1485" t="str">
        <f t="shared" si="461"/>
        <v>_departureLocation</v>
      </c>
      <c r="M1485" t="str">
        <f t="shared" si="462"/>
        <v>_Location</v>
      </c>
      <c r="N1485" t="str">
        <f t="shared" si="463"/>
        <v/>
      </c>
      <c r="O1485" t="str">
        <f t="shared" si="464"/>
        <v>Object</v>
      </c>
      <c r="P1485" t="str">
        <f t="shared" si="465"/>
        <v>"Distribution"</v>
      </c>
      <c r="Q1485" t="str">
        <f t="shared" si="466"/>
        <v>"_TransportLegs"</v>
      </c>
      <c r="R1485" t="str">
        <f t="shared" si="467"/>
        <v>"_departureLocation"</v>
      </c>
      <c r="S1485" t="str">
        <f t="shared" si="468"/>
        <v>"_Location"</v>
      </c>
      <c r="T1485">
        <f>IF($A1485="Implicit","",COUNTIFS($C$8:C1485,C1485,$A$8:A1485,"Explicit"))</f>
        <v>5</v>
      </c>
      <c r="U1485" t="str">
        <f t="shared" si="469"/>
        <v>"TransportLegs details"</v>
      </c>
      <c r="V1485" t="str">
        <f t="shared" si="470"/>
        <v>"Reference to the depature Location"</v>
      </c>
      <c r="W1485" t="str">
        <f t="shared" si="471"/>
        <v>"false"</v>
      </c>
      <c r="X1485" t="str">
        <f t="shared" si="472"/>
        <v>"true"</v>
      </c>
      <c r="Y1485" t="str">
        <f t="shared" si="473"/>
        <v>"Distribution","_TransportLegs","_departureLocation","_Location",5,"TransportLegs details","Reference to the depature Location","false","true"</v>
      </c>
      <c r="Z1485" t="str">
        <f t="shared" si="474"/>
        <v>"Distribution._TransportLegs"</v>
      </c>
      <c r="AA1485" t="str">
        <f t="shared" si="475"/>
        <v>"_departureLocation"</v>
      </c>
      <c r="AB1485" t="str">
        <f t="shared" si="476"/>
        <v>"Common._Location"</v>
      </c>
      <c r="AC1485" t="str">
        <f t="shared" si="477"/>
        <v>""</v>
      </c>
      <c r="AD1485" t="str">
        <f t="shared" si="478"/>
        <v>"hasOne"</v>
      </c>
      <c r="AE1485" t="str">
        <f t="shared" si="479"/>
        <v>"Distribution._TransportLegs","_departureLocation","Common._Location","","hasOne"</v>
      </c>
    </row>
    <row r="1486" spans="1:31" x14ac:dyDescent="0.2">
      <c r="A1486" t="s">
        <v>1353</v>
      </c>
      <c r="B1486" t="s">
        <v>1295</v>
      </c>
      <c r="C1486" t="s">
        <v>328</v>
      </c>
      <c r="D1486" t="s">
        <v>1121</v>
      </c>
      <c r="E1486" t="s">
        <v>1291</v>
      </c>
      <c r="F1486" t="s">
        <v>1122</v>
      </c>
      <c r="G1486">
        <v>1</v>
      </c>
      <c r="I1486" s="5" t="s">
        <v>1120</v>
      </c>
      <c r="J1486" s="5" t="s">
        <v>1123</v>
      </c>
      <c r="K1486" t="str">
        <f t="shared" si="460"/>
        <v>_TransportLegs</v>
      </c>
      <c r="L1486" t="str">
        <f t="shared" si="461"/>
        <v>_transportMeansServiceType</v>
      </c>
      <c r="M1486" t="str">
        <f t="shared" si="462"/>
        <v>ccodes_TransportMeansServiceType</v>
      </c>
      <c r="N1486" t="str">
        <f t="shared" si="463"/>
        <v/>
      </c>
      <c r="O1486" t="str">
        <f t="shared" si="464"/>
        <v>Object</v>
      </c>
      <c r="P1486" t="str">
        <f t="shared" si="465"/>
        <v>"Distribution"</v>
      </c>
      <c r="Q1486" t="str">
        <f t="shared" si="466"/>
        <v>"_TransportLegs"</v>
      </c>
      <c r="R1486" t="str">
        <f t="shared" si="467"/>
        <v>"_transportMeansServiceType"</v>
      </c>
      <c r="S1486" t="str">
        <f t="shared" si="468"/>
        <v>"ccodes_TransportMeansServiceType"</v>
      </c>
      <c r="T1486">
        <f>IF($A1486="Implicit","",COUNTIFS($C$8:C1486,C1486,$A$8:A1486,"Explicit"))</f>
        <v>6</v>
      </c>
      <c r="U1486" t="str">
        <f t="shared" si="469"/>
        <v>"TransportLegs details"</v>
      </c>
      <c r="V1486" t="str">
        <f t="shared" si="470"/>
        <v>"Type of transport means service; e.g. Aircraftor Truck"</v>
      </c>
      <c r="W1486" t="str">
        <f t="shared" si="471"/>
        <v>"false"</v>
      </c>
      <c r="X1486" t="str">
        <f t="shared" si="472"/>
        <v>"true"</v>
      </c>
      <c r="Y1486" t="str">
        <f t="shared" si="473"/>
        <v>"Distribution","_TransportLegs","_transportMeansServiceType","ccodes_TransportMeansServiceType",6,"TransportLegs details","Type of transport means service; e.g. Aircraftor Truck","false","true"</v>
      </c>
      <c r="Z1486" t="str">
        <f t="shared" si="474"/>
        <v>"Distribution._TransportLegs"</v>
      </c>
      <c r="AA1486" t="str">
        <f t="shared" si="475"/>
        <v>"_transportMeansServiceType"</v>
      </c>
      <c r="AB1486" t="str">
        <f t="shared" si="476"/>
        <v>"CodeList.ccodes_TransportMeansServiceType"</v>
      </c>
      <c r="AC1486" t="str">
        <f t="shared" si="477"/>
        <v>""</v>
      </c>
      <c r="AD1486" t="str">
        <f t="shared" si="478"/>
        <v>"hasOne"</v>
      </c>
      <c r="AE1486" t="str">
        <f t="shared" si="479"/>
        <v>"Distribution._TransportLegs","_transportMeansServiceType","CodeList.ccodes_TransportMeansServiceType","","hasOne"</v>
      </c>
    </row>
    <row r="1487" spans="1:31" x14ac:dyDescent="0.2">
      <c r="A1487" t="s">
        <v>1353</v>
      </c>
      <c r="B1487" t="s">
        <v>1295</v>
      </c>
      <c r="C1487" t="s">
        <v>328</v>
      </c>
      <c r="D1487" t="s">
        <v>1124</v>
      </c>
      <c r="E1487" t="s">
        <v>49</v>
      </c>
      <c r="F1487" t="s">
        <v>58</v>
      </c>
      <c r="G1487">
        <v>1</v>
      </c>
      <c r="I1487" s="5" t="s">
        <v>1120</v>
      </c>
      <c r="J1487" s="5" t="s">
        <v>1125</v>
      </c>
      <c r="K1487" t="str">
        <f t="shared" si="460"/>
        <v>_TransportLegs</v>
      </c>
      <c r="L1487" t="str">
        <f t="shared" si="461"/>
        <v>_transportMeansType</v>
      </c>
      <c r="M1487" t="str">
        <f t="shared" si="462"/>
        <v>_CodeListElement</v>
      </c>
      <c r="N1487" t="str">
        <f t="shared" si="463"/>
        <v/>
      </c>
      <c r="O1487" t="str">
        <f t="shared" si="464"/>
        <v>Object</v>
      </c>
      <c r="P1487" t="str">
        <f t="shared" si="465"/>
        <v>"Distribution"</v>
      </c>
      <c r="Q1487" t="str">
        <f t="shared" si="466"/>
        <v>"_TransportLegs"</v>
      </c>
      <c r="R1487" t="str">
        <f t="shared" si="467"/>
        <v>"_transportMeansType"</v>
      </c>
      <c r="S1487" t="str">
        <f t="shared" si="468"/>
        <v>"_CodeListElement"</v>
      </c>
      <c r="T1487">
        <f>IF($A1487="Implicit","",COUNTIFS($C$8:C1487,C1487,$A$8:A1487,"Explicit"))</f>
        <v>7</v>
      </c>
      <c r="U1487" t="str">
        <f t="shared" si="469"/>
        <v>"TransportLegs details"</v>
      </c>
      <c r="V1487" t="str">
        <f t="shared" si="470"/>
        <v>"Type of transport means; e.g. 744; RFS"</v>
      </c>
      <c r="W1487" t="str">
        <f t="shared" si="471"/>
        <v>"false"</v>
      </c>
      <c r="X1487" t="str">
        <f t="shared" si="472"/>
        <v>"true"</v>
      </c>
      <c r="Y1487" t="str">
        <f t="shared" si="473"/>
        <v>"Distribution","_TransportLegs","_transportMeansType","_CodeListElement",7,"TransportLegs details","Type of transport means; e.g. 744; RFS","false","true"</v>
      </c>
      <c r="Z1487" t="str">
        <f t="shared" si="474"/>
        <v>"Distribution._TransportLegs"</v>
      </c>
      <c r="AA1487" t="str">
        <f t="shared" si="475"/>
        <v>"_transportMeansType"</v>
      </c>
      <c r="AB1487" t="str">
        <f t="shared" si="476"/>
        <v>"Embedded._CodeListElement"</v>
      </c>
      <c r="AC1487" t="str">
        <f t="shared" si="477"/>
        <v>""</v>
      </c>
      <c r="AD1487" t="str">
        <f t="shared" si="478"/>
        <v>"hasOne"</v>
      </c>
      <c r="AE1487" t="str">
        <f t="shared" si="479"/>
        <v>"Distribution._TransportLegs","_transportMeansType","Embedded._CodeListElement","","hasOne"</v>
      </c>
    </row>
    <row r="1488" spans="1:31" x14ac:dyDescent="0.2">
      <c r="A1488" t="s">
        <v>1353</v>
      </c>
      <c r="B1488" t="s">
        <v>1295</v>
      </c>
      <c r="C1488" t="s">
        <v>328</v>
      </c>
      <c r="D1488" t="s">
        <v>40</v>
      </c>
      <c r="E1488" t="s">
        <v>1306</v>
      </c>
      <c r="F1488" t="s">
        <v>41</v>
      </c>
      <c r="I1488" s="5" t="s">
        <v>1120</v>
      </c>
      <c r="J1488" s="5" t="s">
        <v>42</v>
      </c>
      <c r="K1488" t="str">
        <f t="shared" si="460"/>
        <v>_TransportLegs</v>
      </c>
      <c r="L1488" t="str">
        <f t="shared" si="461"/>
        <v>_events</v>
      </c>
      <c r="M1488" t="str">
        <f t="shared" si="462"/>
        <v>_LogisticsEvent</v>
      </c>
      <c r="N1488" t="str">
        <f t="shared" si="463"/>
        <v/>
      </c>
      <c r="O1488" t="str">
        <f t="shared" si="464"/>
        <v>Object</v>
      </c>
      <c r="P1488" t="str">
        <f t="shared" si="465"/>
        <v>"Distribution"</v>
      </c>
      <c r="Q1488" t="str">
        <f t="shared" si="466"/>
        <v>"_TransportLegs"</v>
      </c>
      <c r="R1488" t="str">
        <f t="shared" si="467"/>
        <v>"_events"</v>
      </c>
      <c r="S1488" t="str">
        <f t="shared" si="468"/>
        <v>"_LogisticsEvent"</v>
      </c>
      <c r="T1488">
        <f>IF($A1488="Implicit","",COUNTIFS($C$8:C1488,C1488,$A$8:A1488,"Explicit"))</f>
        <v>8</v>
      </c>
      <c r="U1488" t="str">
        <f t="shared" si="469"/>
        <v>"TransportLegs details"</v>
      </c>
      <c r="V1488" t="str">
        <f t="shared" si="470"/>
        <v>"Events object"</v>
      </c>
      <c r="W1488" t="str">
        <f t="shared" si="471"/>
        <v>"true"</v>
      </c>
      <c r="X1488" t="str">
        <f t="shared" si="472"/>
        <v>"true"</v>
      </c>
      <c r="Y1488" t="str">
        <f t="shared" si="473"/>
        <v>"Distribution","_TransportLegs","_events","_LogisticsEvent",8,"TransportLegs details","Events object","true","true"</v>
      </c>
      <c r="Z1488" t="str">
        <f t="shared" si="474"/>
        <v>"Distribution._TransportLegs"</v>
      </c>
      <c r="AA1488" t="str">
        <f t="shared" si="475"/>
        <v>"_events"</v>
      </c>
      <c r="AB1488" t="str">
        <f t="shared" si="476"/>
        <v>"Event._LogisticsEvent"</v>
      </c>
      <c r="AC1488" t="str">
        <f t="shared" si="477"/>
        <v>""</v>
      </c>
      <c r="AD1488" t="str">
        <f t="shared" si="478"/>
        <v>"hasMany"</v>
      </c>
      <c r="AE1488" t="str">
        <f t="shared" si="479"/>
        <v>"Distribution._TransportLegs","_events","Event._LogisticsEvent","","hasMany"</v>
      </c>
    </row>
    <row r="1489" spans="1:31" x14ac:dyDescent="0.2">
      <c r="A1489" t="s">
        <v>1353</v>
      </c>
      <c r="B1489" t="s">
        <v>1295</v>
      </c>
      <c r="C1489" t="s">
        <v>328</v>
      </c>
      <c r="D1489" t="s">
        <v>46</v>
      </c>
      <c r="F1489" t="s">
        <v>47</v>
      </c>
      <c r="G1489">
        <v>1</v>
      </c>
      <c r="I1489" s="5" t="s">
        <v>1120</v>
      </c>
      <c r="J1489" s="5" t="s">
        <v>48</v>
      </c>
      <c r="K1489" t="str">
        <f t="shared" si="460"/>
        <v>_TransportLegs</v>
      </c>
      <c r="L1489" t="str">
        <f t="shared" si="461"/>
        <v>_skeletonIndicator</v>
      </c>
      <c r="M1489" t="str">
        <f t="shared" si="462"/>
        <v>xsd_boolean</v>
      </c>
      <c r="N1489" t="str">
        <f t="shared" si="463"/>
        <v/>
      </c>
      <c r="O1489" t="str">
        <f t="shared" si="464"/>
        <v>Data</v>
      </c>
      <c r="P1489" t="str">
        <f t="shared" si="465"/>
        <v>"Distribution"</v>
      </c>
      <c r="Q1489" t="str">
        <f t="shared" si="466"/>
        <v>"_TransportLegs"</v>
      </c>
      <c r="R1489" t="str">
        <f t="shared" si="467"/>
        <v>"_skeletonIndicator"</v>
      </c>
      <c r="S1489" t="str">
        <f t="shared" si="468"/>
        <v>"xsd_boolean"</v>
      </c>
      <c r="T1489">
        <f>IF($A1489="Implicit","",COUNTIFS($C$8:C1489,C1489,$A$8:A1489,"Explicit"))</f>
        <v>9</v>
      </c>
      <c r="U1489" t="str">
        <f t="shared" si="469"/>
        <v>"TransportLegs details"</v>
      </c>
      <c r="V1489" t="str">
        <f t="shared" si="470"/>
        <v>"Indicator whether a logistics object is a skeleton object"</v>
      </c>
      <c r="W1489" t="str">
        <f t="shared" si="471"/>
        <v>"false"</v>
      </c>
      <c r="X1489" t="str">
        <f t="shared" si="472"/>
        <v>"true"</v>
      </c>
      <c r="Y1489" t="str">
        <f t="shared" si="473"/>
        <v>"Distribution","_TransportLegs","_skeletonIndicator","xsd_boolean",9,"TransportLegs details","Indicator whether a logistics object is a skeleton object","false","true"</v>
      </c>
      <c r="Z1489" t="str">
        <f t="shared" si="474"/>
        <v/>
      </c>
      <c r="AA1489" t="str">
        <f t="shared" si="475"/>
        <v/>
      </c>
      <c r="AB1489" t="str">
        <f t="shared" si="476"/>
        <v/>
      </c>
      <c r="AC1489" t="str">
        <f t="shared" si="477"/>
        <v/>
      </c>
      <c r="AD1489" t="str">
        <f t="shared" si="478"/>
        <v/>
      </c>
      <c r="AE1489" t="str">
        <f t="shared" si="479"/>
        <v/>
      </c>
    </row>
    <row r="1490" spans="1:31" x14ac:dyDescent="0.2">
      <c r="A1490" t="s">
        <v>1353</v>
      </c>
      <c r="B1490" t="s">
        <v>1295</v>
      </c>
      <c r="C1490" t="s">
        <v>328</v>
      </c>
      <c r="D1490" t="s">
        <v>1126</v>
      </c>
      <c r="F1490" t="s">
        <v>264</v>
      </c>
      <c r="G1490">
        <v>1</v>
      </c>
      <c r="I1490" s="5" t="s">
        <v>1120</v>
      </c>
      <c r="J1490" s="5" t="s">
        <v>1127</v>
      </c>
      <c r="K1490" t="str">
        <f t="shared" si="460"/>
        <v>_TransportLegs</v>
      </c>
      <c r="L1490" t="str">
        <f t="shared" si="461"/>
        <v>_arrivalDate</v>
      </c>
      <c r="M1490" t="str">
        <f t="shared" si="462"/>
        <v>xsd_dateTime</v>
      </c>
      <c r="N1490" t="str">
        <f t="shared" si="463"/>
        <v/>
      </c>
      <c r="O1490" t="str">
        <f t="shared" si="464"/>
        <v>Data</v>
      </c>
      <c r="P1490" t="str">
        <f t="shared" si="465"/>
        <v>"Distribution"</v>
      </c>
      <c r="Q1490" t="str">
        <f t="shared" si="466"/>
        <v>"_TransportLegs"</v>
      </c>
      <c r="R1490" t="str">
        <f t="shared" si="467"/>
        <v>"_arrivalDate"</v>
      </c>
      <c r="S1490" t="str">
        <f t="shared" si="468"/>
        <v>"xsd_dateTime"</v>
      </c>
      <c r="T1490">
        <f>IF($A1490="Implicit","",COUNTIFS($C$8:C1490,C1490,$A$8:A1490,"Explicit"))</f>
        <v>10</v>
      </c>
      <c r="U1490" t="str">
        <f t="shared" si="469"/>
        <v>"TransportLegs details"</v>
      </c>
      <c r="V1490" t="str">
        <f t="shared" si="470"/>
        <v>"Arrival date and time of the leg"</v>
      </c>
      <c r="W1490" t="str">
        <f t="shared" si="471"/>
        <v>"false"</v>
      </c>
      <c r="X1490" t="str">
        <f t="shared" si="472"/>
        <v>"true"</v>
      </c>
      <c r="Y1490" t="str">
        <f t="shared" si="473"/>
        <v>"Distribution","_TransportLegs","_arrivalDate","xsd_dateTime",10,"TransportLegs details","Arrival date and time of the leg","false","true"</v>
      </c>
      <c r="Z1490" t="str">
        <f t="shared" si="474"/>
        <v/>
      </c>
      <c r="AA1490" t="str">
        <f t="shared" si="475"/>
        <v/>
      </c>
      <c r="AB1490" t="str">
        <f t="shared" si="476"/>
        <v/>
      </c>
      <c r="AC1490" t="str">
        <f t="shared" si="477"/>
        <v/>
      </c>
      <c r="AD1490" t="str">
        <f t="shared" si="478"/>
        <v/>
      </c>
      <c r="AE1490" t="str">
        <f t="shared" si="479"/>
        <v/>
      </c>
    </row>
    <row r="1491" spans="1:31" x14ac:dyDescent="0.2">
      <c r="A1491" t="s">
        <v>1353</v>
      </c>
      <c r="B1491" t="s">
        <v>1295</v>
      </c>
      <c r="C1491" t="s">
        <v>328</v>
      </c>
      <c r="D1491" t="s">
        <v>1128</v>
      </c>
      <c r="F1491" t="s">
        <v>264</v>
      </c>
      <c r="G1491">
        <v>1</v>
      </c>
      <c r="I1491" s="5" t="s">
        <v>1120</v>
      </c>
      <c r="J1491" s="5" t="s">
        <v>1129</v>
      </c>
      <c r="K1491" t="str">
        <f t="shared" si="460"/>
        <v>_TransportLegs</v>
      </c>
      <c r="L1491" t="str">
        <f t="shared" si="461"/>
        <v>_departureDate</v>
      </c>
      <c r="M1491" t="str">
        <f t="shared" si="462"/>
        <v>xsd_dateTime</v>
      </c>
      <c r="N1491" t="str">
        <f t="shared" si="463"/>
        <v/>
      </c>
      <c r="O1491" t="str">
        <f t="shared" si="464"/>
        <v>Data</v>
      </c>
      <c r="P1491" t="str">
        <f t="shared" si="465"/>
        <v>"Distribution"</v>
      </c>
      <c r="Q1491" t="str">
        <f t="shared" si="466"/>
        <v>"_TransportLegs"</v>
      </c>
      <c r="R1491" t="str">
        <f t="shared" si="467"/>
        <v>"_departureDate"</v>
      </c>
      <c r="S1491" t="str">
        <f t="shared" si="468"/>
        <v>"xsd_dateTime"</v>
      </c>
      <c r="T1491">
        <f>IF($A1491="Implicit","",COUNTIFS($C$8:C1491,C1491,$A$8:A1491,"Explicit"))</f>
        <v>11</v>
      </c>
      <c r="U1491" t="str">
        <f t="shared" si="469"/>
        <v>"TransportLegs details"</v>
      </c>
      <c r="V1491" t="str">
        <f t="shared" si="470"/>
        <v>"Departure date and time of the leg"</v>
      </c>
      <c r="W1491" t="str">
        <f t="shared" si="471"/>
        <v>"false"</v>
      </c>
      <c r="X1491" t="str">
        <f t="shared" si="472"/>
        <v>"true"</v>
      </c>
      <c r="Y1491" t="str">
        <f t="shared" si="473"/>
        <v>"Distribution","_TransportLegs","_departureDate","xsd_dateTime",11,"TransportLegs details","Departure date and time of the leg","false","true"</v>
      </c>
      <c r="Z1491" t="str">
        <f t="shared" si="474"/>
        <v/>
      </c>
      <c r="AA1491" t="str">
        <f t="shared" si="475"/>
        <v/>
      </c>
      <c r="AB1491" t="str">
        <f t="shared" si="476"/>
        <v/>
      </c>
      <c r="AC1491" t="str">
        <f t="shared" si="477"/>
        <v/>
      </c>
      <c r="AD1491" t="str">
        <f t="shared" si="478"/>
        <v/>
      </c>
      <c r="AE1491" t="str">
        <f t="shared" si="479"/>
        <v/>
      </c>
    </row>
    <row r="1492" spans="1:31" x14ac:dyDescent="0.2">
      <c r="A1492" t="s">
        <v>1353</v>
      </c>
      <c r="B1492" t="s">
        <v>1295</v>
      </c>
      <c r="C1492" t="s">
        <v>328</v>
      </c>
      <c r="D1492" t="s">
        <v>1130</v>
      </c>
      <c r="F1492" t="s">
        <v>12</v>
      </c>
      <c r="G1492">
        <v>1</v>
      </c>
      <c r="I1492" s="5" t="s">
        <v>1120</v>
      </c>
      <c r="J1492" s="5" t="s">
        <v>1131</v>
      </c>
      <c r="K1492" t="str">
        <f t="shared" si="460"/>
        <v>_TransportLegs</v>
      </c>
      <c r="L1492" t="str">
        <f t="shared" si="461"/>
        <v>_legNumber</v>
      </c>
      <c r="M1492" t="str">
        <f t="shared" si="462"/>
        <v>xsd_integer</v>
      </c>
      <c r="N1492" t="str">
        <f t="shared" si="463"/>
        <v/>
      </c>
      <c r="O1492" t="str">
        <f t="shared" si="464"/>
        <v>Data</v>
      </c>
      <c r="P1492" t="str">
        <f t="shared" si="465"/>
        <v>"Distribution"</v>
      </c>
      <c r="Q1492" t="str">
        <f t="shared" si="466"/>
        <v>"_TransportLegs"</v>
      </c>
      <c r="R1492" t="str">
        <f t="shared" si="467"/>
        <v>"_legNumber"</v>
      </c>
      <c r="S1492" t="str">
        <f t="shared" si="468"/>
        <v>"xsd_integer"</v>
      </c>
      <c r="T1492">
        <f>IF($A1492="Implicit","",COUNTIFS($C$8:C1492,C1492,$A$8:A1492,"Explicit"))</f>
        <v>12</v>
      </c>
      <c r="U1492" t="str">
        <f t="shared" si="469"/>
        <v>"TransportLegs details"</v>
      </c>
      <c r="V1492" t="str">
        <f t="shared" si="470"/>
        <v>"Leg number"</v>
      </c>
      <c r="W1492" t="str">
        <f t="shared" si="471"/>
        <v>"false"</v>
      </c>
      <c r="X1492" t="str">
        <f t="shared" si="472"/>
        <v>"true"</v>
      </c>
      <c r="Y1492" t="str">
        <f t="shared" si="473"/>
        <v>"Distribution","_TransportLegs","_legNumber","xsd_integer",12,"TransportLegs details","Leg number","false","true"</v>
      </c>
      <c r="Z1492" t="str">
        <f t="shared" si="474"/>
        <v/>
      </c>
      <c r="AA1492" t="str">
        <f t="shared" si="475"/>
        <v/>
      </c>
      <c r="AB1492" t="str">
        <f t="shared" si="476"/>
        <v/>
      </c>
      <c r="AC1492" t="str">
        <f t="shared" si="477"/>
        <v/>
      </c>
      <c r="AD1492" t="str">
        <f t="shared" si="478"/>
        <v/>
      </c>
      <c r="AE1492" t="str">
        <f t="shared" si="479"/>
        <v/>
      </c>
    </row>
    <row r="1493" spans="1:31" x14ac:dyDescent="0.2">
      <c r="A1493" t="s">
        <v>1353</v>
      </c>
      <c r="B1493" t="s">
        <v>1295</v>
      </c>
      <c r="C1493" t="s">
        <v>328</v>
      </c>
      <c r="D1493" t="s">
        <v>956</v>
      </c>
      <c r="F1493" t="s">
        <v>6</v>
      </c>
      <c r="G1493">
        <v>1</v>
      </c>
      <c r="I1493" s="5" t="s">
        <v>1120</v>
      </c>
      <c r="J1493" s="5" t="s">
        <v>957</v>
      </c>
      <c r="K1493" t="str">
        <f t="shared" si="460"/>
        <v>_TransportLegs</v>
      </c>
      <c r="L1493" t="str">
        <f t="shared" si="461"/>
        <v>_transportIdentifier</v>
      </c>
      <c r="M1493" t="str">
        <f t="shared" si="462"/>
        <v>xsd_string</v>
      </c>
      <c r="N1493" t="str">
        <f t="shared" si="463"/>
        <v/>
      </c>
      <c r="O1493" t="str">
        <f t="shared" si="464"/>
        <v>Data</v>
      </c>
      <c r="P1493" t="str">
        <f t="shared" si="465"/>
        <v>"Distribution"</v>
      </c>
      <c r="Q1493" t="str">
        <f t="shared" si="466"/>
        <v>"_TransportLegs"</v>
      </c>
      <c r="R1493" t="str">
        <f t="shared" si="467"/>
        <v>"_transportIdentifier"</v>
      </c>
      <c r="S1493" t="str">
        <f t="shared" si="468"/>
        <v>"xsd_string"</v>
      </c>
      <c r="T1493">
        <f>IF($A1493="Implicit","",COUNTIFS($C$8:C1493,C1493,$A$8:A1493,"Explicit"))</f>
        <v>13</v>
      </c>
      <c r="U1493" t="str">
        <f t="shared" si="469"/>
        <v>"TransportLegs details"</v>
      </c>
      <c r="V1493" t="str">
        <f t="shared" si="470"/>
        <v>"Airline flight number; or rail/truck/maritime line id"</v>
      </c>
      <c r="W1493" t="str">
        <f t="shared" si="471"/>
        <v>"false"</v>
      </c>
      <c r="X1493" t="str">
        <f t="shared" si="472"/>
        <v>"true"</v>
      </c>
      <c r="Y1493" t="str">
        <f t="shared" si="473"/>
        <v>"Distribution","_TransportLegs","_transportIdentifier","xsd_string",13,"TransportLegs details","Airline flight number; or rail/truck/maritime line id","false","true"</v>
      </c>
      <c r="Z1493" t="str">
        <f t="shared" si="474"/>
        <v/>
      </c>
      <c r="AA1493" t="str">
        <f t="shared" si="475"/>
        <v/>
      </c>
      <c r="AB1493" t="str">
        <f t="shared" si="476"/>
        <v/>
      </c>
      <c r="AC1493" t="str">
        <f t="shared" si="477"/>
        <v/>
      </c>
      <c r="AD1493" t="str">
        <f t="shared" si="478"/>
        <v/>
      </c>
      <c r="AE1493" t="str">
        <f t="shared" si="479"/>
        <v/>
      </c>
    </row>
    <row r="1494" spans="1:31" x14ac:dyDescent="0.2">
      <c r="A1494" t="s">
        <v>1353</v>
      </c>
      <c r="B1494" t="s">
        <v>20</v>
      </c>
      <c r="C1494" t="s">
        <v>883</v>
      </c>
      <c r="D1494" t="s">
        <v>913</v>
      </c>
      <c r="E1494" t="s">
        <v>1304</v>
      </c>
      <c r="F1494" t="s">
        <v>914</v>
      </c>
      <c r="G1494">
        <v>1</v>
      </c>
      <c r="H1494" t="s">
        <v>950</v>
      </c>
      <c r="I1494" s="5" t="s">
        <v>912</v>
      </c>
      <c r="J1494" s="5" t="s">
        <v>915</v>
      </c>
      <c r="K1494" t="str">
        <f t="shared" si="460"/>
        <v>_TransportMeans</v>
      </c>
      <c r="L1494" t="str">
        <f t="shared" si="461"/>
        <v>_operatedTransportMovement</v>
      </c>
      <c r="M1494" t="str">
        <f t="shared" si="462"/>
        <v>_TransportMovement</v>
      </c>
      <c r="N1494" t="str">
        <f t="shared" si="463"/>
        <v>_operatingTransportMeans</v>
      </c>
      <c r="O1494" t="str">
        <f t="shared" si="464"/>
        <v>Object</v>
      </c>
      <c r="P1494" t="str">
        <f t="shared" si="465"/>
        <v>"Core"</v>
      </c>
      <c r="Q1494" t="str">
        <f t="shared" si="466"/>
        <v>"_TransportMeans"</v>
      </c>
      <c r="R1494" t="str">
        <f t="shared" si="467"/>
        <v>"_operatedTransportMovement"</v>
      </c>
      <c r="S1494" t="str">
        <f t="shared" si="468"/>
        <v>"_TransportMovement"</v>
      </c>
      <c r="T1494">
        <f>IF($A1494="Implicit","",COUNTIFS($C$8:C1494,C1494,$A$8:A1494,"Explicit"))</f>
        <v>1</v>
      </c>
      <c r="U1494" t="str">
        <f t="shared" si="469"/>
        <v>"Transport means details"</v>
      </c>
      <c r="V1494" t="str">
        <f t="shared" si="470"/>
        <v>"Transport Movement on which the Transport Means is used"</v>
      </c>
      <c r="W1494" t="str">
        <f t="shared" si="471"/>
        <v>"false"</v>
      </c>
      <c r="X1494" t="str">
        <f t="shared" si="472"/>
        <v>"true"</v>
      </c>
      <c r="Y1494" t="str">
        <f t="shared" si="473"/>
        <v>"Core","_TransportMeans","_operatedTransportMovement","_TransportMovement",1,"Transport means details","Transport Movement on which the Transport Means is used","false","true"</v>
      </c>
      <c r="Z1494" t="str">
        <f t="shared" si="474"/>
        <v>"Core._TransportMeans"</v>
      </c>
      <c r="AA1494" t="str">
        <f t="shared" si="475"/>
        <v>"_operatedTransportMovement"</v>
      </c>
      <c r="AB1494" t="str">
        <f t="shared" si="476"/>
        <v>"Activity._TransportMovement"</v>
      </c>
      <c r="AC1494" t="str">
        <f t="shared" si="477"/>
        <v>"_operatingTransportMeans"</v>
      </c>
      <c r="AD1494" t="str">
        <f t="shared" si="478"/>
        <v>"hasOne"</v>
      </c>
      <c r="AE1494" t="str">
        <f t="shared" si="479"/>
        <v>"Core._TransportMeans","_operatedTransportMovement","Activity._TransportMovement","_operatingTransportMeans","hasOne"</v>
      </c>
    </row>
    <row r="1495" spans="1:31" x14ac:dyDescent="0.2">
      <c r="A1495" t="s">
        <v>1353</v>
      </c>
      <c r="B1495" t="s">
        <v>20</v>
      </c>
      <c r="C1495" t="s">
        <v>883</v>
      </c>
      <c r="D1495" t="s">
        <v>38</v>
      </c>
      <c r="E1495" t="s">
        <v>1303</v>
      </c>
      <c r="F1495" t="s">
        <v>23</v>
      </c>
      <c r="H1495" t="s">
        <v>434</v>
      </c>
      <c r="I1495" s="5" t="s">
        <v>912</v>
      </c>
      <c r="J1495" s="5" t="s">
        <v>39</v>
      </c>
      <c r="K1495" t="str">
        <f t="shared" si="460"/>
        <v>_TransportMeans</v>
      </c>
      <c r="L1495" t="str">
        <f t="shared" si="461"/>
        <v>_checks</v>
      </c>
      <c r="M1495" t="str">
        <f t="shared" si="462"/>
        <v>_Check</v>
      </c>
      <c r="N1495" t="str">
        <f t="shared" si="463"/>
        <v>_checkedObject</v>
      </c>
      <c r="O1495" t="str">
        <f t="shared" si="464"/>
        <v>Object</v>
      </c>
      <c r="P1495" t="str">
        <f t="shared" si="465"/>
        <v>"Core"</v>
      </c>
      <c r="Q1495" t="str">
        <f t="shared" si="466"/>
        <v>"_TransportMeans"</v>
      </c>
      <c r="R1495" t="str">
        <f t="shared" si="467"/>
        <v>"_checks"</v>
      </c>
      <c r="S1495" t="str">
        <f t="shared" si="468"/>
        <v>"_Check"</v>
      </c>
      <c r="T1495">
        <f>IF($A1495="Implicit","",COUNTIFS($C$8:C1495,C1495,$A$8:A1495,"Explicit"))</f>
        <v>2</v>
      </c>
      <c r="U1495" t="str">
        <f t="shared" si="469"/>
        <v>"Transport means details"</v>
      </c>
      <c r="V1495" t="str">
        <f t="shared" si="470"/>
        <v>"References to the CheckActions performed on the object"</v>
      </c>
      <c r="W1495" t="str">
        <f t="shared" si="471"/>
        <v>"true"</v>
      </c>
      <c r="X1495" t="str">
        <f t="shared" si="472"/>
        <v>"true"</v>
      </c>
      <c r="Y1495" t="str">
        <f t="shared" si="473"/>
        <v>"Core","_TransportMeans","_checks","_Check",2,"Transport means details","References to the CheckActions performed on the object","true","true"</v>
      </c>
      <c r="Z1495" t="str">
        <f t="shared" si="474"/>
        <v>"Core._TransportMeans"</v>
      </c>
      <c r="AA1495" t="str">
        <f t="shared" si="475"/>
        <v>"_checks"</v>
      </c>
      <c r="AB1495" t="str">
        <f t="shared" si="476"/>
        <v>"Action._Check"</v>
      </c>
      <c r="AC1495" t="str">
        <f t="shared" si="477"/>
        <v>"_checkedObject"</v>
      </c>
      <c r="AD1495" t="str">
        <f t="shared" si="478"/>
        <v>"hasMany"</v>
      </c>
      <c r="AE1495" t="str">
        <f t="shared" si="479"/>
        <v>"Core._TransportMeans","_checks","Action._Check","_checkedObject","hasMany"</v>
      </c>
    </row>
    <row r="1496" spans="1:31" x14ac:dyDescent="0.2">
      <c r="A1496" t="s">
        <v>1353</v>
      </c>
      <c r="B1496" t="s">
        <v>20</v>
      </c>
      <c r="C1496" t="s">
        <v>883</v>
      </c>
      <c r="D1496" t="s">
        <v>43</v>
      </c>
      <c r="E1496" t="s">
        <v>1292</v>
      </c>
      <c r="F1496" t="s">
        <v>44</v>
      </c>
      <c r="H1496" t="s">
        <v>686</v>
      </c>
      <c r="I1496" s="5" t="s">
        <v>912</v>
      </c>
      <c r="J1496" s="5" t="s">
        <v>45</v>
      </c>
      <c r="K1496" t="str">
        <f t="shared" si="460"/>
        <v>_TransportMeans</v>
      </c>
      <c r="L1496" t="str">
        <f t="shared" si="461"/>
        <v>_externalReferences</v>
      </c>
      <c r="M1496" t="str">
        <f t="shared" si="462"/>
        <v>_ExternalReference</v>
      </c>
      <c r="N1496" t="str">
        <f t="shared" si="463"/>
        <v>_referenceForObjects</v>
      </c>
      <c r="O1496" t="str">
        <f t="shared" si="464"/>
        <v>Object</v>
      </c>
      <c r="P1496" t="str">
        <f t="shared" si="465"/>
        <v>"Core"</v>
      </c>
      <c r="Q1496" t="str">
        <f t="shared" si="466"/>
        <v>"_TransportMeans"</v>
      </c>
      <c r="R1496" t="str">
        <f t="shared" si="467"/>
        <v>"_externalReferences"</v>
      </c>
      <c r="S1496" t="str">
        <f t="shared" si="468"/>
        <v>"_ExternalReference"</v>
      </c>
      <c r="T1496">
        <f>IF($A1496="Implicit","",COUNTIFS($C$8:C1496,C1496,$A$8:A1496,"Explicit"))</f>
        <v>3</v>
      </c>
      <c r="U1496" t="str">
        <f t="shared" si="469"/>
        <v>"Transport means details"</v>
      </c>
      <c r="V1496" t="str">
        <f t="shared" si="470"/>
        <v>"References to all associated ExternalReferences"</v>
      </c>
      <c r="W1496" t="str">
        <f t="shared" si="471"/>
        <v>"true"</v>
      </c>
      <c r="X1496" t="str">
        <f t="shared" si="472"/>
        <v>"true"</v>
      </c>
      <c r="Y1496" t="str">
        <f t="shared" si="473"/>
        <v>"Core","_TransportMeans","_externalReferences","_ExternalReference",3,"Transport means details","References to all associated ExternalReferences","true","true"</v>
      </c>
      <c r="Z1496" t="str">
        <f t="shared" si="474"/>
        <v>"Core._TransportMeans"</v>
      </c>
      <c r="AA1496" t="str">
        <f t="shared" si="475"/>
        <v>"_externalReferences"</v>
      </c>
      <c r="AB1496" t="str">
        <f t="shared" si="476"/>
        <v>"Common._ExternalReference"</v>
      </c>
      <c r="AC1496" t="str">
        <f t="shared" si="477"/>
        <v>"_referenceForObjects"</v>
      </c>
      <c r="AD1496" t="str">
        <f t="shared" si="478"/>
        <v>"hasMany"</v>
      </c>
      <c r="AE1496" t="str">
        <f t="shared" si="479"/>
        <v>"Core._TransportMeans","_externalReferences","Common._ExternalReference","_referenceForObjects","hasMany"</v>
      </c>
    </row>
    <row r="1497" spans="1:31" x14ac:dyDescent="0.2">
      <c r="A1497" t="s">
        <v>1353</v>
      </c>
      <c r="B1497" t="s">
        <v>20</v>
      </c>
      <c r="C1497" t="s">
        <v>883</v>
      </c>
      <c r="D1497" t="s">
        <v>113</v>
      </c>
      <c r="E1497" t="s">
        <v>1292</v>
      </c>
      <c r="F1497" t="s">
        <v>114</v>
      </c>
      <c r="H1497" t="s">
        <v>230</v>
      </c>
      <c r="I1497" s="5" t="s">
        <v>912</v>
      </c>
      <c r="J1497" s="5" t="s">
        <v>115</v>
      </c>
      <c r="K1497" t="str">
        <f t="shared" si="460"/>
        <v>_TransportMeans</v>
      </c>
      <c r="L1497" t="str">
        <f t="shared" si="461"/>
        <v>_attachedIotDevices</v>
      </c>
      <c r="M1497" t="str">
        <f t="shared" si="462"/>
        <v>_IotDevice</v>
      </c>
      <c r="N1497" t="str">
        <f t="shared" si="463"/>
        <v>_attachedToObject</v>
      </c>
      <c r="O1497" t="str">
        <f t="shared" si="464"/>
        <v>Object</v>
      </c>
      <c r="P1497" t="str">
        <f t="shared" si="465"/>
        <v>"Core"</v>
      </c>
      <c r="Q1497" t="str">
        <f t="shared" si="466"/>
        <v>"_TransportMeans"</v>
      </c>
      <c r="R1497" t="str">
        <f t="shared" si="467"/>
        <v>"_attachedIotDevices"</v>
      </c>
      <c r="S1497" t="str">
        <f t="shared" si="468"/>
        <v>"_IotDevice"</v>
      </c>
      <c r="T1497">
        <f>IF($A1497="Implicit","",COUNTIFS($C$8:C1497,C1497,$A$8:A1497,"Explicit"))</f>
        <v>4</v>
      </c>
      <c r="U1497" t="str">
        <f t="shared" si="469"/>
        <v>"Transport means details"</v>
      </c>
      <c r="V1497" t="str">
        <f t="shared" si="470"/>
        <v>"References to all connected IotDevices"</v>
      </c>
      <c r="W1497" t="str">
        <f t="shared" si="471"/>
        <v>"true"</v>
      </c>
      <c r="X1497" t="str">
        <f t="shared" si="472"/>
        <v>"true"</v>
      </c>
      <c r="Y1497" t="str">
        <f t="shared" si="473"/>
        <v>"Core","_TransportMeans","_attachedIotDevices","_IotDevice",4,"Transport means details","References to all connected IotDevices","true","true"</v>
      </c>
      <c r="Z1497" t="str">
        <f t="shared" si="474"/>
        <v>"Core._TransportMeans"</v>
      </c>
      <c r="AA1497" t="str">
        <f t="shared" si="475"/>
        <v>"_attachedIotDevices"</v>
      </c>
      <c r="AB1497" t="str">
        <f t="shared" si="476"/>
        <v>"Common._IotDevice"</v>
      </c>
      <c r="AC1497" t="str">
        <f t="shared" si="477"/>
        <v>"_attachedToObject"</v>
      </c>
      <c r="AD1497" t="str">
        <f t="shared" si="478"/>
        <v>"hasMany"</v>
      </c>
      <c r="AE1497" t="str">
        <f t="shared" si="479"/>
        <v>"Core._TransportMeans","_attachedIotDevices","Common._IotDevice","_attachedToObject","hasMany"</v>
      </c>
    </row>
    <row r="1498" spans="1:31" x14ac:dyDescent="0.2">
      <c r="A1498" t="s">
        <v>1353</v>
      </c>
      <c r="B1498" t="s">
        <v>20</v>
      </c>
      <c r="C1498" t="s">
        <v>883</v>
      </c>
      <c r="D1498" t="s">
        <v>916</v>
      </c>
      <c r="E1498" t="s">
        <v>1290</v>
      </c>
      <c r="F1498" t="s">
        <v>101</v>
      </c>
      <c r="G1498">
        <v>1</v>
      </c>
      <c r="I1498" s="5" t="s">
        <v>912</v>
      </c>
      <c r="J1498" s="5" t="s">
        <v>917</v>
      </c>
      <c r="K1498" t="str">
        <f t="shared" si="460"/>
        <v>_TransportMeans</v>
      </c>
      <c r="L1498" t="str">
        <f t="shared" si="461"/>
        <v>_transportOrganization</v>
      </c>
      <c r="M1498" t="str">
        <f t="shared" si="462"/>
        <v>_Organization</v>
      </c>
      <c r="N1498" t="str">
        <f t="shared" si="463"/>
        <v/>
      </c>
      <c r="O1498" t="str">
        <f t="shared" si="464"/>
        <v>Object</v>
      </c>
      <c r="P1498" t="str">
        <f t="shared" si="465"/>
        <v>"Core"</v>
      </c>
      <c r="Q1498" t="str">
        <f t="shared" si="466"/>
        <v>"_TransportMeans"</v>
      </c>
      <c r="R1498" t="str">
        <f t="shared" si="467"/>
        <v>"_transportOrganization"</v>
      </c>
      <c r="S1498" t="str">
        <f t="shared" si="468"/>
        <v>"_Organization"</v>
      </c>
      <c r="T1498">
        <f>IF($A1498="Implicit","",COUNTIFS($C$8:C1498,C1498,$A$8:A1498,"Explicit"))</f>
        <v>5</v>
      </c>
      <c r="U1498" t="str">
        <f t="shared" si="469"/>
        <v>"Transport means details"</v>
      </c>
      <c r="V1498" t="str">
        <f t="shared" si="470"/>
        <v>"Company operating the transport means"</v>
      </c>
      <c r="W1498" t="str">
        <f t="shared" si="471"/>
        <v>"false"</v>
      </c>
      <c r="X1498" t="str">
        <f t="shared" si="472"/>
        <v>"true"</v>
      </c>
      <c r="Y1498" t="str">
        <f t="shared" si="473"/>
        <v>"Core","_TransportMeans","_transportOrganization","_Organization",5,"Transport means details","Company operating the transport means","false","true"</v>
      </c>
      <c r="Z1498" t="str">
        <f t="shared" si="474"/>
        <v>"Core._TransportMeans"</v>
      </c>
      <c r="AA1498" t="str">
        <f t="shared" si="475"/>
        <v>"_transportOrganization"</v>
      </c>
      <c r="AB1498" t="str">
        <f t="shared" si="476"/>
        <v>"Abstract._Organization"</v>
      </c>
      <c r="AC1498" t="str">
        <f t="shared" si="477"/>
        <v>""</v>
      </c>
      <c r="AD1498" t="str">
        <f t="shared" si="478"/>
        <v>"hasOne"</v>
      </c>
      <c r="AE1498" t="str">
        <f t="shared" si="479"/>
        <v>"Core._TransportMeans","_transportOrganization","Abstract._Organization","","hasOne"</v>
      </c>
    </row>
    <row r="1499" spans="1:31" x14ac:dyDescent="0.2">
      <c r="A1499" t="s">
        <v>1353</v>
      </c>
      <c r="B1499" t="s">
        <v>20</v>
      </c>
      <c r="C1499" t="s">
        <v>883</v>
      </c>
      <c r="D1499" t="s">
        <v>918</v>
      </c>
      <c r="E1499" t="s">
        <v>49</v>
      </c>
      <c r="F1499" t="s">
        <v>87</v>
      </c>
      <c r="G1499">
        <v>1</v>
      </c>
      <c r="I1499" s="5" t="s">
        <v>912</v>
      </c>
      <c r="J1499" s="5" t="s">
        <v>919</v>
      </c>
      <c r="K1499" t="str">
        <f t="shared" si="460"/>
        <v>_TransportMeans</v>
      </c>
      <c r="L1499" t="str">
        <f t="shared" si="461"/>
        <v>_typicalCo2Coefficient</v>
      </c>
      <c r="M1499" t="str">
        <f t="shared" si="462"/>
        <v>_Value</v>
      </c>
      <c r="N1499" t="str">
        <f t="shared" si="463"/>
        <v/>
      </c>
      <c r="O1499" t="str">
        <f t="shared" si="464"/>
        <v>Object</v>
      </c>
      <c r="P1499" t="str">
        <f t="shared" si="465"/>
        <v>"Core"</v>
      </c>
      <c r="Q1499" t="str">
        <f t="shared" si="466"/>
        <v>"_TransportMeans"</v>
      </c>
      <c r="R1499" t="str">
        <f t="shared" si="467"/>
        <v>"_typicalCo2Coefficient"</v>
      </c>
      <c r="S1499" t="str">
        <f t="shared" si="468"/>
        <v>"_Value"</v>
      </c>
      <c r="T1499">
        <f>IF($A1499="Implicit","",COUNTIFS($C$8:C1499,C1499,$A$8:A1499,"Explicit"))</f>
        <v>6</v>
      </c>
      <c r="U1499" t="str">
        <f t="shared" si="469"/>
        <v>"Transport means details"</v>
      </c>
      <c r="V1499" t="str">
        <f t="shared" si="470"/>
        <v>"Required for some CO2 calculations"</v>
      </c>
      <c r="W1499" t="str">
        <f t="shared" si="471"/>
        <v>"false"</v>
      </c>
      <c r="X1499" t="str">
        <f t="shared" si="472"/>
        <v>"true"</v>
      </c>
      <c r="Y1499" t="str">
        <f t="shared" si="473"/>
        <v>"Core","_TransportMeans","_typicalCo2Coefficient","_Value",6,"Transport means details","Required for some CO2 calculations","false","true"</v>
      </c>
      <c r="Z1499" t="str">
        <f t="shared" si="474"/>
        <v>"Core._TransportMeans"</v>
      </c>
      <c r="AA1499" t="str">
        <f t="shared" si="475"/>
        <v>"_typicalCo2Coefficient"</v>
      </c>
      <c r="AB1499" t="str">
        <f t="shared" si="476"/>
        <v>"Embedded._Value"</v>
      </c>
      <c r="AC1499" t="str">
        <f t="shared" si="477"/>
        <v>""</v>
      </c>
      <c r="AD1499" t="str">
        <f t="shared" si="478"/>
        <v>"hasOne"</v>
      </c>
      <c r="AE1499" t="str">
        <f t="shared" si="479"/>
        <v>"Core._TransportMeans","_typicalCo2Coefficient","Embedded._Value","","hasOne"</v>
      </c>
    </row>
    <row r="1500" spans="1:31" x14ac:dyDescent="0.2">
      <c r="A1500" t="s">
        <v>1353</v>
      </c>
      <c r="B1500" t="s">
        <v>20</v>
      </c>
      <c r="C1500" t="s">
        <v>883</v>
      </c>
      <c r="D1500" t="s">
        <v>920</v>
      </c>
      <c r="E1500" t="s">
        <v>49</v>
      </c>
      <c r="F1500" t="s">
        <v>87</v>
      </c>
      <c r="G1500">
        <v>1</v>
      </c>
      <c r="I1500" s="5" t="s">
        <v>912</v>
      </c>
      <c r="J1500" s="5" t="s">
        <v>921</v>
      </c>
      <c r="K1500" t="str">
        <f t="shared" si="460"/>
        <v>_TransportMeans</v>
      </c>
      <c r="L1500" t="str">
        <f t="shared" si="461"/>
        <v>_typicalFuelConsumption</v>
      </c>
      <c r="M1500" t="str">
        <f t="shared" si="462"/>
        <v>_Value</v>
      </c>
      <c r="N1500" t="str">
        <f t="shared" si="463"/>
        <v/>
      </c>
      <c r="O1500" t="str">
        <f t="shared" si="464"/>
        <v>Object</v>
      </c>
      <c r="P1500" t="str">
        <f t="shared" si="465"/>
        <v>"Core"</v>
      </c>
      <c r="Q1500" t="str">
        <f t="shared" si="466"/>
        <v>"_TransportMeans"</v>
      </c>
      <c r="R1500" t="str">
        <f t="shared" si="467"/>
        <v>"_typicalFuelConsumption"</v>
      </c>
      <c r="S1500" t="str">
        <f t="shared" si="468"/>
        <v>"_Value"</v>
      </c>
      <c r="T1500">
        <f>IF($A1500="Implicit","",COUNTIFS($C$8:C1500,C1500,$A$8:A1500,"Explicit"))</f>
        <v>7</v>
      </c>
      <c r="U1500" t="str">
        <f t="shared" si="469"/>
        <v>"Transport means details"</v>
      </c>
      <c r="V1500" t="str">
        <f t="shared" si="470"/>
        <v>"Typical fuel comsumption (e.g. 2 L / 1 nm)"</v>
      </c>
      <c r="W1500" t="str">
        <f t="shared" si="471"/>
        <v>"false"</v>
      </c>
      <c r="X1500" t="str">
        <f t="shared" si="472"/>
        <v>"true"</v>
      </c>
      <c r="Y1500" t="str">
        <f t="shared" si="473"/>
        <v>"Core","_TransportMeans","_typicalFuelConsumption","_Value",7,"Transport means details","Typical fuel comsumption (e.g. 2 L / 1 nm)","false","true"</v>
      </c>
      <c r="Z1500" t="str">
        <f t="shared" si="474"/>
        <v>"Core._TransportMeans"</v>
      </c>
      <c r="AA1500" t="str">
        <f t="shared" si="475"/>
        <v>"_typicalFuelConsumption"</v>
      </c>
      <c r="AB1500" t="str">
        <f t="shared" si="476"/>
        <v>"Embedded._Value"</v>
      </c>
      <c r="AC1500" t="str">
        <f t="shared" si="477"/>
        <v>""</v>
      </c>
      <c r="AD1500" t="str">
        <f t="shared" si="478"/>
        <v>"hasOne"</v>
      </c>
      <c r="AE1500" t="str">
        <f t="shared" si="479"/>
        <v>"Core._TransportMeans","_typicalFuelConsumption","Embedded._Value","","hasOne"</v>
      </c>
    </row>
    <row r="1501" spans="1:31" x14ac:dyDescent="0.2">
      <c r="A1501" t="s">
        <v>1353</v>
      </c>
      <c r="B1501" t="s">
        <v>20</v>
      </c>
      <c r="C1501" t="s">
        <v>883</v>
      </c>
      <c r="D1501" t="s">
        <v>922</v>
      </c>
      <c r="E1501" t="s">
        <v>49</v>
      </c>
      <c r="F1501" t="s">
        <v>58</v>
      </c>
      <c r="G1501">
        <v>1</v>
      </c>
      <c r="I1501" s="5" t="s">
        <v>912</v>
      </c>
      <c r="J1501" s="5" t="s">
        <v>923</v>
      </c>
      <c r="K1501" t="str">
        <f t="shared" si="460"/>
        <v>_TransportMeans</v>
      </c>
      <c r="L1501" t="str">
        <f t="shared" si="461"/>
        <v>_vehicleType</v>
      </c>
      <c r="M1501" t="str">
        <f t="shared" si="462"/>
        <v>_CodeListElement</v>
      </c>
      <c r="N1501" t="str">
        <f t="shared" si="463"/>
        <v/>
      </c>
      <c r="O1501" t="str">
        <f t="shared" si="464"/>
        <v>Object</v>
      </c>
      <c r="P1501" t="str">
        <f t="shared" si="465"/>
        <v>"Core"</v>
      </c>
      <c r="Q1501" t="str">
        <f t="shared" si="466"/>
        <v>"_TransportMeans"</v>
      </c>
      <c r="R1501" t="str">
        <f t="shared" si="467"/>
        <v>"_vehicleType"</v>
      </c>
      <c r="S1501" t="str">
        <f t="shared" si="468"/>
        <v>"_CodeListElement"</v>
      </c>
      <c r="T1501">
        <f>IF($A1501="Implicit","",COUNTIFS($C$8:C1501,C1501,$A$8:A1501,"Explicit"))</f>
        <v>8</v>
      </c>
      <c r="U1501" t="str">
        <f t="shared" si="469"/>
        <v>"Transport means details"</v>
      </c>
      <c r="V1501" t="str">
        <f t="shared" si="470"/>
        <v>"Vehicle or container type. Refer UNECE28; e.g. 4.. - Aircraft; type unknown.For Air refer to IATA Standard Schedules Information Manua in section ATA/IATA Aircraft Types"</v>
      </c>
      <c r="W1501" t="str">
        <f t="shared" si="471"/>
        <v>"false"</v>
      </c>
      <c r="X1501" t="str">
        <f t="shared" si="472"/>
        <v>"true"</v>
      </c>
      <c r="Y1501" t="str">
        <f t="shared" si="473"/>
        <v>"Core","_TransportMeans","_vehicleType","_CodeListElement",8,"Transport means details","Vehicle or container type. Refer UNECE28; e.g. 4.. - Aircraft; type unknown.For Air refer to IATA Standard Schedules Information Manua in section ATA/IATA Aircraft Types","false","true"</v>
      </c>
      <c r="Z1501" t="str">
        <f t="shared" si="474"/>
        <v>"Core._TransportMeans"</v>
      </c>
      <c r="AA1501" t="str">
        <f t="shared" si="475"/>
        <v>"_vehicleType"</v>
      </c>
      <c r="AB1501" t="str">
        <f t="shared" si="476"/>
        <v>"Embedded._CodeListElement"</v>
      </c>
      <c r="AC1501" t="str">
        <f t="shared" si="477"/>
        <v>""</v>
      </c>
      <c r="AD1501" t="str">
        <f t="shared" si="478"/>
        <v>"hasOne"</v>
      </c>
      <c r="AE1501" t="str">
        <f t="shared" si="479"/>
        <v>"Core._TransportMeans","_vehicleType","Embedded._CodeListElement","","hasOne"</v>
      </c>
    </row>
    <row r="1502" spans="1:31" x14ac:dyDescent="0.2">
      <c r="A1502" t="s">
        <v>1354</v>
      </c>
      <c r="B1502" t="s">
        <v>20</v>
      </c>
      <c r="C1502" t="s">
        <v>883</v>
      </c>
      <c r="D1502" t="s">
        <v>916</v>
      </c>
      <c r="E1502" t="s">
        <v>1292</v>
      </c>
      <c r="F1502" t="s">
        <v>309</v>
      </c>
      <c r="G1502">
        <v>1</v>
      </c>
      <c r="I1502" s="5" t="s">
        <v>912</v>
      </c>
      <c r="J1502" s="5" t="s">
        <v>917</v>
      </c>
      <c r="K1502" t="str">
        <f t="shared" si="460"/>
        <v>_TransportMeans</v>
      </c>
      <c r="L1502" t="str">
        <f t="shared" si="461"/>
        <v>_transportOrganization</v>
      </c>
      <c r="M1502" t="str">
        <f t="shared" si="462"/>
        <v>_Carrier</v>
      </c>
      <c r="N1502" t="str">
        <f t="shared" si="463"/>
        <v/>
      </c>
      <c r="O1502" t="str">
        <f t="shared" si="464"/>
        <v>Object</v>
      </c>
      <c r="P1502" t="str">
        <f t="shared" si="465"/>
        <v/>
      </c>
      <c r="Q1502" t="str">
        <f t="shared" si="466"/>
        <v/>
      </c>
      <c r="R1502" t="str">
        <f t="shared" si="467"/>
        <v/>
      </c>
      <c r="S1502" t="str">
        <f t="shared" si="468"/>
        <v/>
      </c>
      <c r="T1502" t="str">
        <f>IF($A1502="Implicit","",COUNTIFS($C$8:C1502,C1502,$A$8:A1502,"Explicit"))</f>
        <v/>
      </c>
      <c r="U1502" t="str">
        <f t="shared" si="469"/>
        <v/>
      </c>
      <c r="V1502" t="str">
        <f t="shared" si="470"/>
        <v/>
      </c>
      <c r="W1502" t="str">
        <f t="shared" si="471"/>
        <v/>
      </c>
      <c r="X1502" t="str">
        <f t="shared" si="472"/>
        <v/>
      </c>
      <c r="Y1502" t="str">
        <f t="shared" si="473"/>
        <v/>
      </c>
      <c r="Z1502" t="str">
        <f t="shared" si="474"/>
        <v>"Core._TransportMeans"</v>
      </c>
      <c r="AA1502" t="str">
        <f t="shared" si="475"/>
        <v>"_transportOrganization"</v>
      </c>
      <c r="AB1502" t="str">
        <f t="shared" si="476"/>
        <v>"Common._Carrier"</v>
      </c>
      <c r="AC1502" t="str">
        <f t="shared" si="477"/>
        <v>""</v>
      </c>
      <c r="AD1502" t="str">
        <f t="shared" si="478"/>
        <v>"hasOne"</v>
      </c>
      <c r="AE1502" t="str">
        <f t="shared" si="479"/>
        <v>"Core._TransportMeans","_transportOrganization","Common._Carrier","","hasOne"</v>
      </c>
    </row>
    <row r="1503" spans="1:31" x14ac:dyDescent="0.2">
      <c r="A1503" t="s">
        <v>1354</v>
      </c>
      <c r="B1503" t="s">
        <v>20</v>
      </c>
      <c r="C1503" t="s">
        <v>883</v>
      </c>
      <c r="D1503" t="s">
        <v>916</v>
      </c>
      <c r="E1503" t="s">
        <v>1292</v>
      </c>
      <c r="F1503" t="s">
        <v>238</v>
      </c>
      <c r="G1503">
        <v>1</v>
      </c>
      <c r="I1503" s="5" t="s">
        <v>912</v>
      </c>
      <c r="J1503" s="5" t="s">
        <v>917</v>
      </c>
      <c r="K1503" t="str">
        <f t="shared" si="460"/>
        <v>_TransportMeans</v>
      </c>
      <c r="L1503" t="str">
        <f t="shared" si="461"/>
        <v>_transportOrganization</v>
      </c>
      <c r="M1503" t="str">
        <f t="shared" si="462"/>
        <v>_Company</v>
      </c>
      <c r="N1503" t="str">
        <f t="shared" si="463"/>
        <v/>
      </c>
      <c r="O1503" t="str">
        <f t="shared" si="464"/>
        <v>Object</v>
      </c>
      <c r="P1503" t="str">
        <f t="shared" si="465"/>
        <v/>
      </c>
      <c r="Q1503" t="str">
        <f t="shared" si="466"/>
        <v/>
      </c>
      <c r="R1503" t="str">
        <f t="shared" si="467"/>
        <v/>
      </c>
      <c r="S1503" t="str">
        <f t="shared" si="468"/>
        <v/>
      </c>
      <c r="T1503" t="str">
        <f>IF($A1503="Implicit","",COUNTIFS($C$8:C1503,C1503,$A$8:A1503,"Explicit"))</f>
        <v/>
      </c>
      <c r="U1503" t="str">
        <f t="shared" si="469"/>
        <v/>
      </c>
      <c r="V1503" t="str">
        <f t="shared" si="470"/>
        <v/>
      </c>
      <c r="W1503" t="str">
        <f t="shared" si="471"/>
        <v/>
      </c>
      <c r="X1503" t="str">
        <f t="shared" si="472"/>
        <v/>
      </c>
      <c r="Y1503" t="str">
        <f t="shared" si="473"/>
        <v/>
      </c>
      <c r="Z1503" t="str">
        <f t="shared" si="474"/>
        <v>"Core._TransportMeans"</v>
      </c>
      <c r="AA1503" t="str">
        <f t="shared" si="475"/>
        <v>"_transportOrganization"</v>
      </c>
      <c r="AB1503" t="str">
        <f t="shared" si="476"/>
        <v>"Common._Company"</v>
      </c>
      <c r="AC1503" t="str">
        <f t="shared" si="477"/>
        <v>""</v>
      </c>
      <c r="AD1503" t="str">
        <f t="shared" si="478"/>
        <v>"hasOne"</v>
      </c>
      <c r="AE1503" t="str">
        <f t="shared" si="479"/>
        <v>"Core._TransportMeans","_transportOrganization","Common._Company","","hasOne"</v>
      </c>
    </row>
    <row r="1504" spans="1:31" x14ac:dyDescent="0.2">
      <c r="A1504" t="s">
        <v>1354</v>
      </c>
      <c r="B1504" t="s">
        <v>20</v>
      </c>
      <c r="C1504" t="s">
        <v>883</v>
      </c>
      <c r="D1504" t="s">
        <v>916</v>
      </c>
      <c r="E1504" t="s">
        <v>1292</v>
      </c>
      <c r="F1504" t="s">
        <v>1220</v>
      </c>
      <c r="G1504">
        <v>1</v>
      </c>
      <c r="I1504" s="5" t="s">
        <v>912</v>
      </c>
      <c r="J1504" s="5" t="s">
        <v>917</v>
      </c>
      <c r="K1504" t="str">
        <f t="shared" si="460"/>
        <v>_TransportMeans</v>
      </c>
      <c r="L1504" t="str">
        <f t="shared" si="461"/>
        <v>_transportOrganization</v>
      </c>
      <c r="M1504" t="str">
        <f t="shared" si="462"/>
        <v>_PublicAuthority</v>
      </c>
      <c r="N1504" t="str">
        <f t="shared" si="463"/>
        <v/>
      </c>
      <c r="O1504" t="str">
        <f t="shared" si="464"/>
        <v>Object</v>
      </c>
      <c r="P1504" t="str">
        <f t="shared" si="465"/>
        <v/>
      </c>
      <c r="Q1504" t="str">
        <f t="shared" si="466"/>
        <v/>
      </c>
      <c r="R1504" t="str">
        <f t="shared" si="467"/>
        <v/>
      </c>
      <c r="S1504" t="str">
        <f t="shared" si="468"/>
        <v/>
      </c>
      <c r="T1504" t="str">
        <f>IF($A1504="Implicit","",COUNTIFS($C$8:C1504,C1504,$A$8:A1504,"Explicit"))</f>
        <v/>
      </c>
      <c r="U1504" t="str">
        <f t="shared" si="469"/>
        <v/>
      </c>
      <c r="V1504" t="str">
        <f t="shared" si="470"/>
        <v/>
      </c>
      <c r="W1504" t="str">
        <f t="shared" si="471"/>
        <v/>
      </c>
      <c r="X1504" t="str">
        <f t="shared" si="472"/>
        <v/>
      </c>
      <c r="Y1504" t="str">
        <f t="shared" si="473"/>
        <v/>
      </c>
      <c r="Z1504" t="str">
        <f t="shared" si="474"/>
        <v>"Core._TransportMeans"</v>
      </c>
      <c r="AA1504" t="str">
        <f t="shared" si="475"/>
        <v>"_transportOrganization"</v>
      </c>
      <c r="AB1504" t="str">
        <f t="shared" si="476"/>
        <v>"Common._PublicAuthority"</v>
      </c>
      <c r="AC1504" t="str">
        <f t="shared" si="477"/>
        <v>""</v>
      </c>
      <c r="AD1504" t="str">
        <f t="shared" si="478"/>
        <v>"hasOne"</v>
      </c>
      <c r="AE1504" t="str">
        <f t="shared" si="479"/>
        <v>"Core._TransportMeans","_transportOrganization","Common._PublicAuthority","","hasOne"</v>
      </c>
    </row>
    <row r="1505" spans="1:31" x14ac:dyDescent="0.2">
      <c r="A1505" t="s">
        <v>1354</v>
      </c>
      <c r="B1505" t="s">
        <v>20</v>
      </c>
      <c r="C1505" t="s">
        <v>883</v>
      </c>
      <c r="D1505" t="s">
        <v>116</v>
      </c>
      <c r="E1505" t="s">
        <v>1303</v>
      </c>
      <c r="F1505" t="s">
        <v>871</v>
      </c>
      <c r="H1505" t="s">
        <v>882</v>
      </c>
      <c r="I1505" s="5" t="s">
        <v>912</v>
      </c>
      <c r="J1505" s="5" t="s">
        <v>118</v>
      </c>
      <c r="K1505" t="str">
        <f t="shared" si="460"/>
        <v>_TransportMeans</v>
      </c>
      <c r="L1505" t="str">
        <f t="shared" si="461"/>
        <v>_involvedInActions</v>
      </c>
      <c r="M1505" t="str">
        <f t="shared" si="462"/>
        <v>_Loading</v>
      </c>
      <c r="N1505" t="str">
        <f t="shared" si="463"/>
        <v>_onTransportMeans</v>
      </c>
      <c r="O1505" t="str">
        <f t="shared" si="464"/>
        <v>Object</v>
      </c>
      <c r="P1505" t="str">
        <f t="shared" si="465"/>
        <v/>
      </c>
      <c r="Q1505" t="str">
        <f t="shared" si="466"/>
        <v/>
      </c>
      <c r="R1505" t="str">
        <f t="shared" si="467"/>
        <v/>
      </c>
      <c r="S1505" t="str">
        <f t="shared" si="468"/>
        <v/>
      </c>
      <c r="T1505" t="str">
        <f>IF($A1505="Implicit","",COUNTIFS($C$8:C1505,C1505,$A$8:A1505,"Explicit"))</f>
        <v/>
      </c>
      <c r="U1505" t="str">
        <f t="shared" si="469"/>
        <v/>
      </c>
      <c r="V1505" t="str">
        <f t="shared" si="470"/>
        <v/>
      </c>
      <c r="W1505" t="str">
        <f t="shared" si="471"/>
        <v/>
      </c>
      <c r="X1505" t="str">
        <f t="shared" si="472"/>
        <v/>
      </c>
      <c r="Y1505" t="str">
        <f t="shared" si="473"/>
        <v/>
      </c>
      <c r="Z1505" t="str">
        <f t="shared" si="474"/>
        <v>"Core._TransportMeans"</v>
      </c>
      <c r="AA1505" t="str">
        <f t="shared" si="475"/>
        <v>"_involvedInActions"</v>
      </c>
      <c r="AB1505" t="str">
        <f t="shared" si="476"/>
        <v>"Action._Loading"</v>
      </c>
      <c r="AC1505" t="str">
        <f t="shared" si="477"/>
        <v>"_onTransportMeans"</v>
      </c>
      <c r="AD1505" t="str">
        <f t="shared" si="478"/>
        <v>"hasMany"</v>
      </c>
      <c r="AE1505" t="str">
        <f t="shared" si="479"/>
        <v>"Core._TransportMeans","_involvedInActions","Action._Loading","_onTransportMeans","hasMany"</v>
      </c>
    </row>
    <row r="1506" spans="1:31" x14ac:dyDescent="0.2">
      <c r="A1506" t="s">
        <v>1354</v>
      </c>
      <c r="B1506" t="s">
        <v>20</v>
      </c>
      <c r="C1506" t="s">
        <v>883</v>
      </c>
      <c r="D1506" t="s">
        <v>116</v>
      </c>
      <c r="E1506" t="s">
        <v>1303</v>
      </c>
      <c r="F1506" t="s">
        <v>1100</v>
      </c>
      <c r="H1506" t="s">
        <v>1102</v>
      </c>
      <c r="I1506" s="5" t="s">
        <v>912</v>
      </c>
      <c r="J1506" s="5" t="s">
        <v>118</v>
      </c>
      <c r="K1506" t="str">
        <f t="shared" si="460"/>
        <v>_TransportMeans</v>
      </c>
      <c r="L1506" t="str">
        <f t="shared" si="461"/>
        <v>_involvedInActions</v>
      </c>
      <c r="M1506" t="str">
        <f t="shared" si="462"/>
        <v>_Storing</v>
      </c>
      <c r="N1506" t="str">
        <f t="shared" si="463"/>
        <v>_storedObjects</v>
      </c>
      <c r="O1506" t="str">
        <f t="shared" si="464"/>
        <v>Object</v>
      </c>
      <c r="P1506" t="str">
        <f t="shared" si="465"/>
        <v/>
      </c>
      <c r="Q1506" t="str">
        <f t="shared" si="466"/>
        <v/>
      </c>
      <c r="R1506" t="str">
        <f t="shared" si="467"/>
        <v/>
      </c>
      <c r="S1506" t="str">
        <f t="shared" si="468"/>
        <v/>
      </c>
      <c r="T1506" t="str">
        <f>IF($A1506="Implicit","",COUNTIFS($C$8:C1506,C1506,$A$8:A1506,"Explicit"))</f>
        <v/>
      </c>
      <c r="U1506" t="str">
        <f t="shared" si="469"/>
        <v/>
      </c>
      <c r="V1506" t="str">
        <f t="shared" si="470"/>
        <v/>
      </c>
      <c r="W1506" t="str">
        <f t="shared" si="471"/>
        <v/>
      </c>
      <c r="X1506" t="str">
        <f t="shared" si="472"/>
        <v/>
      </c>
      <c r="Y1506" t="str">
        <f t="shared" si="473"/>
        <v/>
      </c>
      <c r="Z1506" t="str">
        <f t="shared" si="474"/>
        <v>"Core._TransportMeans"</v>
      </c>
      <c r="AA1506" t="str">
        <f t="shared" si="475"/>
        <v>"_involvedInActions"</v>
      </c>
      <c r="AB1506" t="str">
        <f t="shared" si="476"/>
        <v>"Action._Storing"</v>
      </c>
      <c r="AC1506" t="str">
        <f t="shared" si="477"/>
        <v>"_storedObjects"</v>
      </c>
      <c r="AD1506" t="str">
        <f t="shared" si="478"/>
        <v>"hasMany"</v>
      </c>
      <c r="AE1506" t="str">
        <f t="shared" si="479"/>
        <v>"Core._TransportMeans","_involvedInActions","Action._Storing","_storedObjects","hasMany"</v>
      </c>
    </row>
    <row r="1507" spans="1:31" x14ac:dyDescent="0.2">
      <c r="A1507" t="s">
        <v>1353</v>
      </c>
      <c r="B1507" t="s">
        <v>20</v>
      </c>
      <c r="C1507" t="s">
        <v>883</v>
      </c>
      <c r="D1507" t="s">
        <v>40</v>
      </c>
      <c r="E1507" t="s">
        <v>1306</v>
      </c>
      <c r="F1507" t="s">
        <v>41</v>
      </c>
      <c r="I1507" s="5" t="s">
        <v>912</v>
      </c>
      <c r="J1507" s="5" t="s">
        <v>42</v>
      </c>
      <c r="K1507" t="str">
        <f t="shared" si="460"/>
        <v>_TransportMeans</v>
      </c>
      <c r="L1507" t="str">
        <f t="shared" si="461"/>
        <v>_events</v>
      </c>
      <c r="M1507" t="str">
        <f t="shared" si="462"/>
        <v>_LogisticsEvent</v>
      </c>
      <c r="N1507" t="str">
        <f t="shared" si="463"/>
        <v/>
      </c>
      <c r="O1507" t="str">
        <f t="shared" si="464"/>
        <v>Object</v>
      </c>
      <c r="P1507" t="str">
        <f t="shared" si="465"/>
        <v>"Core"</v>
      </c>
      <c r="Q1507" t="str">
        <f t="shared" si="466"/>
        <v>"_TransportMeans"</v>
      </c>
      <c r="R1507" t="str">
        <f t="shared" si="467"/>
        <v>"_events"</v>
      </c>
      <c r="S1507" t="str">
        <f t="shared" si="468"/>
        <v>"_LogisticsEvent"</v>
      </c>
      <c r="T1507">
        <f>IF($A1507="Implicit","",COUNTIFS($C$8:C1507,C1507,$A$8:A1507,"Explicit"))</f>
        <v>9</v>
      </c>
      <c r="U1507" t="str">
        <f t="shared" si="469"/>
        <v>"Transport means details"</v>
      </c>
      <c r="V1507" t="str">
        <f t="shared" si="470"/>
        <v>"Events object"</v>
      </c>
      <c r="W1507" t="str">
        <f t="shared" si="471"/>
        <v>"true"</v>
      </c>
      <c r="X1507" t="str">
        <f t="shared" si="472"/>
        <v>"true"</v>
      </c>
      <c r="Y1507" t="str">
        <f t="shared" si="473"/>
        <v>"Core","_TransportMeans","_events","_LogisticsEvent",9,"Transport means details","Events object","true","true"</v>
      </c>
      <c r="Z1507" t="str">
        <f t="shared" si="474"/>
        <v>"Core._TransportMeans"</v>
      </c>
      <c r="AA1507" t="str">
        <f t="shared" si="475"/>
        <v>"_events"</v>
      </c>
      <c r="AB1507" t="str">
        <f t="shared" si="476"/>
        <v>"Event._LogisticsEvent"</v>
      </c>
      <c r="AC1507" t="str">
        <f t="shared" si="477"/>
        <v>""</v>
      </c>
      <c r="AD1507" t="str">
        <f t="shared" si="478"/>
        <v>"hasMany"</v>
      </c>
      <c r="AE1507" t="str">
        <f t="shared" si="479"/>
        <v>"Core._TransportMeans","_events","Event._LogisticsEvent","","hasMany"</v>
      </c>
    </row>
    <row r="1508" spans="1:31" x14ac:dyDescent="0.2">
      <c r="A1508" t="s">
        <v>1353</v>
      </c>
      <c r="B1508" t="s">
        <v>20</v>
      </c>
      <c r="C1508" t="s">
        <v>883</v>
      </c>
      <c r="D1508" t="s">
        <v>46</v>
      </c>
      <c r="F1508" t="s">
        <v>47</v>
      </c>
      <c r="G1508">
        <v>1</v>
      </c>
      <c r="I1508" s="5" t="s">
        <v>912</v>
      </c>
      <c r="J1508" s="5" t="s">
        <v>48</v>
      </c>
      <c r="K1508" t="str">
        <f t="shared" si="460"/>
        <v>_TransportMeans</v>
      </c>
      <c r="L1508" t="str">
        <f t="shared" si="461"/>
        <v>_skeletonIndicator</v>
      </c>
      <c r="M1508" t="str">
        <f t="shared" si="462"/>
        <v>xsd_boolean</v>
      </c>
      <c r="N1508" t="str">
        <f t="shared" si="463"/>
        <v/>
      </c>
      <c r="O1508" t="str">
        <f t="shared" si="464"/>
        <v>Data</v>
      </c>
      <c r="P1508" t="str">
        <f t="shared" si="465"/>
        <v>"Core"</v>
      </c>
      <c r="Q1508" t="str">
        <f t="shared" si="466"/>
        <v>"_TransportMeans"</v>
      </c>
      <c r="R1508" t="str">
        <f t="shared" si="467"/>
        <v>"_skeletonIndicator"</v>
      </c>
      <c r="S1508" t="str">
        <f t="shared" si="468"/>
        <v>"xsd_boolean"</v>
      </c>
      <c r="T1508">
        <f>IF($A1508="Implicit","",COUNTIFS($C$8:C1508,C1508,$A$8:A1508,"Explicit"))</f>
        <v>10</v>
      </c>
      <c r="U1508" t="str">
        <f t="shared" si="469"/>
        <v>"Transport means details"</v>
      </c>
      <c r="V1508" t="str">
        <f t="shared" si="470"/>
        <v>"Indicator whether a logistics object is a skeleton object"</v>
      </c>
      <c r="W1508" t="str">
        <f t="shared" si="471"/>
        <v>"false"</v>
      </c>
      <c r="X1508" t="str">
        <f t="shared" si="472"/>
        <v>"true"</v>
      </c>
      <c r="Y1508" t="str">
        <f t="shared" si="473"/>
        <v>"Core","_TransportMeans","_skeletonIndicator","xsd_boolean",10,"Transport means details","Indicator whether a logistics object is a skeleton object","false","true"</v>
      </c>
      <c r="Z1508" t="str">
        <f t="shared" si="474"/>
        <v/>
      </c>
      <c r="AA1508" t="str">
        <f t="shared" si="475"/>
        <v/>
      </c>
      <c r="AB1508" t="str">
        <f t="shared" si="476"/>
        <v/>
      </c>
      <c r="AC1508" t="str">
        <f t="shared" si="477"/>
        <v/>
      </c>
      <c r="AD1508" t="str">
        <f t="shared" si="478"/>
        <v/>
      </c>
      <c r="AE1508" t="str">
        <f t="shared" si="479"/>
        <v/>
      </c>
    </row>
    <row r="1509" spans="1:31" x14ac:dyDescent="0.2">
      <c r="A1509" t="s">
        <v>1353</v>
      </c>
      <c r="B1509" t="s">
        <v>20</v>
      </c>
      <c r="C1509" t="s">
        <v>883</v>
      </c>
      <c r="D1509" t="s">
        <v>116</v>
      </c>
      <c r="E1509" t="s">
        <v>1290</v>
      </c>
      <c r="F1509" t="s">
        <v>117</v>
      </c>
      <c r="I1509" s="5" t="s">
        <v>912</v>
      </c>
      <c r="J1509" s="5" t="s">
        <v>118</v>
      </c>
      <c r="K1509" t="str">
        <f t="shared" si="460"/>
        <v>_TransportMeans</v>
      </c>
      <c r="L1509" t="str">
        <f t="shared" si="461"/>
        <v>_involvedInActions</v>
      </c>
      <c r="M1509" t="str">
        <f t="shared" si="462"/>
        <v>_LogisticsAction</v>
      </c>
      <c r="N1509" t="str">
        <f t="shared" si="463"/>
        <v/>
      </c>
      <c r="O1509" t="str">
        <f t="shared" si="464"/>
        <v>Object</v>
      </c>
      <c r="P1509" t="str">
        <f t="shared" si="465"/>
        <v>"Core"</v>
      </c>
      <c r="Q1509" t="str">
        <f t="shared" si="466"/>
        <v>"_TransportMeans"</v>
      </c>
      <c r="R1509" t="str">
        <f t="shared" si="467"/>
        <v>"_involvedInActions"</v>
      </c>
      <c r="S1509" t="str">
        <f t="shared" si="468"/>
        <v>"_LogisticsAction"</v>
      </c>
      <c r="T1509">
        <f>IF($A1509="Implicit","",COUNTIFS($C$8:C1509,C1509,$A$8:A1509,"Explicit"))</f>
        <v>11</v>
      </c>
      <c r="U1509" t="str">
        <f t="shared" si="469"/>
        <v>"Transport means details"</v>
      </c>
      <c r="V1509" t="str">
        <f t="shared" si="470"/>
        <v>"References to the Actions the object is involved in"</v>
      </c>
      <c r="W1509" t="str">
        <f t="shared" si="471"/>
        <v>"true"</v>
      </c>
      <c r="X1509" t="str">
        <f t="shared" si="472"/>
        <v>"true"</v>
      </c>
      <c r="Y1509" t="str">
        <f t="shared" si="473"/>
        <v>"Core","_TransportMeans","_involvedInActions","_LogisticsAction",11,"Transport means details","References to the Actions the object is involved in","true","true"</v>
      </c>
      <c r="Z1509" t="str">
        <f t="shared" si="474"/>
        <v>"Core._TransportMeans"</v>
      </c>
      <c r="AA1509" t="str">
        <f t="shared" si="475"/>
        <v>"_involvedInActions"</v>
      </c>
      <c r="AB1509" t="str">
        <f t="shared" si="476"/>
        <v>"Abstract._LogisticsAction"</v>
      </c>
      <c r="AC1509" t="str">
        <f t="shared" si="477"/>
        <v>""</v>
      </c>
      <c r="AD1509" t="str">
        <f t="shared" si="478"/>
        <v>"hasMany"</v>
      </c>
      <c r="AE1509" t="str">
        <f t="shared" si="479"/>
        <v>"Core._TransportMeans","_involvedInActions","Abstract._LogisticsAction","","hasMany"</v>
      </c>
    </row>
    <row r="1510" spans="1:31" x14ac:dyDescent="0.2">
      <c r="A1510" t="s">
        <v>1353</v>
      </c>
      <c r="B1510" t="s">
        <v>20</v>
      </c>
      <c r="C1510" t="s">
        <v>883</v>
      </c>
      <c r="D1510" t="s">
        <v>924</v>
      </c>
      <c r="F1510" t="s">
        <v>6</v>
      </c>
      <c r="G1510">
        <v>1</v>
      </c>
      <c r="I1510" s="5" t="s">
        <v>912</v>
      </c>
      <c r="J1510" s="5" t="s">
        <v>925</v>
      </c>
      <c r="K1510" t="str">
        <f t="shared" si="460"/>
        <v>_TransportMeans</v>
      </c>
      <c r="L1510" t="str">
        <f t="shared" si="461"/>
        <v>_vehicleModel</v>
      </c>
      <c r="M1510" t="str">
        <f t="shared" si="462"/>
        <v>xsd_string</v>
      </c>
      <c r="N1510" t="str">
        <f t="shared" si="463"/>
        <v/>
      </c>
      <c r="O1510" t="str">
        <f t="shared" si="464"/>
        <v>Data</v>
      </c>
      <c r="P1510" t="str">
        <f t="shared" si="465"/>
        <v>"Core"</v>
      </c>
      <c r="Q1510" t="str">
        <f t="shared" si="466"/>
        <v>"_TransportMeans"</v>
      </c>
      <c r="R1510" t="str">
        <f t="shared" si="467"/>
        <v>"_vehicleModel"</v>
      </c>
      <c r="S1510" t="str">
        <f t="shared" si="468"/>
        <v>"xsd_string"</v>
      </c>
      <c r="T1510">
        <f>IF($A1510="Implicit","",COUNTIFS($C$8:C1510,C1510,$A$8:A1510,"Explicit"))</f>
        <v>12</v>
      </c>
      <c r="U1510" t="str">
        <f t="shared" si="469"/>
        <v>"Transport means details"</v>
      </c>
      <c r="V1510" t="str">
        <f t="shared" si="470"/>
        <v>"Model or make of the vehicle (e.g. A33-3)"</v>
      </c>
      <c r="W1510" t="str">
        <f t="shared" si="471"/>
        <v>"false"</v>
      </c>
      <c r="X1510" t="str">
        <f t="shared" si="472"/>
        <v>"true"</v>
      </c>
      <c r="Y1510" t="str">
        <f t="shared" si="473"/>
        <v>"Core","_TransportMeans","_vehicleModel","xsd_string",12,"Transport means details","Model or make of the vehicle (e.g. A33-3)","false","true"</v>
      </c>
      <c r="Z1510" t="str">
        <f t="shared" si="474"/>
        <v/>
      </c>
      <c r="AA1510" t="str">
        <f t="shared" si="475"/>
        <v/>
      </c>
      <c r="AB1510" t="str">
        <f t="shared" si="476"/>
        <v/>
      </c>
      <c r="AC1510" t="str">
        <f t="shared" si="477"/>
        <v/>
      </c>
      <c r="AD1510" t="str">
        <f t="shared" si="478"/>
        <v/>
      </c>
      <c r="AE1510" t="str">
        <f t="shared" si="479"/>
        <v/>
      </c>
    </row>
    <row r="1511" spans="1:31" x14ac:dyDescent="0.2">
      <c r="A1511" t="s">
        <v>1353</v>
      </c>
      <c r="B1511" t="s">
        <v>20</v>
      </c>
      <c r="C1511" t="s">
        <v>883</v>
      </c>
      <c r="D1511" t="s">
        <v>926</v>
      </c>
      <c r="F1511" t="s">
        <v>6</v>
      </c>
      <c r="G1511">
        <v>1</v>
      </c>
      <c r="I1511" s="5" t="s">
        <v>912</v>
      </c>
      <c r="J1511" s="5" t="s">
        <v>927</v>
      </c>
      <c r="K1511" t="str">
        <f t="shared" si="460"/>
        <v>_TransportMeans</v>
      </c>
      <c r="L1511" t="str">
        <f t="shared" si="461"/>
        <v>_vehicleRegistration</v>
      </c>
      <c r="M1511" t="str">
        <f t="shared" si="462"/>
        <v>xsd_string</v>
      </c>
      <c r="N1511" t="str">
        <f t="shared" si="463"/>
        <v/>
      </c>
      <c r="O1511" t="str">
        <f t="shared" si="464"/>
        <v>Data</v>
      </c>
      <c r="P1511" t="str">
        <f t="shared" si="465"/>
        <v>"Core"</v>
      </c>
      <c r="Q1511" t="str">
        <f t="shared" si="466"/>
        <v>"_TransportMeans"</v>
      </c>
      <c r="R1511" t="str">
        <f t="shared" si="467"/>
        <v>"_vehicleRegistration"</v>
      </c>
      <c r="S1511" t="str">
        <f t="shared" si="468"/>
        <v>"xsd_string"</v>
      </c>
      <c r="T1511">
        <f>IF($A1511="Implicit","",COUNTIFS($C$8:C1511,C1511,$A$8:A1511,"Explicit"))</f>
        <v>13</v>
      </c>
      <c r="U1511" t="str">
        <f t="shared" si="469"/>
        <v>"Transport means details"</v>
      </c>
      <c r="V1511" t="str">
        <f t="shared" si="470"/>
        <v>"Vehicle identification - e.g. aircraft registration number"</v>
      </c>
      <c r="W1511" t="str">
        <f t="shared" si="471"/>
        <v>"false"</v>
      </c>
      <c r="X1511" t="str">
        <f t="shared" si="472"/>
        <v>"true"</v>
      </c>
      <c r="Y1511" t="str">
        <f t="shared" si="473"/>
        <v>"Core","_TransportMeans","_vehicleRegistration","xsd_string",13,"Transport means details","Vehicle identification - e.g. aircraft registration number","false","true"</v>
      </c>
      <c r="Z1511" t="str">
        <f t="shared" si="474"/>
        <v/>
      </c>
      <c r="AA1511" t="str">
        <f t="shared" si="475"/>
        <v/>
      </c>
      <c r="AB1511" t="str">
        <f t="shared" si="476"/>
        <v/>
      </c>
      <c r="AC1511" t="str">
        <f t="shared" si="477"/>
        <v/>
      </c>
      <c r="AD1511" t="str">
        <f t="shared" si="478"/>
        <v/>
      </c>
      <c r="AE1511" t="str">
        <f t="shared" si="479"/>
        <v/>
      </c>
    </row>
    <row r="1512" spans="1:31" x14ac:dyDescent="0.2">
      <c r="A1512" t="s">
        <v>1353</v>
      </c>
      <c r="B1512" t="s">
        <v>20</v>
      </c>
      <c r="C1512" t="s">
        <v>883</v>
      </c>
      <c r="D1512" t="s">
        <v>928</v>
      </c>
      <c r="F1512" t="s">
        <v>6</v>
      </c>
      <c r="G1512">
        <v>1</v>
      </c>
      <c r="I1512" s="5" t="s">
        <v>912</v>
      </c>
      <c r="J1512" s="5" t="s">
        <v>929</v>
      </c>
      <c r="K1512" t="str">
        <f t="shared" si="460"/>
        <v>_TransportMeans</v>
      </c>
      <c r="L1512" t="str">
        <f t="shared" si="461"/>
        <v>_vehicleSize</v>
      </c>
      <c r="M1512" t="str">
        <f t="shared" si="462"/>
        <v>xsd_string</v>
      </c>
      <c r="N1512" t="str">
        <f t="shared" si="463"/>
        <v/>
      </c>
      <c r="O1512" t="str">
        <f t="shared" si="464"/>
        <v>Data</v>
      </c>
      <c r="P1512" t="str">
        <f t="shared" si="465"/>
        <v>"Core"</v>
      </c>
      <c r="Q1512" t="str">
        <f t="shared" si="466"/>
        <v>"_TransportMeans"</v>
      </c>
      <c r="R1512" t="str">
        <f t="shared" si="467"/>
        <v>"_vehicleSize"</v>
      </c>
      <c r="S1512" t="str">
        <f t="shared" si="468"/>
        <v>"xsd_string"</v>
      </c>
      <c r="T1512">
        <f>IF($A1512="Implicit","",COUNTIFS($C$8:C1512,C1512,$A$8:A1512,"Explicit"))</f>
        <v>14</v>
      </c>
      <c r="U1512" t="str">
        <f t="shared" si="469"/>
        <v>"Transport means details"</v>
      </c>
      <c r="V1512" t="str">
        <f t="shared" si="470"/>
        <v>"Size of the vehicle - free text"</v>
      </c>
      <c r="W1512" t="str">
        <f t="shared" si="471"/>
        <v>"false"</v>
      </c>
      <c r="X1512" t="str">
        <f t="shared" si="472"/>
        <v>"true"</v>
      </c>
      <c r="Y1512" t="str">
        <f t="shared" si="473"/>
        <v>"Core","_TransportMeans","_vehicleSize","xsd_string",14,"Transport means details","Size of the vehicle - free text","false","true"</v>
      </c>
      <c r="Z1512" t="str">
        <f t="shared" si="474"/>
        <v/>
      </c>
      <c r="AA1512" t="str">
        <f t="shared" si="475"/>
        <v/>
      </c>
      <c r="AB1512" t="str">
        <f t="shared" si="476"/>
        <v/>
      </c>
      <c r="AC1512" t="str">
        <f t="shared" si="477"/>
        <v/>
      </c>
      <c r="AD1512" t="str">
        <f t="shared" si="478"/>
        <v/>
      </c>
      <c r="AE1512" t="str">
        <f t="shared" si="479"/>
        <v/>
      </c>
    </row>
    <row r="1513" spans="1:31" x14ac:dyDescent="0.2">
      <c r="A1513" t="s">
        <v>1354</v>
      </c>
      <c r="B1513" t="s">
        <v>20</v>
      </c>
      <c r="C1513" t="s">
        <v>883</v>
      </c>
      <c r="D1513" t="s">
        <v>116</v>
      </c>
      <c r="E1513" t="s">
        <v>1303</v>
      </c>
      <c r="F1513" t="s">
        <v>23</v>
      </c>
      <c r="I1513" s="5" t="s">
        <v>912</v>
      </c>
      <c r="J1513" s="5" t="s">
        <v>118</v>
      </c>
      <c r="K1513" t="str">
        <f t="shared" si="460"/>
        <v>_TransportMeans</v>
      </c>
      <c r="L1513" t="str">
        <f t="shared" si="461"/>
        <v>_involvedInActions</v>
      </c>
      <c r="M1513" t="str">
        <f t="shared" si="462"/>
        <v>_Check</v>
      </c>
      <c r="N1513" t="str">
        <f t="shared" si="463"/>
        <v/>
      </c>
      <c r="O1513" t="str">
        <f t="shared" si="464"/>
        <v>Object</v>
      </c>
      <c r="P1513" t="str">
        <f t="shared" si="465"/>
        <v/>
      </c>
      <c r="Q1513" t="str">
        <f t="shared" si="466"/>
        <v/>
      </c>
      <c r="R1513" t="str">
        <f t="shared" si="467"/>
        <v/>
      </c>
      <c r="S1513" t="str">
        <f t="shared" si="468"/>
        <v/>
      </c>
      <c r="T1513" t="str">
        <f>IF($A1513="Implicit","",COUNTIFS($C$8:C1513,C1513,$A$8:A1513,"Explicit"))</f>
        <v/>
      </c>
      <c r="U1513" t="str">
        <f t="shared" si="469"/>
        <v/>
      </c>
      <c r="V1513" t="str">
        <f t="shared" si="470"/>
        <v/>
      </c>
      <c r="W1513" t="str">
        <f t="shared" si="471"/>
        <v/>
      </c>
      <c r="X1513" t="str">
        <f t="shared" si="472"/>
        <v/>
      </c>
      <c r="Y1513" t="str">
        <f t="shared" si="473"/>
        <v/>
      </c>
      <c r="Z1513" t="str">
        <f t="shared" si="474"/>
        <v>"Core._TransportMeans"</v>
      </c>
      <c r="AA1513" t="str">
        <f t="shared" si="475"/>
        <v>"_involvedInActions"</v>
      </c>
      <c r="AB1513" t="str">
        <f t="shared" si="476"/>
        <v>"Action._Check"</v>
      </c>
      <c r="AC1513" t="str">
        <f t="shared" si="477"/>
        <v>""</v>
      </c>
      <c r="AD1513" t="str">
        <f t="shared" si="478"/>
        <v>"hasMany"</v>
      </c>
      <c r="AE1513" t="str">
        <f t="shared" si="479"/>
        <v>"Core._TransportMeans","_involvedInActions","Action._Check","","hasMany"</v>
      </c>
    </row>
    <row r="1514" spans="1:31" x14ac:dyDescent="0.2">
      <c r="A1514" t="s">
        <v>1354</v>
      </c>
      <c r="B1514" t="s">
        <v>20</v>
      </c>
      <c r="C1514" t="s">
        <v>883</v>
      </c>
      <c r="D1514" t="s">
        <v>116</v>
      </c>
      <c r="E1514" t="s">
        <v>1304</v>
      </c>
      <c r="F1514" t="s">
        <v>458</v>
      </c>
      <c r="I1514" s="5" t="s">
        <v>912</v>
      </c>
      <c r="J1514" s="5" t="s">
        <v>118</v>
      </c>
      <c r="K1514" t="str">
        <f t="shared" si="460"/>
        <v>_TransportMeans</v>
      </c>
      <c r="L1514" t="str">
        <f t="shared" si="461"/>
        <v>_involvedInActions</v>
      </c>
      <c r="M1514" t="str">
        <f t="shared" si="462"/>
        <v>_Composing</v>
      </c>
      <c r="N1514" t="str">
        <f t="shared" si="463"/>
        <v/>
      </c>
      <c r="O1514" t="str">
        <f t="shared" si="464"/>
        <v>Object</v>
      </c>
      <c r="P1514" t="str">
        <f t="shared" si="465"/>
        <v/>
      </c>
      <c r="Q1514" t="str">
        <f t="shared" si="466"/>
        <v/>
      </c>
      <c r="R1514" t="str">
        <f t="shared" si="467"/>
        <v/>
      </c>
      <c r="S1514" t="str">
        <f t="shared" si="468"/>
        <v/>
      </c>
      <c r="T1514" t="str">
        <f>IF($A1514="Implicit","",COUNTIFS($C$8:C1514,C1514,$A$8:A1514,"Explicit"))</f>
        <v/>
      </c>
      <c r="U1514" t="str">
        <f t="shared" si="469"/>
        <v/>
      </c>
      <c r="V1514" t="str">
        <f t="shared" si="470"/>
        <v/>
      </c>
      <c r="W1514" t="str">
        <f t="shared" si="471"/>
        <v/>
      </c>
      <c r="X1514" t="str">
        <f t="shared" si="472"/>
        <v/>
      </c>
      <c r="Y1514" t="str">
        <f t="shared" si="473"/>
        <v/>
      </c>
      <c r="Z1514" t="str">
        <f t="shared" si="474"/>
        <v>"Core._TransportMeans"</v>
      </c>
      <c r="AA1514" t="str">
        <f t="shared" si="475"/>
        <v>"_involvedInActions"</v>
      </c>
      <c r="AB1514" t="str">
        <f t="shared" si="476"/>
        <v>"Activity._Composing"</v>
      </c>
      <c r="AC1514" t="str">
        <f t="shared" si="477"/>
        <v>""</v>
      </c>
      <c r="AD1514" t="str">
        <f t="shared" si="478"/>
        <v>"hasMany"</v>
      </c>
      <c r="AE1514" t="str">
        <f t="shared" si="479"/>
        <v>"Core._TransportMeans","_involvedInActions","Activity._Composing","","hasMany"</v>
      </c>
    </row>
    <row r="1515" spans="1:31" x14ac:dyDescent="0.2">
      <c r="A1515" t="s">
        <v>1353</v>
      </c>
      <c r="B1515" t="s">
        <v>1304</v>
      </c>
      <c r="C1515" t="s">
        <v>914</v>
      </c>
      <c r="D1515" t="s">
        <v>950</v>
      </c>
      <c r="E1515" t="s">
        <v>20</v>
      </c>
      <c r="F1515" t="s">
        <v>883</v>
      </c>
      <c r="G1515">
        <v>1</v>
      </c>
      <c r="H1515" t="s">
        <v>913</v>
      </c>
      <c r="I1515" s="5" t="s">
        <v>930</v>
      </c>
      <c r="J1515" s="5" t="s">
        <v>951</v>
      </c>
      <c r="K1515" t="str">
        <f t="shared" si="460"/>
        <v>_TransportMovement</v>
      </c>
      <c r="L1515" t="str">
        <f t="shared" si="461"/>
        <v>_operatingTransportMeans</v>
      </c>
      <c r="M1515" t="str">
        <f t="shared" si="462"/>
        <v>_TransportMeans</v>
      </c>
      <c r="N1515" t="str">
        <f t="shared" si="463"/>
        <v>_operatedTransportMovement</v>
      </c>
      <c r="O1515" t="str">
        <f t="shared" si="464"/>
        <v>Object</v>
      </c>
      <c r="P1515" t="str">
        <f t="shared" si="465"/>
        <v>"Activity"</v>
      </c>
      <c r="Q1515" t="str">
        <f t="shared" si="466"/>
        <v>"_TransportMovement"</v>
      </c>
      <c r="R1515" t="str">
        <f t="shared" si="467"/>
        <v>"_operatingTransportMeans"</v>
      </c>
      <c r="S1515" t="str">
        <f t="shared" si="468"/>
        <v>"_TransportMeans"</v>
      </c>
      <c r="T1515">
        <f>IF($A1515="Implicit","",COUNTIFS($C$8:C1515,C1515,$A$8:A1515,"Explicit"))</f>
        <v>1</v>
      </c>
      <c r="U1515" t="str">
        <f t="shared" si="469"/>
        <v>"Activity to describe transports; replaces the TransportSegment in v1.1 and above"</v>
      </c>
      <c r="V1515" t="str">
        <f t="shared" si="470"/>
        <v>"Reference to the TransportMeans operating the TransportMovement"</v>
      </c>
      <c r="W1515" t="str">
        <f t="shared" si="471"/>
        <v>"false"</v>
      </c>
      <c r="X1515" t="str">
        <f t="shared" si="472"/>
        <v>"true"</v>
      </c>
      <c r="Y1515" t="str">
        <f t="shared" si="473"/>
        <v>"Activity","_TransportMovement","_operatingTransportMeans","_TransportMeans",1,"Activity to describe transports; replaces the TransportSegment in v1.1 and above","Reference to the TransportMeans operating the TransportMovement","false","true"</v>
      </c>
      <c r="Z1515" t="str">
        <f t="shared" si="474"/>
        <v>"Activity._TransportMovement"</v>
      </c>
      <c r="AA1515" t="str">
        <f t="shared" si="475"/>
        <v>"_operatingTransportMeans"</v>
      </c>
      <c r="AB1515" t="str">
        <f t="shared" si="476"/>
        <v>"Core._TransportMeans"</v>
      </c>
      <c r="AC1515" t="str">
        <f t="shared" si="477"/>
        <v>"_operatedTransportMovement"</v>
      </c>
      <c r="AD1515" t="str">
        <f t="shared" si="478"/>
        <v>"hasOne"</v>
      </c>
      <c r="AE1515" t="str">
        <f t="shared" si="479"/>
        <v>"Activity._TransportMovement","_operatingTransportMeans","Core._TransportMeans","_operatedTransportMovement","hasOne"</v>
      </c>
    </row>
    <row r="1516" spans="1:31" x14ac:dyDescent="0.2">
      <c r="A1516" t="s">
        <v>1353</v>
      </c>
      <c r="B1516" t="s">
        <v>1304</v>
      </c>
      <c r="C1516" t="s">
        <v>914</v>
      </c>
      <c r="D1516" t="s">
        <v>22</v>
      </c>
      <c r="E1516" t="s">
        <v>1303</v>
      </c>
      <c r="F1516" t="s">
        <v>23</v>
      </c>
      <c r="H1516" t="s">
        <v>445</v>
      </c>
      <c r="I1516" s="5" t="s">
        <v>930</v>
      </c>
      <c r="J1516" s="5" t="s">
        <v>25</v>
      </c>
      <c r="K1516" t="str">
        <f t="shared" si="460"/>
        <v>_TransportMovement</v>
      </c>
      <c r="L1516" t="str">
        <f t="shared" si="461"/>
        <v>_checkActions</v>
      </c>
      <c r="M1516" t="str">
        <f t="shared" si="462"/>
        <v>_Check</v>
      </c>
      <c r="N1516" t="str">
        <f t="shared" si="463"/>
        <v>_servedActivity</v>
      </c>
      <c r="O1516" t="str">
        <f t="shared" si="464"/>
        <v>Object</v>
      </c>
      <c r="P1516" t="str">
        <f t="shared" si="465"/>
        <v>"Activity"</v>
      </c>
      <c r="Q1516" t="str">
        <f t="shared" si="466"/>
        <v>"_TransportMovement"</v>
      </c>
      <c r="R1516" t="str">
        <f t="shared" si="467"/>
        <v>"_checkActions"</v>
      </c>
      <c r="S1516" t="str">
        <f t="shared" si="468"/>
        <v>"_Check"</v>
      </c>
      <c r="T1516">
        <f>IF($A1516="Implicit","",COUNTIFS($C$8:C1516,C1516,$A$8:A1516,"Explicit"))</f>
        <v>2</v>
      </c>
      <c r="U1516" t="str">
        <f t="shared" si="469"/>
        <v>"Activity to describe transports; replaces the TransportSegment in v1.1 and above"</v>
      </c>
      <c r="V1516" t="str">
        <f t="shared" si="470"/>
        <v>"References to CheckActions performed for the Activity"</v>
      </c>
      <c r="W1516" t="str">
        <f t="shared" si="471"/>
        <v>"true"</v>
      </c>
      <c r="X1516" t="str">
        <f t="shared" si="472"/>
        <v>"true"</v>
      </c>
      <c r="Y1516" t="str">
        <f t="shared" si="473"/>
        <v>"Activity","_TransportMovement","_checkActions","_Check",2,"Activity to describe transports; replaces the TransportSegment in v1.1 and above","References to CheckActions performed for the Activity","true","true"</v>
      </c>
      <c r="Z1516" t="str">
        <f t="shared" si="474"/>
        <v>"Activity._TransportMovement"</v>
      </c>
      <c r="AA1516" t="str">
        <f t="shared" si="475"/>
        <v>"_checkActions"</v>
      </c>
      <c r="AB1516" t="str">
        <f t="shared" si="476"/>
        <v>"Action._Check"</v>
      </c>
      <c r="AC1516" t="str">
        <f t="shared" si="477"/>
        <v>"_servedActivity"</v>
      </c>
      <c r="AD1516" t="str">
        <f t="shared" si="478"/>
        <v>"hasMany"</v>
      </c>
      <c r="AE1516" t="str">
        <f t="shared" si="479"/>
        <v>"Activity._TransportMovement","_checkActions","Action._Check","_servedActivity","hasMany"</v>
      </c>
    </row>
    <row r="1517" spans="1:31" x14ac:dyDescent="0.2">
      <c r="A1517" t="s">
        <v>1353</v>
      </c>
      <c r="B1517" t="s">
        <v>1304</v>
      </c>
      <c r="C1517" t="s">
        <v>914</v>
      </c>
      <c r="D1517" t="s">
        <v>32</v>
      </c>
      <c r="E1517" t="s">
        <v>3</v>
      </c>
      <c r="F1517" t="s">
        <v>33</v>
      </c>
      <c r="G1517">
        <v>1</v>
      </c>
      <c r="I1517" s="5" t="s">
        <v>930</v>
      </c>
      <c r="J1517" s="5" t="s">
        <v>34</v>
      </c>
      <c r="K1517" t="str">
        <f t="shared" si="460"/>
        <v>_TransportMovement</v>
      </c>
      <c r="L1517" t="str">
        <f t="shared" si="461"/>
        <v>_executionStatus</v>
      </c>
      <c r="M1517" t="str">
        <f t="shared" si="462"/>
        <v>_ExecutionStatus</v>
      </c>
      <c r="N1517" t="str">
        <f t="shared" si="463"/>
        <v/>
      </c>
      <c r="O1517" t="str">
        <f t="shared" si="464"/>
        <v>Object</v>
      </c>
      <c r="P1517" t="str">
        <f t="shared" si="465"/>
        <v>"Activity"</v>
      </c>
      <c r="Q1517" t="str">
        <f t="shared" si="466"/>
        <v>"_TransportMovement"</v>
      </c>
      <c r="R1517" t="str">
        <f t="shared" si="467"/>
        <v>"_executionStatus"</v>
      </c>
      <c r="S1517" t="str">
        <f t="shared" si="468"/>
        <v>"_ExecutionStatus"</v>
      </c>
      <c r="T1517">
        <f>IF($A1517="Implicit","",COUNTIFS($C$8:C1517,C1517,$A$8:A1517,"Explicit"))</f>
        <v>3</v>
      </c>
      <c r="U1517" t="str">
        <f t="shared" si="469"/>
        <v>"Activity to describe transports; replaces the TransportSegment in v1.1 and above"</v>
      </c>
      <c r="V1517" t="str">
        <f t="shared" si="470"/>
        <v>"Enum stating the status of the Activity"</v>
      </c>
      <c r="W1517" t="str">
        <f t="shared" si="471"/>
        <v>"false"</v>
      </c>
      <c r="X1517" t="str">
        <f t="shared" si="472"/>
        <v>"true"</v>
      </c>
      <c r="Y1517" t="str">
        <f t="shared" si="473"/>
        <v>"Activity","_TransportMovement","_executionStatus","_ExecutionStatus",3,"Activity to describe transports; replaces the TransportSegment in v1.1 and above","Enum stating the status of the Activity","false","true"</v>
      </c>
      <c r="Z1517" t="str">
        <f t="shared" si="474"/>
        <v>"Activity._TransportMovement"</v>
      </c>
      <c r="AA1517" t="str">
        <f t="shared" si="475"/>
        <v>"_executionStatus"</v>
      </c>
      <c r="AB1517" t="str">
        <f t="shared" si="476"/>
        <v>"Enum._ExecutionStatus"</v>
      </c>
      <c r="AC1517" t="str">
        <f t="shared" si="477"/>
        <v>""</v>
      </c>
      <c r="AD1517" t="str">
        <f t="shared" si="478"/>
        <v>"hasOne"</v>
      </c>
      <c r="AE1517" t="str">
        <f t="shared" si="479"/>
        <v>"Activity._TransportMovement","_executionStatus","Enum._ExecutionStatus","","hasOne"</v>
      </c>
    </row>
    <row r="1518" spans="1:31" x14ac:dyDescent="0.2">
      <c r="A1518" t="s">
        <v>1353</v>
      </c>
      <c r="B1518" t="s">
        <v>1304</v>
      </c>
      <c r="C1518" t="s">
        <v>914</v>
      </c>
      <c r="D1518" t="s">
        <v>38</v>
      </c>
      <c r="E1518" t="s">
        <v>1303</v>
      </c>
      <c r="F1518" t="s">
        <v>23</v>
      </c>
      <c r="H1518" t="s">
        <v>434</v>
      </c>
      <c r="I1518" s="5" t="s">
        <v>930</v>
      </c>
      <c r="J1518" s="5" t="s">
        <v>39</v>
      </c>
      <c r="K1518" t="str">
        <f t="shared" si="460"/>
        <v>_TransportMovement</v>
      </c>
      <c r="L1518" t="str">
        <f t="shared" si="461"/>
        <v>_checks</v>
      </c>
      <c r="M1518" t="str">
        <f t="shared" si="462"/>
        <v>_Check</v>
      </c>
      <c r="N1518" t="str">
        <f t="shared" si="463"/>
        <v>_checkedObject</v>
      </c>
      <c r="O1518" t="str">
        <f t="shared" si="464"/>
        <v>Object</v>
      </c>
      <c r="P1518" t="str">
        <f t="shared" si="465"/>
        <v>"Activity"</v>
      </c>
      <c r="Q1518" t="str">
        <f t="shared" si="466"/>
        <v>"_TransportMovement"</v>
      </c>
      <c r="R1518" t="str">
        <f t="shared" si="467"/>
        <v>"_checks"</v>
      </c>
      <c r="S1518" t="str">
        <f t="shared" si="468"/>
        <v>"_Check"</v>
      </c>
      <c r="T1518">
        <f>IF($A1518="Implicit","",COUNTIFS($C$8:C1518,C1518,$A$8:A1518,"Explicit"))</f>
        <v>4</v>
      </c>
      <c r="U1518" t="str">
        <f t="shared" si="469"/>
        <v>"Activity to describe transports; replaces the TransportSegment in v1.1 and above"</v>
      </c>
      <c r="V1518" t="str">
        <f t="shared" si="470"/>
        <v>"References to the CheckActions performed on the object"</v>
      </c>
      <c r="W1518" t="str">
        <f t="shared" si="471"/>
        <v>"true"</v>
      </c>
      <c r="X1518" t="str">
        <f t="shared" si="472"/>
        <v>"true"</v>
      </c>
      <c r="Y1518" t="str">
        <f t="shared" si="473"/>
        <v>"Activity","_TransportMovement","_checks","_Check",4,"Activity to describe transports; replaces the TransportSegment in v1.1 and above","References to the CheckActions performed on the object","true","true"</v>
      </c>
      <c r="Z1518" t="str">
        <f t="shared" si="474"/>
        <v>"Activity._TransportMovement"</v>
      </c>
      <c r="AA1518" t="str">
        <f t="shared" si="475"/>
        <v>"_checks"</v>
      </c>
      <c r="AB1518" t="str">
        <f t="shared" si="476"/>
        <v>"Action._Check"</v>
      </c>
      <c r="AC1518" t="str">
        <f t="shared" si="477"/>
        <v>"_checkedObject"</v>
      </c>
      <c r="AD1518" t="str">
        <f t="shared" si="478"/>
        <v>"hasMany"</v>
      </c>
      <c r="AE1518" t="str">
        <f t="shared" si="479"/>
        <v>"Activity._TransportMovement","_checks","Action._Check","_checkedObject","hasMany"</v>
      </c>
    </row>
    <row r="1519" spans="1:31" x14ac:dyDescent="0.2">
      <c r="A1519" t="s">
        <v>1353</v>
      </c>
      <c r="B1519" t="s">
        <v>1304</v>
      </c>
      <c r="C1519" t="s">
        <v>914</v>
      </c>
      <c r="D1519" t="s">
        <v>43</v>
      </c>
      <c r="E1519" t="s">
        <v>1292</v>
      </c>
      <c r="F1519" t="s">
        <v>44</v>
      </c>
      <c r="H1519" t="s">
        <v>686</v>
      </c>
      <c r="I1519" s="5" t="s">
        <v>930</v>
      </c>
      <c r="J1519" s="5" t="s">
        <v>45</v>
      </c>
      <c r="K1519" t="str">
        <f t="shared" si="460"/>
        <v>_TransportMovement</v>
      </c>
      <c r="L1519" t="str">
        <f t="shared" si="461"/>
        <v>_externalReferences</v>
      </c>
      <c r="M1519" t="str">
        <f t="shared" si="462"/>
        <v>_ExternalReference</v>
      </c>
      <c r="N1519" t="str">
        <f t="shared" si="463"/>
        <v>_referenceForObjects</v>
      </c>
      <c r="O1519" t="str">
        <f t="shared" si="464"/>
        <v>Object</v>
      </c>
      <c r="P1519" t="str">
        <f t="shared" si="465"/>
        <v>"Activity"</v>
      </c>
      <c r="Q1519" t="str">
        <f t="shared" si="466"/>
        <v>"_TransportMovement"</v>
      </c>
      <c r="R1519" t="str">
        <f t="shared" si="467"/>
        <v>"_externalReferences"</v>
      </c>
      <c r="S1519" t="str">
        <f t="shared" si="468"/>
        <v>"_ExternalReference"</v>
      </c>
      <c r="T1519">
        <f>IF($A1519="Implicit","",COUNTIFS($C$8:C1519,C1519,$A$8:A1519,"Explicit"))</f>
        <v>5</v>
      </c>
      <c r="U1519" t="str">
        <f t="shared" si="469"/>
        <v>"Activity to describe transports; replaces the TransportSegment in v1.1 and above"</v>
      </c>
      <c r="V1519" t="str">
        <f t="shared" si="470"/>
        <v>"References to all associated ExternalReferences"</v>
      </c>
      <c r="W1519" t="str">
        <f t="shared" si="471"/>
        <v>"true"</v>
      </c>
      <c r="X1519" t="str">
        <f t="shared" si="472"/>
        <v>"true"</v>
      </c>
      <c r="Y1519" t="str">
        <f t="shared" si="473"/>
        <v>"Activity","_TransportMovement","_externalReferences","_ExternalReference",5,"Activity to describe transports; replaces the TransportSegment in v1.1 and above","References to all associated ExternalReferences","true","true"</v>
      </c>
      <c r="Z1519" t="str">
        <f t="shared" si="474"/>
        <v>"Activity._TransportMovement"</v>
      </c>
      <c r="AA1519" t="str">
        <f t="shared" si="475"/>
        <v>"_externalReferences"</v>
      </c>
      <c r="AB1519" t="str">
        <f t="shared" si="476"/>
        <v>"Common._ExternalReference"</v>
      </c>
      <c r="AC1519" t="str">
        <f t="shared" si="477"/>
        <v>"_referenceForObjects"</v>
      </c>
      <c r="AD1519" t="str">
        <f t="shared" si="478"/>
        <v>"hasMany"</v>
      </c>
      <c r="AE1519" t="str">
        <f t="shared" si="479"/>
        <v>"Activity._TransportMovement","_externalReferences","Common._ExternalReference","_referenceForObjects","hasMany"</v>
      </c>
    </row>
    <row r="1520" spans="1:31" x14ac:dyDescent="0.2">
      <c r="A1520" t="s">
        <v>1353</v>
      </c>
      <c r="B1520" t="s">
        <v>1304</v>
      </c>
      <c r="C1520" t="s">
        <v>914</v>
      </c>
      <c r="D1520" t="s">
        <v>598</v>
      </c>
      <c r="E1520" t="s">
        <v>1292</v>
      </c>
      <c r="F1520" t="s">
        <v>90</v>
      </c>
      <c r="G1520">
        <v>1</v>
      </c>
      <c r="I1520" s="5" t="s">
        <v>930</v>
      </c>
      <c r="J1520" s="5" t="s">
        <v>599</v>
      </c>
      <c r="K1520" t="str">
        <f t="shared" si="460"/>
        <v>_TransportMovement</v>
      </c>
      <c r="L1520" t="str">
        <f t="shared" si="461"/>
        <v>_arrivalLocation</v>
      </c>
      <c r="M1520" t="str">
        <f t="shared" si="462"/>
        <v>_Location</v>
      </c>
      <c r="N1520" t="str">
        <f t="shared" si="463"/>
        <v/>
      </c>
      <c r="O1520" t="str">
        <f t="shared" si="464"/>
        <v>Object</v>
      </c>
      <c r="P1520" t="str">
        <f t="shared" si="465"/>
        <v>"Activity"</v>
      </c>
      <c r="Q1520" t="str">
        <f t="shared" si="466"/>
        <v>"_TransportMovement"</v>
      </c>
      <c r="R1520" t="str">
        <f t="shared" si="467"/>
        <v>"_arrivalLocation"</v>
      </c>
      <c r="S1520" t="str">
        <f t="shared" si="468"/>
        <v>"_Location"</v>
      </c>
      <c r="T1520">
        <f>IF($A1520="Implicit","",COUNTIFS($C$8:C1520,C1520,$A$8:A1520,"Explicit"))</f>
        <v>6</v>
      </c>
      <c r="U1520" t="str">
        <f t="shared" si="469"/>
        <v>"Activity to describe transports; replaces the TransportSegment in v1.1 and above"</v>
      </c>
      <c r="V1520" t="str">
        <f t="shared" si="470"/>
        <v>"Reference to the arrival Location"</v>
      </c>
      <c r="W1520" t="str">
        <f t="shared" si="471"/>
        <v>"false"</v>
      </c>
      <c r="X1520" t="str">
        <f t="shared" si="472"/>
        <v>"true"</v>
      </c>
      <c r="Y1520" t="str">
        <f t="shared" si="473"/>
        <v>"Activity","_TransportMovement","_arrivalLocation","_Location",6,"Activity to describe transports; replaces the TransportSegment in v1.1 and above","Reference to the arrival Location","false","true"</v>
      </c>
      <c r="Z1520" t="str">
        <f t="shared" si="474"/>
        <v>"Activity._TransportMovement"</v>
      </c>
      <c r="AA1520" t="str">
        <f t="shared" si="475"/>
        <v>"_arrivalLocation"</v>
      </c>
      <c r="AB1520" t="str">
        <f t="shared" si="476"/>
        <v>"Common._Location"</v>
      </c>
      <c r="AC1520" t="str">
        <f t="shared" si="477"/>
        <v>""</v>
      </c>
      <c r="AD1520" t="str">
        <f t="shared" si="478"/>
        <v>"hasOne"</v>
      </c>
      <c r="AE1520" t="str">
        <f t="shared" si="479"/>
        <v>"Activity._TransportMovement","_arrivalLocation","Common._Location","","hasOne"</v>
      </c>
    </row>
    <row r="1521" spans="1:31" x14ac:dyDescent="0.2">
      <c r="A1521" t="s">
        <v>1353</v>
      </c>
      <c r="B1521" t="s">
        <v>1304</v>
      </c>
      <c r="C1521" t="s">
        <v>914</v>
      </c>
      <c r="D1521" t="s">
        <v>931</v>
      </c>
      <c r="E1521" t="s">
        <v>20</v>
      </c>
      <c r="F1521" t="s">
        <v>932</v>
      </c>
      <c r="H1521" t="s">
        <v>1275</v>
      </c>
      <c r="I1521" s="5" t="s">
        <v>930</v>
      </c>
      <c r="J1521" s="5" t="s">
        <v>933</v>
      </c>
      <c r="K1521" t="str">
        <f t="shared" si="460"/>
        <v>_TransportMovement</v>
      </c>
      <c r="L1521" t="str">
        <f t="shared" si="461"/>
        <v>_co2Emissions</v>
      </c>
      <c r="M1521" t="str">
        <f t="shared" si="462"/>
        <v>_CO2Emissions</v>
      </c>
      <c r="N1521" t="str">
        <f t="shared" si="463"/>
        <v>_calculationFor</v>
      </c>
      <c r="O1521" t="str">
        <f t="shared" si="464"/>
        <v>Object</v>
      </c>
      <c r="P1521" t="str">
        <f t="shared" si="465"/>
        <v>"Activity"</v>
      </c>
      <c r="Q1521" t="str">
        <f t="shared" si="466"/>
        <v>"_TransportMovement"</v>
      </c>
      <c r="R1521" t="str">
        <f t="shared" si="467"/>
        <v>"_co2Emissions"</v>
      </c>
      <c r="S1521" t="str">
        <f t="shared" si="468"/>
        <v>"_CO2Emissions"</v>
      </c>
      <c r="T1521">
        <f>IF($A1521="Implicit","",COUNTIFS($C$8:C1521,C1521,$A$8:A1521,"Explicit"))</f>
        <v>7</v>
      </c>
      <c r="U1521" t="str">
        <f t="shared" si="469"/>
        <v>"Activity to describe transports; replaces the TransportSegment in v1.1 and above"</v>
      </c>
      <c r="V1521" t="str">
        <f t="shared" si="470"/>
        <v>"References to CO2Emissions"</v>
      </c>
      <c r="W1521" t="str">
        <f t="shared" si="471"/>
        <v>"true"</v>
      </c>
      <c r="X1521" t="str">
        <f t="shared" si="472"/>
        <v>"true"</v>
      </c>
      <c r="Y1521" t="str">
        <f t="shared" si="473"/>
        <v>"Activity","_TransportMovement","_co2Emissions","_CO2Emissions",7,"Activity to describe transports; replaces the TransportSegment in v1.1 and above","References to CO2Emissions","true","true"</v>
      </c>
      <c r="Z1521" t="str">
        <f t="shared" si="474"/>
        <v>"Activity._TransportMovement"</v>
      </c>
      <c r="AA1521" t="str">
        <f t="shared" si="475"/>
        <v>"_co2Emissions"</v>
      </c>
      <c r="AB1521" t="str">
        <f t="shared" si="476"/>
        <v>"Core._CO2Emissions"</v>
      </c>
      <c r="AC1521" t="str">
        <f t="shared" si="477"/>
        <v>"_calculationFor"</v>
      </c>
      <c r="AD1521" t="str">
        <f t="shared" si="478"/>
        <v>"hasMany"</v>
      </c>
      <c r="AE1521" t="str">
        <f t="shared" si="479"/>
        <v>"Activity._TransportMovement","_co2Emissions","Core._CO2Emissions","_calculationFor","hasMany"</v>
      </c>
    </row>
    <row r="1522" spans="1:31" x14ac:dyDescent="0.2">
      <c r="A1522" t="s">
        <v>1353</v>
      </c>
      <c r="B1522" t="s">
        <v>1304</v>
      </c>
      <c r="C1522" t="s">
        <v>914</v>
      </c>
      <c r="D1522" t="s">
        <v>612</v>
      </c>
      <c r="E1522" t="s">
        <v>1292</v>
      </c>
      <c r="F1522" t="s">
        <v>90</v>
      </c>
      <c r="G1522">
        <v>1</v>
      </c>
      <c r="I1522" s="5" t="s">
        <v>930</v>
      </c>
      <c r="J1522" s="5" t="s">
        <v>613</v>
      </c>
      <c r="K1522" t="str">
        <f t="shared" si="460"/>
        <v>_TransportMovement</v>
      </c>
      <c r="L1522" t="str">
        <f t="shared" si="461"/>
        <v>_departureLocation</v>
      </c>
      <c r="M1522" t="str">
        <f t="shared" si="462"/>
        <v>_Location</v>
      </c>
      <c r="N1522" t="str">
        <f t="shared" si="463"/>
        <v/>
      </c>
      <c r="O1522" t="str">
        <f t="shared" si="464"/>
        <v>Object</v>
      </c>
      <c r="P1522" t="str">
        <f t="shared" si="465"/>
        <v>"Activity"</v>
      </c>
      <c r="Q1522" t="str">
        <f t="shared" si="466"/>
        <v>"_TransportMovement"</v>
      </c>
      <c r="R1522" t="str">
        <f t="shared" si="467"/>
        <v>"_departureLocation"</v>
      </c>
      <c r="S1522" t="str">
        <f t="shared" si="468"/>
        <v>"_Location"</v>
      </c>
      <c r="T1522">
        <f>IF($A1522="Implicit","",COUNTIFS($C$8:C1522,C1522,$A$8:A1522,"Explicit"))</f>
        <v>8</v>
      </c>
      <c r="U1522" t="str">
        <f t="shared" si="469"/>
        <v>"Activity to describe transports; replaces the TransportSegment in v1.1 and above"</v>
      </c>
      <c r="V1522" t="str">
        <f t="shared" si="470"/>
        <v>"Reference to the depature Location"</v>
      </c>
      <c r="W1522" t="str">
        <f t="shared" si="471"/>
        <v>"false"</v>
      </c>
      <c r="X1522" t="str">
        <f t="shared" si="472"/>
        <v>"true"</v>
      </c>
      <c r="Y1522" t="str">
        <f t="shared" si="473"/>
        <v>"Activity","_TransportMovement","_departureLocation","_Location",8,"Activity to describe transports; replaces the TransportSegment in v1.1 and above","Reference to the depature Location","false","true"</v>
      </c>
      <c r="Z1522" t="str">
        <f t="shared" si="474"/>
        <v>"Activity._TransportMovement"</v>
      </c>
      <c r="AA1522" t="str">
        <f t="shared" si="475"/>
        <v>"_departureLocation"</v>
      </c>
      <c r="AB1522" t="str">
        <f t="shared" si="476"/>
        <v>"Common._Location"</v>
      </c>
      <c r="AC1522" t="str">
        <f t="shared" si="477"/>
        <v>""</v>
      </c>
      <c r="AD1522" t="str">
        <f t="shared" si="478"/>
        <v>"hasOne"</v>
      </c>
      <c r="AE1522" t="str">
        <f t="shared" si="479"/>
        <v>"Activity._TransportMovement","_departureLocation","Common._Location","","hasOne"</v>
      </c>
    </row>
    <row r="1523" spans="1:31" x14ac:dyDescent="0.2">
      <c r="A1523" t="s">
        <v>1353</v>
      </c>
      <c r="B1523" t="s">
        <v>1304</v>
      </c>
      <c r="C1523" t="s">
        <v>914</v>
      </c>
      <c r="D1523" t="s">
        <v>934</v>
      </c>
      <c r="E1523" t="s">
        <v>49</v>
      </c>
      <c r="F1523" t="s">
        <v>87</v>
      </c>
      <c r="G1523">
        <v>1</v>
      </c>
      <c r="I1523" s="5" t="s">
        <v>930</v>
      </c>
      <c r="J1523" s="5" t="s">
        <v>935</v>
      </c>
      <c r="K1523" t="str">
        <f t="shared" si="460"/>
        <v>_TransportMovement</v>
      </c>
      <c r="L1523" t="str">
        <f t="shared" si="461"/>
        <v>_distanceCalculated</v>
      </c>
      <c r="M1523" t="str">
        <f t="shared" si="462"/>
        <v>_Value</v>
      </c>
      <c r="N1523" t="str">
        <f t="shared" si="463"/>
        <v/>
      </c>
      <c r="O1523" t="str">
        <f t="shared" si="464"/>
        <v>Object</v>
      </c>
      <c r="P1523" t="str">
        <f t="shared" si="465"/>
        <v>"Activity"</v>
      </c>
      <c r="Q1523" t="str">
        <f t="shared" si="466"/>
        <v>"_TransportMovement"</v>
      </c>
      <c r="R1523" t="str">
        <f t="shared" si="467"/>
        <v>"_distanceCalculated"</v>
      </c>
      <c r="S1523" t="str">
        <f t="shared" si="468"/>
        <v>"_Value"</v>
      </c>
      <c r="T1523">
        <f>IF($A1523="Implicit","",COUNTIFS($C$8:C1523,C1523,$A$8:A1523,"Explicit"))</f>
        <v>9</v>
      </c>
      <c r="U1523" t="str">
        <f t="shared" si="469"/>
        <v>"Activity to describe transports; replaces the TransportSegment in v1.1 and above"</v>
      </c>
      <c r="V1523" t="str">
        <f t="shared" si="470"/>
        <v>"Information about the calculated distance"</v>
      </c>
      <c r="W1523" t="str">
        <f t="shared" si="471"/>
        <v>"false"</v>
      </c>
      <c r="X1523" t="str">
        <f t="shared" si="472"/>
        <v>"true"</v>
      </c>
      <c r="Y1523" t="str">
        <f t="shared" si="473"/>
        <v>"Activity","_TransportMovement","_distanceCalculated","_Value",9,"Activity to describe transports; replaces the TransportSegment in v1.1 and above","Information about the calculated distance","false","true"</v>
      </c>
      <c r="Z1523" t="str">
        <f t="shared" si="474"/>
        <v>"Activity._TransportMovement"</v>
      </c>
      <c r="AA1523" t="str">
        <f t="shared" si="475"/>
        <v>"_distanceCalculated"</v>
      </c>
      <c r="AB1523" t="str">
        <f t="shared" si="476"/>
        <v>"Embedded._Value"</v>
      </c>
      <c r="AC1523" t="str">
        <f t="shared" si="477"/>
        <v>""</v>
      </c>
      <c r="AD1523" t="str">
        <f t="shared" si="478"/>
        <v>"hasOne"</v>
      </c>
      <c r="AE1523" t="str">
        <f t="shared" si="479"/>
        <v>"Activity._TransportMovement","_distanceCalculated","Embedded._Value","","hasOne"</v>
      </c>
    </row>
    <row r="1524" spans="1:31" x14ac:dyDescent="0.2">
      <c r="A1524" t="s">
        <v>1353</v>
      </c>
      <c r="B1524" t="s">
        <v>1304</v>
      </c>
      <c r="C1524" t="s">
        <v>914</v>
      </c>
      <c r="D1524" t="s">
        <v>936</v>
      </c>
      <c r="E1524" t="s">
        <v>49</v>
      </c>
      <c r="F1524" t="s">
        <v>87</v>
      </c>
      <c r="G1524">
        <v>1</v>
      </c>
      <c r="I1524" s="5" t="s">
        <v>930</v>
      </c>
      <c r="J1524" s="5" t="s">
        <v>937</v>
      </c>
      <c r="K1524" t="str">
        <f t="shared" si="460"/>
        <v>_TransportMovement</v>
      </c>
      <c r="L1524" t="str">
        <f t="shared" si="461"/>
        <v>_distanceMeasured</v>
      </c>
      <c r="M1524" t="str">
        <f t="shared" si="462"/>
        <v>_Value</v>
      </c>
      <c r="N1524" t="str">
        <f t="shared" si="463"/>
        <v/>
      </c>
      <c r="O1524" t="str">
        <f t="shared" si="464"/>
        <v>Object</v>
      </c>
      <c r="P1524" t="str">
        <f t="shared" si="465"/>
        <v>"Activity"</v>
      </c>
      <c r="Q1524" t="str">
        <f t="shared" si="466"/>
        <v>"_TransportMovement"</v>
      </c>
      <c r="R1524" t="str">
        <f t="shared" si="467"/>
        <v>"_distanceMeasured"</v>
      </c>
      <c r="S1524" t="str">
        <f t="shared" si="468"/>
        <v>"_Value"</v>
      </c>
      <c r="T1524">
        <f>IF($A1524="Implicit","",COUNTIFS($C$8:C1524,C1524,$A$8:A1524,"Explicit"))</f>
        <v>10</v>
      </c>
      <c r="U1524" t="str">
        <f t="shared" si="469"/>
        <v>"Activity to describe transports; replaces the TransportSegment in v1.1 and above"</v>
      </c>
      <c r="V1524" t="str">
        <f t="shared" si="470"/>
        <v>"Information about the measured distance"</v>
      </c>
      <c r="W1524" t="str">
        <f t="shared" si="471"/>
        <v>"false"</v>
      </c>
      <c r="X1524" t="str">
        <f t="shared" si="472"/>
        <v>"true"</v>
      </c>
      <c r="Y1524" t="str">
        <f t="shared" si="473"/>
        <v>"Activity","_TransportMovement","_distanceMeasured","_Value",10,"Activity to describe transports; replaces the TransportSegment in v1.1 and above","Information about the measured distance","false","true"</v>
      </c>
      <c r="Z1524" t="str">
        <f t="shared" si="474"/>
        <v>"Activity._TransportMovement"</v>
      </c>
      <c r="AA1524" t="str">
        <f t="shared" si="475"/>
        <v>"_distanceMeasured"</v>
      </c>
      <c r="AB1524" t="str">
        <f t="shared" si="476"/>
        <v>"Embedded._Value"</v>
      </c>
      <c r="AC1524" t="str">
        <f t="shared" si="477"/>
        <v>""</v>
      </c>
      <c r="AD1524" t="str">
        <f t="shared" si="478"/>
        <v>"hasOne"</v>
      </c>
      <c r="AE1524" t="str">
        <f t="shared" si="479"/>
        <v>"Activity._TransportMovement","_distanceMeasured","Embedded._Value","","hasOne"</v>
      </c>
    </row>
    <row r="1525" spans="1:31" x14ac:dyDescent="0.2">
      <c r="A1525" t="s">
        <v>1353</v>
      </c>
      <c r="B1525" t="s">
        <v>1304</v>
      </c>
      <c r="C1525" t="s">
        <v>914</v>
      </c>
      <c r="D1525" t="s">
        <v>938</v>
      </c>
      <c r="E1525" t="s">
        <v>49</v>
      </c>
      <c r="F1525" t="s">
        <v>87</v>
      </c>
      <c r="G1525">
        <v>1</v>
      </c>
      <c r="I1525" s="5" t="s">
        <v>930</v>
      </c>
      <c r="J1525" s="5" t="s">
        <v>939</v>
      </c>
      <c r="K1525" t="str">
        <f t="shared" si="460"/>
        <v>_TransportMovement</v>
      </c>
      <c r="L1525" t="str">
        <f t="shared" si="461"/>
        <v>_fuelAmountCalculated</v>
      </c>
      <c r="M1525" t="str">
        <f t="shared" si="462"/>
        <v>_Value</v>
      </c>
      <c r="N1525" t="str">
        <f t="shared" si="463"/>
        <v/>
      </c>
      <c r="O1525" t="str">
        <f t="shared" si="464"/>
        <v>Object</v>
      </c>
      <c r="P1525" t="str">
        <f t="shared" si="465"/>
        <v>"Activity"</v>
      </c>
      <c r="Q1525" t="str">
        <f t="shared" si="466"/>
        <v>"_TransportMovement"</v>
      </c>
      <c r="R1525" t="str">
        <f t="shared" si="467"/>
        <v>"_fuelAmountCalculated"</v>
      </c>
      <c r="S1525" t="str">
        <f t="shared" si="468"/>
        <v>"_Value"</v>
      </c>
      <c r="T1525">
        <f>IF($A1525="Implicit","",COUNTIFS($C$8:C1525,C1525,$A$8:A1525,"Explicit"))</f>
        <v>11</v>
      </c>
      <c r="U1525" t="str">
        <f t="shared" si="469"/>
        <v>"Activity to describe transports; replaces the TransportSegment in v1.1 and above"</v>
      </c>
      <c r="V1525" t="str">
        <f t="shared" si="470"/>
        <v>"Information about the calculated fuel amount"</v>
      </c>
      <c r="W1525" t="str">
        <f t="shared" si="471"/>
        <v>"false"</v>
      </c>
      <c r="X1525" t="str">
        <f t="shared" si="472"/>
        <v>"true"</v>
      </c>
      <c r="Y1525" t="str">
        <f t="shared" si="473"/>
        <v>"Activity","_TransportMovement","_fuelAmountCalculated","_Value",11,"Activity to describe transports; replaces the TransportSegment in v1.1 and above","Information about the calculated fuel amount","false","true"</v>
      </c>
      <c r="Z1525" t="str">
        <f t="shared" si="474"/>
        <v>"Activity._TransportMovement"</v>
      </c>
      <c r="AA1525" t="str">
        <f t="shared" si="475"/>
        <v>"_fuelAmountCalculated"</v>
      </c>
      <c r="AB1525" t="str">
        <f t="shared" si="476"/>
        <v>"Embedded._Value"</v>
      </c>
      <c r="AC1525" t="str">
        <f t="shared" si="477"/>
        <v>""</v>
      </c>
      <c r="AD1525" t="str">
        <f t="shared" si="478"/>
        <v>"hasOne"</v>
      </c>
      <c r="AE1525" t="str">
        <f t="shared" si="479"/>
        <v>"Activity._TransportMovement","_fuelAmountCalculated","Embedded._Value","","hasOne"</v>
      </c>
    </row>
    <row r="1526" spans="1:31" x14ac:dyDescent="0.2">
      <c r="A1526" t="s">
        <v>1353</v>
      </c>
      <c r="B1526" t="s">
        <v>1304</v>
      </c>
      <c r="C1526" t="s">
        <v>914</v>
      </c>
      <c r="D1526" t="s">
        <v>940</v>
      </c>
      <c r="E1526" t="s">
        <v>49</v>
      </c>
      <c r="F1526" t="s">
        <v>87</v>
      </c>
      <c r="G1526">
        <v>1</v>
      </c>
      <c r="I1526" s="5" t="s">
        <v>930</v>
      </c>
      <c r="J1526" s="5" t="s">
        <v>941</v>
      </c>
      <c r="K1526" t="str">
        <f t="shared" si="460"/>
        <v>_TransportMovement</v>
      </c>
      <c r="L1526" t="str">
        <f t="shared" si="461"/>
        <v>_fuelAmountMeasured</v>
      </c>
      <c r="M1526" t="str">
        <f t="shared" si="462"/>
        <v>_Value</v>
      </c>
      <c r="N1526" t="str">
        <f t="shared" si="463"/>
        <v/>
      </c>
      <c r="O1526" t="str">
        <f t="shared" si="464"/>
        <v>Object</v>
      </c>
      <c r="P1526" t="str">
        <f t="shared" si="465"/>
        <v>"Activity"</v>
      </c>
      <c r="Q1526" t="str">
        <f t="shared" si="466"/>
        <v>"_TransportMovement"</v>
      </c>
      <c r="R1526" t="str">
        <f t="shared" si="467"/>
        <v>"_fuelAmountMeasured"</v>
      </c>
      <c r="S1526" t="str">
        <f t="shared" si="468"/>
        <v>"_Value"</v>
      </c>
      <c r="T1526">
        <f>IF($A1526="Implicit","",COUNTIFS($C$8:C1526,C1526,$A$8:A1526,"Explicit"))</f>
        <v>12</v>
      </c>
      <c r="U1526" t="str">
        <f t="shared" si="469"/>
        <v>"Activity to describe transports; replaces the TransportSegment in v1.1 and above"</v>
      </c>
      <c r="V1526" t="str">
        <f t="shared" si="470"/>
        <v>"Information about the measured fuel amount"</v>
      </c>
      <c r="W1526" t="str">
        <f t="shared" si="471"/>
        <v>"false"</v>
      </c>
      <c r="X1526" t="str">
        <f t="shared" si="472"/>
        <v>"true"</v>
      </c>
      <c r="Y1526" t="str">
        <f t="shared" si="473"/>
        <v>"Activity","_TransportMovement","_fuelAmountMeasured","_Value",12,"Activity to describe transports; replaces the TransportSegment in v1.1 and above","Information about the measured fuel amount","false","true"</v>
      </c>
      <c r="Z1526" t="str">
        <f t="shared" si="474"/>
        <v>"Activity._TransportMovement"</v>
      </c>
      <c r="AA1526" t="str">
        <f t="shared" si="475"/>
        <v>"_fuelAmountMeasured"</v>
      </c>
      <c r="AB1526" t="str">
        <f t="shared" si="476"/>
        <v>"Embedded._Value"</v>
      </c>
      <c r="AC1526" t="str">
        <f t="shared" si="477"/>
        <v>""</v>
      </c>
      <c r="AD1526" t="str">
        <f t="shared" si="478"/>
        <v>"hasOne"</v>
      </c>
      <c r="AE1526" t="str">
        <f t="shared" si="479"/>
        <v>"Activity._TransportMovement","_fuelAmountMeasured","Embedded._Value","","hasOne"</v>
      </c>
    </row>
    <row r="1527" spans="1:31" x14ac:dyDescent="0.2">
      <c r="A1527" t="s">
        <v>1353</v>
      </c>
      <c r="B1527" t="s">
        <v>1304</v>
      </c>
      <c r="C1527" t="s">
        <v>914</v>
      </c>
      <c r="D1527" t="s">
        <v>942</v>
      </c>
      <c r="E1527" t="s">
        <v>1303</v>
      </c>
      <c r="F1527" t="s">
        <v>871</v>
      </c>
      <c r="H1527" t="s">
        <v>445</v>
      </c>
      <c r="I1527" s="5" t="s">
        <v>930</v>
      </c>
      <c r="J1527" s="5" t="s">
        <v>943</v>
      </c>
      <c r="K1527" t="str">
        <f t="shared" si="460"/>
        <v>_TransportMovement</v>
      </c>
      <c r="L1527" t="str">
        <f t="shared" si="461"/>
        <v>_loadingActions</v>
      </c>
      <c r="M1527" t="str">
        <f t="shared" si="462"/>
        <v>_Loading</v>
      </c>
      <c r="N1527" t="str">
        <f t="shared" si="463"/>
        <v>_servedActivity</v>
      </c>
      <c r="O1527" t="str">
        <f t="shared" si="464"/>
        <v>Object</v>
      </c>
      <c r="P1527" t="str">
        <f t="shared" si="465"/>
        <v>"Activity"</v>
      </c>
      <c r="Q1527" t="str">
        <f t="shared" si="466"/>
        <v>"_TransportMovement"</v>
      </c>
      <c r="R1527" t="str">
        <f t="shared" si="467"/>
        <v>"_loadingActions"</v>
      </c>
      <c r="S1527" t="str">
        <f t="shared" si="468"/>
        <v>"_Loading"</v>
      </c>
      <c r="T1527">
        <f>IF($A1527="Implicit","",COUNTIFS($C$8:C1527,C1527,$A$8:A1527,"Explicit"))</f>
        <v>13</v>
      </c>
      <c r="U1527" t="str">
        <f t="shared" si="469"/>
        <v>"Activity to describe transports; replaces the TransportSegment in v1.1 and above"</v>
      </c>
      <c r="V1527" t="str">
        <f t="shared" si="470"/>
        <v>"References to all actions of type Loading performed for the TransportMovement"</v>
      </c>
      <c r="W1527" t="str">
        <f t="shared" si="471"/>
        <v>"true"</v>
      </c>
      <c r="X1527" t="str">
        <f t="shared" si="472"/>
        <v>"true"</v>
      </c>
      <c r="Y1527" t="str">
        <f t="shared" si="473"/>
        <v>"Activity","_TransportMovement","_loadingActions","_Loading",13,"Activity to describe transports; replaces the TransportSegment in v1.1 and above","References to all actions of type Loading performed for the TransportMovement","true","true"</v>
      </c>
      <c r="Z1527" t="str">
        <f t="shared" si="474"/>
        <v>"Activity._TransportMovement"</v>
      </c>
      <c r="AA1527" t="str">
        <f t="shared" si="475"/>
        <v>"_loadingActions"</v>
      </c>
      <c r="AB1527" t="str">
        <f t="shared" si="476"/>
        <v>"Action._Loading"</v>
      </c>
      <c r="AC1527" t="str">
        <f t="shared" si="477"/>
        <v>"_servedActivity"</v>
      </c>
      <c r="AD1527" t="str">
        <f t="shared" si="478"/>
        <v>"hasMany"</v>
      </c>
      <c r="AE1527" t="str">
        <f t="shared" si="479"/>
        <v>"Activity._TransportMovement","_loadingActions","Action._Loading","_servedActivity","hasMany"</v>
      </c>
    </row>
    <row r="1528" spans="1:31" x14ac:dyDescent="0.2">
      <c r="A1528" t="s">
        <v>1353</v>
      </c>
      <c r="B1528" t="s">
        <v>1304</v>
      </c>
      <c r="C1528" t="s">
        <v>914</v>
      </c>
      <c r="D1528" t="s">
        <v>944</v>
      </c>
      <c r="E1528" t="s">
        <v>1291</v>
      </c>
      <c r="F1528" t="s">
        <v>896</v>
      </c>
      <c r="G1528">
        <v>1</v>
      </c>
      <c r="I1528" s="5" t="s">
        <v>930</v>
      </c>
      <c r="J1528" s="5" t="s">
        <v>945</v>
      </c>
      <c r="K1528" t="str">
        <f t="shared" si="460"/>
        <v>_TransportMovement</v>
      </c>
      <c r="L1528" t="str">
        <f t="shared" si="461"/>
        <v>_modeCode</v>
      </c>
      <c r="M1528" t="str">
        <f t="shared" si="462"/>
        <v>ccodes_ModeCode</v>
      </c>
      <c r="N1528" t="str">
        <f t="shared" si="463"/>
        <v/>
      </c>
      <c r="O1528" t="str">
        <f t="shared" si="464"/>
        <v>Object</v>
      </c>
      <c r="P1528" t="str">
        <f t="shared" si="465"/>
        <v>"Activity"</v>
      </c>
      <c r="Q1528" t="str">
        <f t="shared" si="466"/>
        <v>"_TransportMovement"</v>
      </c>
      <c r="R1528" t="str">
        <f t="shared" si="467"/>
        <v>"_modeCode"</v>
      </c>
      <c r="S1528" t="str">
        <f t="shared" si="468"/>
        <v>"ccodes_ModeCode"</v>
      </c>
      <c r="T1528">
        <f>IF($A1528="Implicit","",COUNTIFS($C$8:C1528,C1528,$A$8:A1528,"Explicit"))</f>
        <v>14</v>
      </c>
      <c r="U1528" t="str">
        <f t="shared" si="469"/>
        <v>"Activity to describe transports; replaces the TransportSegment in v1.1 and above"</v>
      </c>
      <c r="V1528" t="str">
        <f t="shared" si="470"/>
        <v>"Mode of transport code; refer to UNECE Rec. 19 https://unece.org/fileadmin/DAM/cefact/recommendations/rec19/rec19_1cf19e.pdf"</v>
      </c>
      <c r="W1528" t="str">
        <f t="shared" si="471"/>
        <v>"false"</v>
      </c>
      <c r="X1528" t="str">
        <f t="shared" si="472"/>
        <v>"true"</v>
      </c>
      <c r="Y1528" t="str">
        <f t="shared" si="473"/>
        <v>"Activity","_TransportMovement","_modeCode","ccodes_ModeCode",14,"Activity to describe transports; replaces the TransportSegment in v1.1 and above","Mode of transport code; refer to UNECE Rec. 19 https://unece.org/fileadmin/DAM/cefact/recommendations/rec19/rec19_1cf19e.pdf","false","true"</v>
      </c>
      <c r="Z1528" t="str">
        <f t="shared" si="474"/>
        <v>"Activity._TransportMovement"</v>
      </c>
      <c r="AA1528" t="str">
        <f t="shared" si="475"/>
        <v>"_modeCode"</v>
      </c>
      <c r="AB1528" t="str">
        <f t="shared" si="476"/>
        <v>"CodeList.ccodes_ModeCode"</v>
      </c>
      <c r="AC1528" t="str">
        <f t="shared" si="477"/>
        <v>""</v>
      </c>
      <c r="AD1528" t="str">
        <f t="shared" si="478"/>
        <v>"hasOne"</v>
      </c>
      <c r="AE1528" t="str">
        <f t="shared" si="479"/>
        <v>"Activity._TransportMovement","_modeCode","CodeList.ccodes_ModeCode","","hasOne"</v>
      </c>
    </row>
    <row r="1529" spans="1:31" x14ac:dyDescent="0.2">
      <c r="A1529" t="s">
        <v>1353</v>
      </c>
      <c r="B1529" t="s">
        <v>1304</v>
      </c>
      <c r="C1529" t="s">
        <v>914</v>
      </c>
      <c r="D1529" t="s">
        <v>946</v>
      </c>
      <c r="E1529" t="s">
        <v>3</v>
      </c>
      <c r="F1529" t="s">
        <v>897</v>
      </c>
      <c r="G1529">
        <v>1</v>
      </c>
      <c r="I1529" s="5" t="s">
        <v>930</v>
      </c>
      <c r="J1529" s="5" t="s">
        <v>947</v>
      </c>
      <c r="K1529" t="str">
        <f t="shared" si="460"/>
        <v>_TransportMovement</v>
      </c>
      <c r="L1529" t="str">
        <f t="shared" si="461"/>
        <v>_modeQualifier</v>
      </c>
      <c r="M1529" t="str">
        <f t="shared" si="462"/>
        <v>_ModeQualifier</v>
      </c>
      <c r="N1529" t="str">
        <f t="shared" si="463"/>
        <v/>
      </c>
      <c r="O1529" t="str">
        <f t="shared" si="464"/>
        <v>Object</v>
      </c>
      <c r="P1529" t="str">
        <f t="shared" si="465"/>
        <v>"Activity"</v>
      </c>
      <c r="Q1529" t="str">
        <f t="shared" si="466"/>
        <v>"_TransportMovement"</v>
      </c>
      <c r="R1529" t="str">
        <f t="shared" si="467"/>
        <v>"_modeQualifier"</v>
      </c>
      <c r="S1529" t="str">
        <f t="shared" si="468"/>
        <v>"_ModeQualifier"</v>
      </c>
      <c r="T1529">
        <f>IF($A1529="Implicit","",COUNTIFS($C$8:C1529,C1529,$A$8:A1529,"Explicit"))</f>
        <v>15</v>
      </c>
      <c r="U1529" t="str">
        <f t="shared" si="469"/>
        <v>"Activity to describe transports; replaces the TransportSegment in v1.1 and above"</v>
      </c>
      <c r="V1529" t="str">
        <f t="shared" si="470"/>
        <v>"Pre-Carriage; Main-Carriage or On-Carriage"</v>
      </c>
      <c r="W1529" t="str">
        <f t="shared" si="471"/>
        <v>"false"</v>
      </c>
      <c r="X1529" t="str">
        <f t="shared" si="472"/>
        <v>"true"</v>
      </c>
      <c r="Y1529" t="str">
        <f t="shared" si="473"/>
        <v>"Activity","_TransportMovement","_modeQualifier","_ModeQualifier",15,"Activity to describe transports; replaces the TransportSegment in v1.1 and above","Pre-Carriage; Main-Carriage or On-Carriage","false","true"</v>
      </c>
      <c r="Z1529" t="str">
        <f t="shared" si="474"/>
        <v>"Activity._TransportMovement"</v>
      </c>
      <c r="AA1529" t="str">
        <f t="shared" si="475"/>
        <v>"_modeQualifier"</v>
      </c>
      <c r="AB1529" t="str">
        <f t="shared" si="476"/>
        <v>"Enum._ModeQualifier"</v>
      </c>
      <c r="AC1529" t="str">
        <f t="shared" si="477"/>
        <v>""</v>
      </c>
      <c r="AD1529" t="str">
        <f t="shared" si="478"/>
        <v>"hasOne"</v>
      </c>
      <c r="AE1529" t="str">
        <f t="shared" si="479"/>
        <v>"Activity._TransportMovement","_modeQualifier","Enum._ModeQualifier","","hasOne"</v>
      </c>
    </row>
    <row r="1530" spans="1:31" x14ac:dyDescent="0.2">
      <c r="A1530" t="s">
        <v>1354</v>
      </c>
      <c r="B1530" t="s">
        <v>1304</v>
      </c>
      <c r="C1530" t="s">
        <v>914</v>
      </c>
      <c r="D1530" t="s">
        <v>32</v>
      </c>
      <c r="E1530" t="s">
        <v>3</v>
      </c>
      <c r="F1530" t="s">
        <v>33</v>
      </c>
      <c r="G1530">
        <v>1</v>
      </c>
      <c r="I1530" s="5" t="s">
        <v>930</v>
      </c>
      <c r="J1530" s="5" t="s">
        <v>34</v>
      </c>
      <c r="K1530" t="str">
        <f t="shared" si="460"/>
        <v>_TransportMovement</v>
      </c>
      <c r="L1530" t="str">
        <f t="shared" si="461"/>
        <v>_executionStatus</v>
      </c>
      <c r="M1530" t="str">
        <f t="shared" si="462"/>
        <v>_ExecutionStatus</v>
      </c>
      <c r="N1530" t="str">
        <f t="shared" si="463"/>
        <v/>
      </c>
      <c r="O1530" t="str">
        <f t="shared" si="464"/>
        <v>Object</v>
      </c>
      <c r="P1530" t="str">
        <f t="shared" si="465"/>
        <v/>
      </c>
      <c r="Q1530" t="str">
        <f t="shared" si="466"/>
        <v/>
      </c>
      <c r="R1530" t="str">
        <f t="shared" si="467"/>
        <v/>
      </c>
      <c r="S1530" t="str">
        <f t="shared" si="468"/>
        <v/>
      </c>
      <c r="T1530" t="str">
        <f>IF($A1530="Implicit","",COUNTIFS($C$8:C1530,C1530,$A$8:A1530,"Explicit"))</f>
        <v/>
      </c>
      <c r="U1530" t="str">
        <f t="shared" si="469"/>
        <v/>
      </c>
      <c r="V1530" t="str">
        <f t="shared" si="470"/>
        <v/>
      </c>
      <c r="W1530" t="str">
        <f t="shared" si="471"/>
        <v/>
      </c>
      <c r="X1530" t="str">
        <f t="shared" si="472"/>
        <v/>
      </c>
      <c r="Y1530" t="str">
        <f t="shared" si="473"/>
        <v/>
      </c>
      <c r="Z1530" t="str">
        <f t="shared" si="474"/>
        <v>"Activity._TransportMovement"</v>
      </c>
      <c r="AA1530" t="str">
        <f t="shared" si="475"/>
        <v>"_executionStatus"</v>
      </c>
      <c r="AB1530" t="str">
        <f t="shared" si="476"/>
        <v>"Enum._ExecutionStatus"</v>
      </c>
      <c r="AC1530" t="str">
        <f t="shared" si="477"/>
        <v>""</v>
      </c>
      <c r="AD1530" t="str">
        <f t="shared" si="478"/>
        <v>"hasOne"</v>
      </c>
      <c r="AE1530" t="str">
        <f t="shared" si="479"/>
        <v>"Activity._TransportMovement","_executionStatus","Enum._ExecutionStatus","","hasOne"</v>
      </c>
    </row>
    <row r="1531" spans="1:31" x14ac:dyDescent="0.2">
      <c r="A1531" t="s">
        <v>1354</v>
      </c>
      <c r="B1531" t="s">
        <v>1304</v>
      </c>
      <c r="C1531" t="s">
        <v>914</v>
      </c>
      <c r="D1531" t="s">
        <v>946</v>
      </c>
      <c r="E1531" t="s">
        <v>3</v>
      </c>
      <c r="F1531" t="s">
        <v>897</v>
      </c>
      <c r="G1531">
        <v>1</v>
      </c>
      <c r="I1531" s="5" t="s">
        <v>930</v>
      </c>
      <c r="J1531" s="5" t="s">
        <v>947</v>
      </c>
      <c r="K1531" t="str">
        <f t="shared" si="460"/>
        <v>_TransportMovement</v>
      </c>
      <c r="L1531" t="str">
        <f t="shared" si="461"/>
        <v>_modeQualifier</v>
      </c>
      <c r="M1531" t="str">
        <f t="shared" si="462"/>
        <v>_ModeQualifier</v>
      </c>
      <c r="N1531" t="str">
        <f t="shared" si="463"/>
        <v/>
      </c>
      <c r="O1531" t="str">
        <f t="shared" si="464"/>
        <v>Object</v>
      </c>
      <c r="P1531" t="str">
        <f t="shared" si="465"/>
        <v/>
      </c>
      <c r="Q1531" t="str">
        <f t="shared" si="466"/>
        <v/>
      </c>
      <c r="R1531" t="str">
        <f t="shared" si="467"/>
        <v/>
      </c>
      <c r="S1531" t="str">
        <f t="shared" si="468"/>
        <v/>
      </c>
      <c r="T1531" t="str">
        <f>IF($A1531="Implicit","",COUNTIFS($C$8:C1531,C1531,$A$8:A1531,"Explicit"))</f>
        <v/>
      </c>
      <c r="U1531" t="str">
        <f t="shared" si="469"/>
        <v/>
      </c>
      <c r="V1531" t="str">
        <f t="shared" si="470"/>
        <v/>
      </c>
      <c r="W1531" t="str">
        <f t="shared" si="471"/>
        <v/>
      </c>
      <c r="X1531" t="str">
        <f t="shared" si="472"/>
        <v/>
      </c>
      <c r="Y1531" t="str">
        <f t="shared" si="473"/>
        <v/>
      </c>
      <c r="Z1531" t="str">
        <f t="shared" si="474"/>
        <v>"Activity._TransportMovement"</v>
      </c>
      <c r="AA1531" t="str">
        <f t="shared" si="475"/>
        <v>"_modeQualifier"</v>
      </c>
      <c r="AB1531" t="str">
        <f t="shared" si="476"/>
        <v>"Enum._ModeQualifier"</v>
      </c>
      <c r="AC1531" t="str">
        <f t="shared" si="477"/>
        <v>""</v>
      </c>
      <c r="AD1531" t="str">
        <f t="shared" si="478"/>
        <v>"hasOne"</v>
      </c>
      <c r="AE1531" t="str">
        <f t="shared" si="479"/>
        <v>"Activity._TransportMovement","_modeQualifier","Enum._ModeQualifier","","hasOne"</v>
      </c>
    </row>
    <row r="1532" spans="1:31" x14ac:dyDescent="0.2">
      <c r="A1532" t="s">
        <v>1353</v>
      </c>
      <c r="B1532" t="s">
        <v>1304</v>
      </c>
      <c r="C1532" t="s">
        <v>914</v>
      </c>
      <c r="D1532" t="s">
        <v>26</v>
      </c>
      <c r="E1532" t="s">
        <v>49</v>
      </c>
      <c r="F1532" t="s">
        <v>27</v>
      </c>
      <c r="I1532" s="5" t="s">
        <v>930</v>
      </c>
      <c r="J1532" s="5" t="s">
        <v>28</v>
      </c>
      <c r="K1532" t="str">
        <f t="shared" si="460"/>
        <v>_TransportMovement</v>
      </c>
      <c r="L1532" t="str">
        <f t="shared" si="461"/>
        <v>_contactDetails</v>
      </c>
      <c r="M1532" t="str">
        <f t="shared" si="462"/>
        <v>_ContactDetail</v>
      </c>
      <c r="N1532" t="str">
        <f t="shared" si="463"/>
        <v/>
      </c>
      <c r="O1532" t="str">
        <f t="shared" si="464"/>
        <v>Object</v>
      </c>
      <c r="P1532" t="str">
        <f t="shared" si="465"/>
        <v>"Activity"</v>
      </c>
      <c r="Q1532" t="str">
        <f t="shared" si="466"/>
        <v>"_TransportMovement"</v>
      </c>
      <c r="R1532" t="str">
        <f t="shared" si="467"/>
        <v>"_contactDetails"</v>
      </c>
      <c r="S1532" t="str">
        <f t="shared" si="468"/>
        <v>"_ContactDetail"</v>
      </c>
      <c r="T1532">
        <f>IF($A1532="Implicit","",COUNTIFS($C$8:C1532,C1532,$A$8:A1532,"Explicit"))</f>
        <v>16</v>
      </c>
      <c r="U1532" t="str">
        <f t="shared" si="469"/>
        <v>"Activity to describe transports; replaces the TransportSegment in v1.1 and above"</v>
      </c>
      <c r="V1532" t="str">
        <f t="shared" si="470"/>
        <v>"Information about contactDetails"</v>
      </c>
      <c r="W1532" t="str">
        <f t="shared" si="471"/>
        <v>"true"</v>
      </c>
      <c r="X1532" t="str">
        <f t="shared" si="472"/>
        <v>"true"</v>
      </c>
      <c r="Y1532" t="str">
        <f t="shared" si="473"/>
        <v>"Activity","_TransportMovement","_contactDetails","_ContactDetail",16,"Activity to describe transports; replaces the TransportSegment in v1.1 and above","Information about contactDetails","true","true"</v>
      </c>
      <c r="Z1532" t="str">
        <f t="shared" si="474"/>
        <v>"Activity._TransportMovement"</v>
      </c>
      <c r="AA1532" t="str">
        <f t="shared" si="475"/>
        <v>"_contactDetails"</v>
      </c>
      <c r="AB1532" t="str">
        <f t="shared" si="476"/>
        <v>"Embedded._ContactDetail"</v>
      </c>
      <c r="AC1532" t="str">
        <f t="shared" si="477"/>
        <v>""</v>
      </c>
      <c r="AD1532" t="str">
        <f t="shared" si="478"/>
        <v>"hasMany"</v>
      </c>
      <c r="AE1532" t="str">
        <f t="shared" si="479"/>
        <v>"Activity._TransportMovement","_contactDetails","Embedded._ContactDetail","","hasMany"</v>
      </c>
    </row>
    <row r="1533" spans="1:31" x14ac:dyDescent="0.2">
      <c r="A1533" t="s">
        <v>1353</v>
      </c>
      <c r="B1533" t="s">
        <v>1304</v>
      </c>
      <c r="C1533" t="s">
        <v>914</v>
      </c>
      <c r="D1533" t="s">
        <v>29</v>
      </c>
      <c r="E1533" t="s">
        <v>1290</v>
      </c>
      <c r="F1533" t="s">
        <v>30</v>
      </c>
      <c r="I1533" s="5" t="s">
        <v>930</v>
      </c>
      <c r="J1533" s="5" t="s">
        <v>31</v>
      </c>
      <c r="K1533" t="str">
        <f t="shared" si="460"/>
        <v>_TransportMovement</v>
      </c>
      <c r="L1533" t="str">
        <f t="shared" si="461"/>
        <v>_contactPersons</v>
      </c>
      <c r="M1533" t="str">
        <f t="shared" si="462"/>
        <v>_Actor</v>
      </c>
      <c r="N1533" t="str">
        <f t="shared" si="463"/>
        <v/>
      </c>
      <c r="O1533" t="str">
        <f t="shared" si="464"/>
        <v>Object</v>
      </c>
      <c r="P1533" t="str">
        <f t="shared" si="465"/>
        <v>"Activity"</v>
      </c>
      <c r="Q1533" t="str">
        <f t="shared" si="466"/>
        <v>"_TransportMovement"</v>
      </c>
      <c r="R1533" t="str">
        <f t="shared" si="467"/>
        <v>"_contactPersons"</v>
      </c>
      <c r="S1533" t="str">
        <f t="shared" si="468"/>
        <v>"_Actor"</v>
      </c>
      <c r="T1533">
        <f>IF($A1533="Implicit","",COUNTIFS($C$8:C1533,C1533,$A$8:A1533,"Explicit"))</f>
        <v>17</v>
      </c>
      <c r="U1533" t="str">
        <f t="shared" si="469"/>
        <v>"Activity to describe transports; replaces the TransportSegment in v1.1 and above"</v>
      </c>
      <c r="V1533" t="str">
        <f t="shared" si="470"/>
        <v>"References to Actors (Person; NonHumanActor) acting as contacts"</v>
      </c>
      <c r="W1533" t="str">
        <f t="shared" si="471"/>
        <v>"true"</v>
      </c>
      <c r="X1533" t="str">
        <f t="shared" si="472"/>
        <v>"true"</v>
      </c>
      <c r="Y1533" t="str">
        <f t="shared" si="473"/>
        <v>"Activity","_TransportMovement","_contactPersons","_Actor",17,"Activity to describe transports; replaces the TransportSegment in v1.1 and above","References to Actors (Person; NonHumanActor) acting as contacts","true","true"</v>
      </c>
      <c r="Z1533" t="str">
        <f t="shared" si="474"/>
        <v>"Activity._TransportMovement"</v>
      </c>
      <c r="AA1533" t="str">
        <f t="shared" si="475"/>
        <v>"_contactPersons"</v>
      </c>
      <c r="AB1533" t="str">
        <f t="shared" si="476"/>
        <v>"Abstract._Actor"</v>
      </c>
      <c r="AC1533" t="str">
        <f t="shared" si="477"/>
        <v>""</v>
      </c>
      <c r="AD1533" t="str">
        <f t="shared" si="478"/>
        <v>"hasMany"</v>
      </c>
      <c r="AE1533" t="str">
        <f t="shared" si="479"/>
        <v>"Activity._TransportMovement","_contactPersons","Abstract._Actor","","hasMany"</v>
      </c>
    </row>
    <row r="1534" spans="1:31" x14ac:dyDescent="0.2">
      <c r="A1534" t="s">
        <v>1353</v>
      </c>
      <c r="B1534" t="s">
        <v>1304</v>
      </c>
      <c r="C1534" t="s">
        <v>914</v>
      </c>
      <c r="D1534" t="s">
        <v>35</v>
      </c>
      <c r="E1534" t="s">
        <v>1290</v>
      </c>
      <c r="F1534" t="s">
        <v>36</v>
      </c>
      <c r="I1534" s="5" t="s">
        <v>930</v>
      </c>
      <c r="J1534" s="5" t="s">
        <v>37</v>
      </c>
      <c r="K1534" t="str">
        <f t="shared" si="460"/>
        <v>_TransportMovement</v>
      </c>
      <c r="L1534" t="str">
        <f t="shared" si="461"/>
        <v>_servedServices</v>
      </c>
      <c r="M1534" t="str">
        <f t="shared" si="462"/>
        <v>_LogisticsService</v>
      </c>
      <c r="N1534" t="str">
        <f t="shared" si="463"/>
        <v/>
      </c>
      <c r="O1534" t="str">
        <f t="shared" si="464"/>
        <v>Object</v>
      </c>
      <c r="P1534" t="str">
        <f t="shared" si="465"/>
        <v>"Activity"</v>
      </c>
      <c r="Q1534" t="str">
        <f t="shared" si="466"/>
        <v>"_TransportMovement"</v>
      </c>
      <c r="R1534" t="str">
        <f t="shared" si="467"/>
        <v>"_servedServices"</v>
      </c>
      <c r="S1534" t="str">
        <f t="shared" si="468"/>
        <v>"_LogisticsService"</v>
      </c>
      <c r="T1534">
        <f>IF($A1534="Implicit","",COUNTIFS($C$8:C1534,C1534,$A$8:A1534,"Explicit"))</f>
        <v>18</v>
      </c>
      <c r="U1534" t="str">
        <f t="shared" si="469"/>
        <v>"Activity to describe transports; replaces the TransportSegment in v1.1 and above"</v>
      </c>
      <c r="V1534" t="str">
        <f t="shared" si="470"/>
        <v>"Reference to Services this Activity is executed for"</v>
      </c>
      <c r="W1534" t="str">
        <f t="shared" si="471"/>
        <v>"true"</v>
      </c>
      <c r="X1534" t="str">
        <f t="shared" si="472"/>
        <v>"true"</v>
      </c>
      <c r="Y1534" t="str">
        <f t="shared" si="473"/>
        <v>"Activity","_TransportMovement","_servedServices","_LogisticsService",18,"Activity to describe transports; replaces the TransportSegment in v1.1 and above","Reference to Services this Activity is executed for","true","true"</v>
      </c>
      <c r="Z1534" t="str">
        <f t="shared" si="474"/>
        <v>"Activity._TransportMovement"</v>
      </c>
      <c r="AA1534" t="str">
        <f t="shared" si="475"/>
        <v>"_servedServices"</v>
      </c>
      <c r="AB1534" t="str">
        <f t="shared" si="476"/>
        <v>"Abstract._LogisticsService"</v>
      </c>
      <c r="AC1534" t="str">
        <f t="shared" si="477"/>
        <v>""</v>
      </c>
      <c r="AD1534" t="str">
        <f t="shared" si="478"/>
        <v>"hasMany"</v>
      </c>
      <c r="AE1534" t="str">
        <f t="shared" si="479"/>
        <v>"Activity._TransportMovement","_servedServices","Abstract._LogisticsService","","hasMany"</v>
      </c>
    </row>
    <row r="1535" spans="1:31" x14ac:dyDescent="0.2">
      <c r="A1535" t="s">
        <v>1353</v>
      </c>
      <c r="B1535" t="s">
        <v>1304</v>
      </c>
      <c r="C1535" t="s">
        <v>914</v>
      </c>
      <c r="D1535" t="s">
        <v>40</v>
      </c>
      <c r="E1535" t="s">
        <v>1306</v>
      </c>
      <c r="F1535" t="s">
        <v>41</v>
      </c>
      <c r="I1535" s="5" t="s">
        <v>930</v>
      </c>
      <c r="J1535" s="5" t="s">
        <v>42</v>
      </c>
      <c r="K1535" t="str">
        <f t="shared" si="460"/>
        <v>_TransportMovement</v>
      </c>
      <c r="L1535" t="str">
        <f t="shared" si="461"/>
        <v>_events</v>
      </c>
      <c r="M1535" t="str">
        <f t="shared" si="462"/>
        <v>_LogisticsEvent</v>
      </c>
      <c r="N1535" t="str">
        <f t="shared" si="463"/>
        <v/>
      </c>
      <c r="O1535" t="str">
        <f t="shared" si="464"/>
        <v>Object</v>
      </c>
      <c r="P1535" t="str">
        <f t="shared" si="465"/>
        <v>"Activity"</v>
      </c>
      <c r="Q1535" t="str">
        <f t="shared" si="466"/>
        <v>"_TransportMovement"</v>
      </c>
      <c r="R1535" t="str">
        <f t="shared" si="467"/>
        <v>"_events"</v>
      </c>
      <c r="S1535" t="str">
        <f t="shared" si="468"/>
        <v>"_LogisticsEvent"</v>
      </c>
      <c r="T1535">
        <f>IF($A1535="Implicit","",COUNTIFS($C$8:C1535,C1535,$A$8:A1535,"Explicit"))</f>
        <v>19</v>
      </c>
      <c r="U1535" t="str">
        <f t="shared" si="469"/>
        <v>"Activity to describe transports; replaces the TransportSegment in v1.1 and above"</v>
      </c>
      <c r="V1535" t="str">
        <f t="shared" si="470"/>
        <v>"Events object"</v>
      </c>
      <c r="W1535" t="str">
        <f t="shared" si="471"/>
        <v>"true"</v>
      </c>
      <c r="X1535" t="str">
        <f t="shared" si="472"/>
        <v>"true"</v>
      </c>
      <c r="Y1535" t="str">
        <f t="shared" si="473"/>
        <v>"Activity","_TransportMovement","_events","_LogisticsEvent",19,"Activity to describe transports; replaces the TransportSegment in v1.1 and above","Events object","true","true"</v>
      </c>
      <c r="Z1535" t="str">
        <f t="shared" si="474"/>
        <v>"Activity._TransportMovement"</v>
      </c>
      <c r="AA1535" t="str">
        <f t="shared" si="475"/>
        <v>"_events"</v>
      </c>
      <c r="AB1535" t="str">
        <f t="shared" si="476"/>
        <v>"Event._LogisticsEvent"</v>
      </c>
      <c r="AC1535" t="str">
        <f t="shared" si="477"/>
        <v>""</v>
      </c>
      <c r="AD1535" t="str">
        <f t="shared" si="478"/>
        <v>"hasMany"</v>
      </c>
      <c r="AE1535" t="str">
        <f t="shared" si="479"/>
        <v>"Activity._TransportMovement","_events","Event._LogisticsEvent","","hasMany"</v>
      </c>
    </row>
    <row r="1536" spans="1:31" x14ac:dyDescent="0.2">
      <c r="A1536" t="s">
        <v>1353</v>
      </c>
      <c r="B1536" t="s">
        <v>1304</v>
      </c>
      <c r="C1536" t="s">
        <v>914</v>
      </c>
      <c r="D1536" t="s">
        <v>46</v>
      </c>
      <c r="F1536" t="s">
        <v>47</v>
      </c>
      <c r="G1536">
        <v>1</v>
      </c>
      <c r="I1536" s="5" t="s">
        <v>930</v>
      </c>
      <c r="J1536" s="5" t="s">
        <v>48</v>
      </c>
      <c r="K1536" t="str">
        <f t="shared" si="460"/>
        <v>_TransportMovement</v>
      </c>
      <c r="L1536" t="str">
        <f t="shared" si="461"/>
        <v>_skeletonIndicator</v>
      </c>
      <c r="M1536" t="str">
        <f t="shared" si="462"/>
        <v>xsd_boolean</v>
      </c>
      <c r="N1536" t="str">
        <f t="shared" si="463"/>
        <v/>
      </c>
      <c r="O1536" t="str">
        <f t="shared" si="464"/>
        <v>Data</v>
      </c>
      <c r="P1536" t="str">
        <f t="shared" si="465"/>
        <v>"Activity"</v>
      </c>
      <c r="Q1536" t="str">
        <f t="shared" si="466"/>
        <v>"_TransportMovement"</v>
      </c>
      <c r="R1536" t="str">
        <f t="shared" si="467"/>
        <v>"_skeletonIndicator"</v>
      </c>
      <c r="S1536" t="str">
        <f t="shared" si="468"/>
        <v>"xsd_boolean"</v>
      </c>
      <c r="T1536">
        <f>IF($A1536="Implicit","",COUNTIFS($C$8:C1536,C1536,$A$8:A1536,"Explicit"))</f>
        <v>20</v>
      </c>
      <c r="U1536" t="str">
        <f t="shared" si="469"/>
        <v>"Activity to describe transports; replaces the TransportSegment in v1.1 and above"</v>
      </c>
      <c r="V1536" t="str">
        <f t="shared" si="470"/>
        <v>"Indicator whether a logistics object is a skeleton object"</v>
      </c>
      <c r="W1536" t="str">
        <f t="shared" si="471"/>
        <v>"false"</v>
      </c>
      <c r="X1536" t="str">
        <f t="shared" si="472"/>
        <v>"true"</v>
      </c>
      <c r="Y1536" t="str">
        <f t="shared" si="473"/>
        <v>"Activity","_TransportMovement","_skeletonIndicator","xsd_boolean",20,"Activity to describe transports; replaces the TransportSegment in v1.1 and above","Indicator whether a logistics object is a skeleton object","false","true"</v>
      </c>
      <c r="Z1536" t="str">
        <f t="shared" si="474"/>
        <v/>
      </c>
      <c r="AA1536" t="str">
        <f t="shared" si="475"/>
        <v/>
      </c>
      <c r="AB1536" t="str">
        <f t="shared" si="476"/>
        <v/>
      </c>
      <c r="AC1536" t="str">
        <f t="shared" si="477"/>
        <v/>
      </c>
      <c r="AD1536" t="str">
        <f t="shared" si="478"/>
        <v/>
      </c>
      <c r="AE1536" t="str">
        <f t="shared" si="479"/>
        <v/>
      </c>
    </row>
    <row r="1537" spans="1:31" x14ac:dyDescent="0.2">
      <c r="A1537" t="s">
        <v>1353</v>
      </c>
      <c r="B1537" t="s">
        <v>1304</v>
      </c>
      <c r="C1537" t="s">
        <v>914</v>
      </c>
      <c r="D1537" t="s">
        <v>948</v>
      </c>
      <c r="E1537" t="s">
        <v>49</v>
      </c>
      <c r="F1537" t="s">
        <v>902</v>
      </c>
      <c r="I1537" s="5" t="s">
        <v>930</v>
      </c>
      <c r="J1537" s="5" t="s">
        <v>949</v>
      </c>
      <c r="K1537" t="str">
        <f t="shared" si="460"/>
        <v>_TransportMovement</v>
      </c>
      <c r="L1537" t="str">
        <f t="shared" si="461"/>
        <v>_movementTimes</v>
      </c>
      <c r="M1537" t="str">
        <f t="shared" si="462"/>
        <v>_MovementTime</v>
      </c>
      <c r="N1537" t="str">
        <f t="shared" si="463"/>
        <v/>
      </c>
      <c r="O1537" t="str">
        <f t="shared" si="464"/>
        <v>Object</v>
      </c>
      <c r="P1537" t="str">
        <f t="shared" si="465"/>
        <v>"Activity"</v>
      </c>
      <c r="Q1537" t="str">
        <f t="shared" si="466"/>
        <v>"_TransportMovement"</v>
      </c>
      <c r="R1537" t="str">
        <f t="shared" si="467"/>
        <v>"_movementTimes"</v>
      </c>
      <c r="S1537" t="str">
        <f t="shared" si="468"/>
        <v>"_MovementTime"</v>
      </c>
      <c r="T1537">
        <f>IF($A1537="Implicit","",COUNTIFS($C$8:C1537,C1537,$A$8:A1537,"Explicit"))</f>
        <v>21</v>
      </c>
      <c r="U1537" t="str">
        <f t="shared" si="469"/>
        <v>"Activity to describe transports; replaces the TransportSegment in v1.1 and above"</v>
      </c>
      <c r="V1537" t="str">
        <f t="shared" si="470"/>
        <v>"Information about times related to the movement (milestone list to be defined)"</v>
      </c>
      <c r="W1537" t="str">
        <f t="shared" si="471"/>
        <v>"true"</v>
      </c>
      <c r="X1537" t="str">
        <f t="shared" si="472"/>
        <v>"true"</v>
      </c>
      <c r="Y1537" t="str">
        <f t="shared" si="473"/>
        <v>"Activity","_TransportMovement","_movementTimes","_MovementTime",21,"Activity to describe transports; replaces the TransportSegment in v1.1 and above","Information about times related to the movement (milestone list to be defined)","true","true"</v>
      </c>
      <c r="Z1537" t="str">
        <f t="shared" si="474"/>
        <v>"Activity._TransportMovement"</v>
      </c>
      <c r="AA1537" t="str">
        <f t="shared" si="475"/>
        <v>"_movementTimes"</v>
      </c>
      <c r="AB1537" t="str">
        <f t="shared" si="476"/>
        <v>"Embedded._MovementTime"</v>
      </c>
      <c r="AC1537" t="str">
        <f t="shared" si="477"/>
        <v>""</v>
      </c>
      <c r="AD1537" t="str">
        <f t="shared" si="478"/>
        <v>"hasMany"</v>
      </c>
      <c r="AE1537" t="str">
        <f t="shared" si="479"/>
        <v>"Activity._TransportMovement","_movementTimes","Embedded._MovementTime","","hasMany"</v>
      </c>
    </row>
    <row r="1538" spans="1:31" x14ac:dyDescent="0.2">
      <c r="A1538" t="s">
        <v>1353</v>
      </c>
      <c r="B1538" t="s">
        <v>1304</v>
      </c>
      <c r="C1538" t="s">
        <v>914</v>
      </c>
      <c r="D1538" t="s">
        <v>952</v>
      </c>
      <c r="F1538" t="s">
        <v>6</v>
      </c>
      <c r="G1538">
        <v>1</v>
      </c>
      <c r="I1538" s="5" t="s">
        <v>930</v>
      </c>
      <c r="J1538" s="5" t="s">
        <v>953</v>
      </c>
      <c r="K1538" t="str">
        <f t="shared" si="460"/>
        <v>_TransportMovement</v>
      </c>
      <c r="L1538" t="str">
        <f t="shared" si="461"/>
        <v>_fuelType</v>
      </c>
      <c r="M1538" t="str">
        <f t="shared" si="462"/>
        <v>xsd_string</v>
      </c>
      <c r="N1538" t="str">
        <f t="shared" si="463"/>
        <v/>
      </c>
      <c r="O1538" t="str">
        <f t="shared" si="464"/>
        <v>Data</v>
      </c>
      <c r="P1538" t="str">
        <f t="shared" si="465"/>
        <v>"Activity"</v>
      </c>
      <c r="Q1538" t="str">
        <f t="shared" si="466"/>
        <v>"_TransportMovement"</v>
      </c>
      <c r="R1538" t="str">
        <f t="shared" si="467"/>
        <v>"_fuelType"</v>
      </c>
      <c r="S1538" t="str">
        <f t="shared" si="468"/>
        <v>"xsd_string"</v>
      </c>
      <c r="T1538">
        <f>IF($A1538="Implicit","",COUNTIFS($C$8:C1538,C1538,$A$8:A1538,"Explicit"))</f>
        <v>22</v>
      </c>
      <c r="U1538" t="str">
        <f t="shared" si="469"/>
        <v>"Activity to describe transports; replaces the TransportSegment in v1.1 and above"</v>
      </c>
      <c r="V1538" t="str">
        <f t="shared" si="470"/>
        <v>"e.g. Kerosene; Diesel; SAF; Electricity [renewable]; Electricity [non-renewable]"</v>
      </c>
      <c r="W1538" t="str">
        <f t="shared" si="471"/>
        <v>"false"</v>
      </c>
      <c r="X1538" t="str">
        <f t="shared" si="472"/>
        <v>"true"</v>
      </c>
      <c r="Y1538" t="str">
        <f t="shared" si="473"/>
        <v>"Activity","_TransportMovement","_fuelType","xsd_string",22,"Activity to describe transports; replaces the TransportSegment in v1.1 and above","e.g. Kerosene; Diesel; SAF; Electricity [renewable]; Electricity [non-renewable]","false","true"</v>
      </c>
      <c r="Z1538" t="str">
        <f t="shared" si="474"/>
        <v/>
      </c>
      <c r="AA1538" t="str">
        <f t="shared" si="475"/>
        <v/>
      </c>
      <c r="AB1538" t="str">
        <f t="shared" si="476"/>
        <v/>
      </c>
      <c r="AC1538" t="str">
        <f t="shared" si="477"/>
        <v/>
      </c>
      <c r="AD1538" t="str">
        <f t="shared" si="478"/>
        <v/>
      </c>
      <c r="AE1538" t="str">
        <f t="shared" si="479"/>
        <v/>
      </c>
    </row>
    <row r="1539" spans="1:31" x14ac:dyDescent="0.2">
      <c r="A1539" t="s">
        <v>1353</v>
      </c>
      <c r="B1539" t="s">
        <v>1304</v>
      </c>
      <c r="C1539" t="s">
        <v>914</v>
      </c>
      <c r="D1539" t="s">
        <v>954</v>
      </c>
      <c r="F1539" t="s">
        <v>6</v>
      </c>
      <c r="G1539">
        <v>1</v>
      </c>
      <c r="I1539" s="5" t="s">
        <v>930</v>
      </c>
      <c r="J1539" s="5" t="s">
        <v>955</v>
      </c>
      <c r="K1539" t="str">
        <f t="shared" si="460"/>
        <v>_TransportMovement</v>
      </c>
      <c r="L1539" t="str">
        <f t="shared" si="461"/>
        <v>_seal</v>
      </c>
      <c r="M1539" t="str">
        <f t="shared" si="462"/>
        <v>xsd_string</v>
      </c>
      <c r="N1539" t="str">
        <f t="shared" si="463"/>
        <v/>
      </c>
      <c r="O1539" t="str">
        <f t="shared" si="464"/>
        <v>Data</v>
      </c>
      <c r="P1539" t="str">
        <f t="shared" si="465"/>
        <v>"Activity"</v>
      </c>
      <c r="Q1539" t="str">
        <f t="shared" si="466"/>
        <v>"_TransportMovement"</v>
      </c>
      <c r="R1539" t="str">
        <f t="shared" si="467"/>
        <v>"_seal"</v>
      </c>
      <c r="S1539" t="str">
        <f t="shared" si="468"/>
        <v>"xsd_string"</v>
      </c>
      <c r="T1539">
        <f>IF($A1539="Implicit","",COUNTIFS($C$8:C1539,C1539,$A$8:A1539,"Explicit"))</f>
        <v>23</v>
      </c>
      <c r="U1539" t="str">
        <f t="shared" si="469"/>
        <v>"Activity to describe transports; replaces the TransportSegment in v1.1 and above"</v>
      </c>
      <c r="V1539" t="str">
        <f t="shared" si="470"/>
        <v>"Seal identifier"</v>
      </c>
      <c r="W1539" t="str">
        <f t="shared" si="471"/>
        <v>"false"</v>
      </c>
      <c r="X1539" t="str">
        <f t="shared" si="472"/>
        <v>"true"</v>
      </c>
      <c r="Y1539" t="str">
        <f t="shared" si="473"/>
        <v>"Activity","_TransportMovement","_seal","xsd_string",23,"Activity to describe transports; replaces the TransportSegment in v1.1 and above","Seal identifier","false","true"</v>
      </c>
      <c r="Z1539" t="str">
        <f t="shared" si="474"/>
        <v/>
      </c>
      <c r="AA1539" t="str">
        <f t="shared" si="475"/>
        <v/>
      </c>
      <c r="AB1539" t="str">
        <f t="shared" si="476"/>
        <v/>
      </c>
      <c r="AC1539" t="str">
        <f t="shared" si="477"/>
        <v/>
      </c>
      <c r="AD1539" t="str">
        <f t="shared" si="478"/>
        <v/>
      </c>
      <c r="AE1539" t="str">
        <f t="shared" si="479"/>
        <v/>
      </c>
    </row>
    <row r="1540" spans="1:31" x14ac:dyDescent="0.2">
      <c r="A1540" t="s">
        <v>1353</v>
      </c>
      <c r="B1540" t="s">
        <v>1304</v>
      </c>
      <c r="C1540" t="s">
        <v>914</v>
      </c>
      <c r="D1540" t="s">
        <v>956</v>
      </c>
      <c r="F1540" t="s">
        <v>6</v>
      </c>
      <c r="G1540">
        <v>1</v>
      </c>
      <c r="I1540" s="5" t="s">
        <v>930</v>
      </c>
      <c r="J1540" s="5" t="s">
        <v>957</v>
      </c>
      <c r="K1540" t="str">
        <f t="shared" si="460"/>
        <v>_TransportMovement</v>
      </c>
      <c r="L1540" t="str">
        <f t="shared" si="461"/>
        <v>_transportIdentifier</v>
      </c>
      <c r="M1540" t="str">
        <f t="shared" si="462"/>
        <v>xsd_string</v>
      </c>
      <c r="N1540" t="str">
        <f t="shared" si="463"/>
        <v/>
      </c>
      <c r="O1540" t="str">
        <f t="shared" si="464"/>
        <v>Data</v>
      </c>
      <c r="P1540" t="str">
        <f t="shared" si="465"/>
        <v>"Activity"</v>
      </c>
      <c r="Q1540" t="str">
        <f t="shared" si="466"/>
        <v>"_TransportMovement"</v>
      </c>
      <c r="R1540" t="str">
        <f t="shared" si="467"/>
        <v>"_transportIdentifier"</v>
      </c>
      <c r="S1540" t="str">
        <f t="shared" si="468"/>
        <v>"xsd_string"</v>
      </c>
      <c r="T1540">
        <f>IF($A1540="Implicit","",COUNTIFS($C$8:C1540,C1540,$A$8:A1540,"Explicit"))</f>
        <v>24</v>
      </c>
      <c r="U1540" t="str">
        <f t="shared" si="469"/>
        <v>"Activity to describe transports; replaces the TransportSegment in v1.1 and above"</v>
      </c>
      <c r="V1540" t="str">
        <f t="shared" si="470"/>
        <v>"Airline flight number; or rail/truck/maritime line id"</v>
      </c>
      <c r="W1540" t="str">
        <f t="shared" si="471"/>
        <v>"false"</v>
      </c>
      <c r="X1540" t="str">
        <f t="shared" si="472"/>
        <v>"true"</v>
      </c>
      <c r="Y1540" t="str">
        <f t="shared" si="473"/>
        <v>"Activity","_TransportMovement","_transportIdentifier","xsd_string",24,"Activity to describe transports; replaces the TransportSegment in v1.1 and above","Airline flight number; or rail/truck/maritime line id","false","true"</v>
      </c>
      <c r="Z1540" t="str">
        <f t="shared" si="474"/>
        <v/>
      </c>
      <c r="AA1540" t="str">
        <f t="shared" si="475"/>
        <v/>
      </c>
      <c r="AB1540" t="str">
        <f t="shared" si="476"/>
        <v/>
      </c>
      <c r="AC1540" t="str">
        <f t="shared" si="477"/>
        <v/>
      </c>
      <c r="AD1540" t="str">
        <f t="shared" si="478"/>
        <v/>
      </c>
      <c r="AE1540" t="str">
        <f t="shared" si="479"/>
        <v/>
      </c>
    </row>
    <row r="1541" spans="1:31" x14ac:dyDescent="0.2">
      <c r="A1541" t="s">
        <v>1354</v>
      </c>
      <c r="B1541" t="s">
        <v>1304</v>
      </c>
      <c r="C1541" t="s">
        <v>914</v>
      </c>
      <c r="D1541" t="s">
        <v>29</v>
      </c>
      <c r="E1541" t="s">
        <v>1292</v>
      </c>
      <c r="F1541" t="s">
        <v>408</v>
      </c>
      <c r="I1541" s="5" t="s">
        <v>930</v>
      </c>
      <c r="J1541" s="5" t="s">
        <v>31</v>
      </c>
      <c r="K1541" t="str">
        <f t="shared" si="460"/>
        <v>_TransportMovement</v>
      </c>
      <c r="L1541" t="str">
        <f t="shared" si="461"/>
        <v>_contactPersons</v>
      </c>
      <c r="M1541" t="str">
        <f t="shared" si="462"/>
        <v>_Person</v>
      </c>
      <c r="N1541" t="str">
        <f t="shared" si="463"/>
        <v/>
      </c>
      <c r="O1541" t="str">
        <f t="shared" si="464"/>
        <v>Object</v>
      </c>
      <c r="P1541" t="str">
        <f t="shared" si="465"/>
        <v/>
      </c>
      <c r="Q1541" t="str">
        <f t="shared" si="466"/>
        <v/>
      </c>
      <c r="R1541" t="str">
        <f t="shared" si="467"/>
        <v/>
      </c>
      <c r="S1541" t="str">
        <f t="shared" si="468"/>
        <v/>
      </c>
      <c r="T1541" t="str">
        <f>IF($A1541="Implicit","",COUNTIFS($C$8:C1541,C1541,$A$8:A1541,"Explicit"))</f>
        <v/>
      </c>
      <c r="U1541" t="str">
        <f t="shared" si="469"/>
        <v/>
      </c>
      <c r="V1541" t="str">
        <f t="shared" si="470"/>
        <v/>
      </c>
      <c r="W1541" t="str">
        <f t="shared" si="471"/>
        <v/>
      </c>
      <c r="X1541" t="str">
        <f t="shared" si="472"/>
        <v/>
      </c>
      <c r="Y1541" t="str">
        <f t="shared" si="473"/>
        <v/>
      </c>
      <c r="Z1541" t="str">
        <f t="shared" si="474"/>
        <v>"Activity._TransportMovement"</v>
      </c>
      <c r="AA1541" t="str">
        <f t="shared" si="475"/>
        <v>"_contactPersons"</v>
      </c>
      <c r="AB1541" t="str">
        <f t="shared" si="476"/>
        <v>"Common._Person"</v>
      </c>
      <c r="AC1541" t="str">
        <f t="shared" si="477"/>
        <v>""</v>
      </c>
      <c r="AD1541" t="str">
        <f t="shared" si="478"/>
        <v>"hasMany"</v>
      </c>
      <c r="AE1541" t="str">
        <f t="shared" si="479"/>
        <v>"Activity._TransportMovement","_contactPersons","Common._Person","","hasMany"</v>
      </c>
    </row>
    <row r="1542" spans="1:31" x14ac:dyDescent="0.2">
      <c r="A1542" t="s">
        <v>1354</v>
      </c>
      <c r="B1542" t="s">
        <v>1304</v>
      </c>
      <c r="C1542" t="s">
        <v>914</v>
      </c>
      <c r="D1542" t="s">
        <v>29</v>
      </c>
      <c r="E1542" t="s">
        <v>1292</v>
      </c>
      <c r="F1542" t="s">
        <v>1218</v>
      </c>
      <c r="I1542" s="5" t="s">
        <v>930</v>
      </c>
      <c r="J1542" s="5" t="s">
        <v>31</v>
      </c>
      <c r="K1542" t="str">
        <f t="shared" si="460"/>
        <v>_TransportMovement</v>
      </c>
      <c r="L1542" t="str">
        <f t="shared" si="461"/>
        <v>_contactPersons</v>
      </c>
      <c r="M1542" t="str">
        <f t="shared" si="462"/>
        <v>_NonHumanActor</v>
      </c>
      <c r="N1542" t="str">
        <f t="shared" si="463"/>
        <v/>
      </c>
      <c r="O1542" t="str">
        <f t="shared" si="464"/>
        <v>Object</v>
      </c>
      <c r="P1542" t="str">
        <f t="shared" si="465"/>
        <v/>
      </c>
      <c r="Q1542" t="str">
        <f t="shared" si="466"/>
        <v/>
      </c>
      <c r="R1542" t="str">
        <f t="shared" si="467"/>
        <v/>
      </c>
      <c r="S1542" t="str">
        <f t="shared" si="468"/>
        <v/>
      </c>
      <c r="T1542" t="str">
        <f>IF($A1542="Implicit","",COUNTIFS($C$8:C1542,C1542,$A$8:A1542,"Explicit"))</f>
        <v/>
      </c>
      <c r="U1542" t="str">
        <f t="shared" si="469"/>
        <v/>
      </c>
      <c r="V1542" t="str">
        <f t="shared" si="470"/>
        <v/>
      </c>
      <c r="W1542" t="str">
        <f t="shared" si="471"/>
        <v/>
      </c>
      <c r="X1542" t="str">
        <f t="shared" si="472"/>
        <v/>
      </c>
      <c r="Y1542" t="str">
        <f t="shared" si="473"/>
        <v/>
      </c>
      <c r="Z1542" t="str">
        <f t="shared" si="474"/>
        <v>"Activity._TransportMovement"</v>
      </c>
      <c r="AA1542" t="str">
        <f t="shared" si="475"/>
        <v>"_contactPersons"</v>
      </c>
      <c r="AB1542" t="str">
        <f t="shared" si="476"/>
        <v>"Common._NonHumanActor"</v>
      </c>
      <c r="AC1542" t="str">
        <f t="shared" si="477"/>
        <v>""</v>
      </c>
      <c r="AD1542" t="str">
        <f t="shared" si="478"/>
        <v>"hasMany"</v>
      </c>
      <c r="AE1542" t="str">
        <f t="shared" si="479"/>
        <v>"Activity._TransportMovement","_contactPersons","Common._NonHumanActor","","hasMany"</v>
      </c>
    </row>
    <row r="1543" spans="1:31" x14ac:dyDescent="0.2">
      <c r="A1543" t="s">
        <v>1354</v>
      </c>
      <c r="B1543" t="s">
        <v>1304</v>
      </c>
      <c r="C1543" t="s">
        <v>914</v>
      </c>
      <c r="D1543" t="s">
        <v>35</v>
      </c>
      <c r="E1543" t="s">
        <v>1305</v>
      </c>
      <c r="F1543" t="s">
        <v>284</v>
      </c>
      <c r="I1543" s="5" t="s">
        <v>930</v>
      </c>
      <c r="J1543" s="5" t="s">
        <v>37</v>
      </c>
      <c r="K1543" t="str">
        <f t="shared" si="460"/>
        <v>_TransportMovement</v>
      </c>
      <c r="L1543" t="str">
        <f t="shared" si="461"/>
        <v>_servedServices</v>
      </c>
      <c r="M1543" t="str">
        <f t="shared" si="462"/>
        <v>_Booking</v>
      </c>
      <c r="N1543" t="str">
        <f t="shared" si="463"/>
        <v/>
      </c>
      <c r="O1543" t="str">
        <f t="shared" si="464"/>
        <v>Object</v>
      </c>
      <c r="P1543" t="str">
        <f t="shared" si="465"/>
        <v/>
      </c>
      <c r="Q1543" t="str">
        <f t="shared" si="466"/>
        <v/>
      </c>
      <c r="R1543" t="str">
        <f t="shared" si="467"/>
        <v/>
      </c>
      <c r="S1543" t="str">
        <f t="shared" si="468"/>
        <v/>
      </c>
      <c r="T1543" t="str">
        <f>IF($A1543="Implicit","",COUNTIFS($C$8:C1543,C1543,$A$8:A1543,"Explicit"))</f>
        <v/>
      </c>
      <c r="U1543" t="str">
        <f t="shared" si="469"/>
        <v/>
      </c>
      <c r="V1543" t="str">
        <f t="shared" si="470"/>
        <v/>
      </c>
      <c r="W1543" t="str">
        <f t="shared" si="471"/>
        <v/>
      </c>
      <c r="X1543" t="str">
        <f t="shared" si="472"/>
        <v/>
      </c>
      <c r="Y1543" t="str">
        <f t="shared" si="473"/>
        <v/>
      </c>
      <c r="Z1543" t="str">
        <f t="shared" si="474"/>
        <v>"Activity._TransportMovement"</v>
      </c>
      <c r="AA1543" t="str">
        <f t="shared" si="475"/>
        <v>"_servedServices"</v>
      </c>
      <c r="AB1543" t="str">
        <f t="shared" si="476"/>
        <v>"Service._Booking"</v>
      </c>
      <c r="AC1543" t="str">
        <f t="shared" si="477"/>
        <v>""</v>
      </c>
      <c r="AD1543" t="str">
        <f t="shared" si="478"/>
        <v>"hasMany"</v>
      </c>
      <c r="AE1543" t="str">
        <f t="shared" si="479"/>
        <v>"Activity._TransportMovement","_servedServices","Service._Booking","","hasMany"</v>
      </c>
    </row>
    <row r="1544" spans="1:31" x14ac:dyDescent="0.2">
      <c r="A1544" t="s">
        <v>1353</v>
      </c>
      <c r="B1544" t="s">
        <v>20</v>
      </c>
      <c r="C1544" t="s">
        <v>1227</v>
      </c>
      <c r="D1544" t="s">
        <v>865</v>
      </c>
      <c r="E1544" t="s">
        <v>1304</v>
      </c>
      <c r="F1544" t="s">
        <v>810</v>
      </c>
      <c r="G1544">
        <v>1</v>
      </c>
      <c r="H1544" t="s">
        <v>467</v>
      </c>
      <c r="I1544" s="5" t="s">
        <v>1228</v>
      </c>
      <c r="J1544" s="5"/>
      <c r="K1544" t="str">
        <f t="shared" si="460"/>
        <v>_ULD</v>
      </c>
      <c r="L1544" t="str">
        <f t="shared" si="461"/>
        <v>_inUnitComposition</v>
      </c>
      <c r="M1544" t="str">
        <f t="shared" si="462"/>
        <v>_UnitComposition</v>
      </c>
      <c r="N1544" t="str">
        <f t="shared" si="463"/>
        <v>_loadingUnit</v>
      </c>
      <c r="O1544" t="str">
        <f t="shared" si="464"/>
        <v>Object</v>
      </c>
      <c r="P1544" t="str">
        <f t="shared" si="465"/>
        <v>"Core"</v>
      </c>
      <c r="Q1544" t="str">
        <f t="shared" si="466"/>
        <v>"_ULD"</v>
      </c>
      <c r="R1544" t="str">
        <f t="shared" si="467"/>
        <v>"_inUnitComposition"</v>
      </c>
      <c r="S1544" t="str">
        <f t="shared" si="468"/>
        <v>"_UnitComposition"</v>
      </c>
      <c r="T1544">
        <f>IF($A1544="Implicit","",COUNTIFS($C$8:C1544,C1544,$A$8:A1544,"Explicit"))</f>
        <v>1</v>
      </c>
      <c r="U1544" t="str">
        <f t="shared" si="469"/>
        <v>"Unit Load Device details"</v>
      </c>
      <c r="V1544" t="str">
        <f t="shared" si="470"/>
        <v>""</v>
      </c>
      <c r="W1544" t="str">
        <f t="shared" si="471"/>
        <v>"false"</v>
      </c>
      <c r="X1544" t="str">
        <f t="shared" si="472"/>
        <v>"true"</v>
      </c>
      <c r="Y1544" t="str">
        <f t="shared" si="473"/>
        <v>"Core","_ULD","_inUnitComposition","_UnitComposition",1,"Unit Load Device details","","false","true"</v>
      </c>
      <c r="Z1544" t="str">
        <f t="shared" si="474"/>
        <v>"Core._ULD"</v>
      </c>
      <c r="AA1544" t="str">
        <f t="shared" si="475"/>
        <v>"_inUnitComposition"</v>
      </c>
      <c r="AB1544" t="str">
        <f t="shared" si="476"/>
        <v>"Activity._UnitComposition"</v>
      </c>
      <c r="AC1544" t="str">
        <f t="shared" si="477"/>
        <v>"_loadingUnit"</v>
      </c>
      <c r="AD1544" t="str">
        <f t="shared" si="478"/>
        <v>"hasOne"</v>
      </c>
      <c r="AE1544" t="str">
        <f t="shared" si="479"/>
        <v>"Core._ULD","_inUnitComposition","Activity._UnitComposition","_loadingUnit","hasOne"</v>
      </c>
    </row>
    <row r="1545" spans="1:31" x14ac:dyDescent="0.2">
      <c r="A1545" t="s">
        <v>1353</v>
      </c>
      <c r="B1545" t="s">
        <v>20</v>
      </c>
      <c r="C1545" t="s">
        <v>1227</v>
      </c>
      <c r="D1545" t="s">
        <v>867</v>
      </c>
      <c r="E1545" t="s">
        <v>49</v>
      </c>
      <c r="F1545" t="s">
        <v>87</v>
      </c>
      <c r="G1545">
        <v>1</v>
      </c>
      <c r="I1545" s="5" t="s">
        <v>1228</v>
      </c>
      <c r="J1545" s="5" t="s">
        <v>868</v>
      </c>
      <c r="K1545" t="str">
        <f t="shared" ref="K1545:K1608" si="480">SUBSTITUTE(SUBSTITUTE(SUBSTITUTE(C1545,$B$2,$A$2),$B$3,$A$3),$B$4,$A$4)</f>
        <v>_ULD</v>
      </c>
      <c r="L1545" t="str">
        <f t="shared" ref="L1545:L1608" si="481">SUBSTITUTE(SUBSTITUTE(SUBSTITUTE(D1545,$B$2,$A$2),$B$3,$A$3),$A$4,$B$4)</f>
        <v>_tareWeight</v>
      </c>
      <c r="M1545" t="str">
        <f t="shared" ref="M1545:M1608" si="482">SUBSTITUTE(SUBSTITUTE(SUBSTITUTE(F1545,$B$2,$A$2),$B$3,$A$3),$B$4,$A$4)</f>
        <v>_Value</v>
      </c>
      <c r="N1545" t="str">
        <f t="shared" ref="N1545:N1608" si="483">SUBSTITUTE(SUBSTITUTE(SUBSTITUTE(H1545,$B$2,$A$2),$B$3,$A$3),$B$4,$A$4)</f>
        <v/>
      </c>
      <c r="O1545" t="str">
        <f t="shared" ref="O1545:O1608" si="484">IF(LEFT(M1545,3)="xsd","Data","Object")</f>
        <v>Object</v>
      </c>
      <c r="P1545" t="str">
        <f t="shared" ref="P1545:P1608" si="485">IF($A1545="Implicit","",$F$1&amp;B1545&amp;$F$1)</f>
        <v>"Core"</v>
      </c>
      <c r="Q1545" t="str">
        <f t="shared" ref="Q1545:Q1608" si="486">IF($A1545="Implicit","",$F$1&amp;K1545&amp;$F$1)</f>
        <v>"_ULD"</v>
      </c>
      <c r="R1545" t="str">
        <f t="shared" ref="R1545:R1608" si="487">IF($A1545="Implicit","",$F$1&amp;L1545&amp;$F$1)</f>
        <v>"_tareWeight"</v>
      </c>
      <c r="S1545" t="str">
        <f t="shared" ref="S1545:S1608" si="488">IF($A1545="Implicit","",$F$1&amp;M1545&amp;$F$1)</f>
        <v>"_Value"</v>
      </c>
      <c r="T1545">
        <f>IF($A1545="Implicit","",COUNTIFS($C$8:C1545,C1545,$A$8:A1545,"Explicit"))</f>
        <v>2</v>
      </c>
      <c r="U1545" t="str">
        <f t="shared" ref="U1545:U1608" si="489">IF($A1545="Implicit","",$F$1&amp;SUBSTITUTE(IF(I1545=0,"",I1545),",",";")&amp;$F$1)</f>
        <v>"Unit Load Device details"</v>
      </c>
      <c r="V1545" t="str">
        <f t="shared" ref="V1545:V1608" si="490">IF($A1545="Implicit","",$F$1&amp;SUBSTITUTE(IF(J1545=0,"",J1545),",",";")&amp;$F$1)</f>
        <v>"Tare weight of the empty ULD"</v>
      </c>
      <c r="W1545" t="str">
        <f t="shared" ref="W1545:W1608" si="491">IF($A1545="Implicit","",$F$1&amp;IF(G1545=1,"false","true")&amp;$F$1)</f>
        <v>"false"</v>
      </c>
      <c r="X1545" t="str">
        <f t="shared" ref="X1545:X1608" si="492">IF($A1545="Implicit","",$F$1&amp;IF(OR(B1545="Enum",B1545="CodeList"),"false","true")&amp;$F$1)</f>
        <v>"true"</v>
      </c>
      <c r="Y1545" t="str">
        <f t="shared" ref="Y1545:Y1608" si="493">IF(A1545="Implicit","",P1545&amp;","&amp;Q1545&amp;","&amp;R1545&amp;","&amp;S1545&amp;","&amp;T1545&amp;","&amp;U1545&amp;","&amp;V1545&amp;","&amp;W1545&amp;","&amp;X1545)</f>
        <v>"Core","_ULD","_tareWeight","_Value",2,"Unit Load Device details","Tare weight of the empty ULD","false","true"</v>
      </c>
      <c r="Z1545" t="str">
        <f t="shared" ref="Z1545:Z1608" si="494">IF(O1545="Data","",$F$1&amp;B1545&amp;"."&amp;K1545&amp;$F$1)</f>
        <v>"Core._ULD"</v>
      </c>
      <c r="AA1545" t="str">
        <f t="shared" ref="AA1545:AA1608" si="495">IF(O1545="Data","",$F$1&amp;L1545&amp;$F$1)</f>
        <v>"_tareWeight"</v>
      </c>
      <c r="AB1545" t="str">
        <f t="shared" ref="AB1545:AB1608" si="496">IF(O1545="Data","",$F$1&amp;E1545&amp;"."&amp;M1545&amp;$F$1)</f>
        <v>"Embedded._Value"</v>
      </c>
      <c r="AC1545" t="str">
        <f t="shared" ref="AC1545:AC1608" si="497">IF(O1545="Data","",$F$1&amp;N1545&amp;$F$1)</f>
        <v>""</v>
      </c>
      <c r="AD1545" t="str">
        <f t="shared" ref="AD1545:AD1608" si="498">IF(O1545="Data","",$F$1&amp;IF(G1545=1,"hasOne","hasMany")&amp;$F$1)</f>
        <v>"hasOne"</v>
      </c>
      <c r="AE1545" t="str">
        <f t="shared" ref="AE1545:AE1608" si="499">IF(O1545="Data","",Z1545&amp;","&amp;AA1545&amp;","&amp;AB1545&amp;","&amp;AC1545&amp;","&amp;AD1545)</f>
        <v>"Core._ULD","_tareWeight","Embedded._Value","","hasOne"</v>
      </c>
    </row>
    <row r="1546" spans="1:31" x14ac:dyDescent="0.2">
      <c r="A1546" t="s">
        <v>1353</v>
      </c>
      <c r="B1546" t="s">
        <v>20</v>
      </c>
      <c r="C1546" t="s">
        <v>1227</v>
      </c>
      <c r="D1546" t="s">
        <v>38</v>
      </c>
      <c r="E1546" t="s">
        <v>1303</v>
      </c>
      <c r="F1546" t="s">
        <v>23</v>
      </c>
      <c r="H1546" t="s">
        <v>434</v>
      </c>
      <c r="I1546" s="5" t="s">
        <v>1228</v>
      </c>
      <c r="J1546" s="5" t="s">
        <v>39</v>
      </c>
      <c r="K1546" t="str">
        <f t="shared" si="480"/>
        <v>_ULD</v>
      </c>
      <c r="L1546" t="str">
        <f t="shared" si="481"/>
        <v>_checks</v>
      </c>
      <c r="M1546" t="str">
        <f t="shared" si="482"/>
        <v>_Check</v>
      </c>
      <c r="N1546" t="str">
        <f t="shared" si="483"/>
        <v>_checkedObject</v>
      </c>
      <c r="O1546" t="str">
        <f t="shared" si="484"/>
        <v>Object</v>
      </c>
      <c r="P1546" t="str">
        <f t="shared" si="485"/>
        <v>"Core"</v>
      </c>
      <c r="Q1546" t="str">
        <f t="shared" si="486"/>
        <v>"_ULD"</v>
      </c>
      <c r="R1546" t="str">
        <f t="shared" si="487"/>
        <v>"_checks"</v>
      </c>
      <c r="S1546" t="str">
        <f t="shared" si="488"/>
        <v>"_Check"</v>
      </c>
      <c r="T1546">
        <f>IF($A1546="Implicit","",COUNTIFS($C$8:C1546,C1546,$A$8:A1546,"Explicit"))</f>
        <v>3</v>
      </c>
      <c r="U1546" t="str">
        <f t="shared" si="489"/>
        <v>"Unit Load Device details"</v>
      </c>
      <c r="V1546" t="str">
        <f t="shared" si="490"/>
        <v>"References to the CheckActions performed on the object"</v>
      </c>
      <c r="W1546" t="str">
        <f t="shared" si="491"/>
        <v>"true"</v>
      </c>
      <c r="X1546" t="str">
        <f t="shared" si="492"/>
        <v>"true"</v>
      </c>
      <c r="Y1546" t="str">
        <f t="shared" si="493"/>
        <v>"Core","_ULD","_checks","_Check",3,"Unit Load Device details","References to the CheckActions performed on the object","true","true"</v>
      </c>
      <c r="Z1546" t="str">
        <f t="shared" si="494"/>
        <v>"Core._ULD"</v>
      </c>
      <c r="AA1546" t="str">
        <f t="shared" si="495"/>
        <v>"_checks"</v>
      </c>
      <c r="AB1546" t="str">
        <f t="shared" si="496"/>
        <v>"Action._Check"</v>
      </c>
      <c r="AC1546" t="str">
        <f t="shared" si="497"/>
        <v>"_checkedObject"</v>
      </c>
      <c r="AD1546" t="str">
        <f t="shared" si="498"/>
        <v>"hasMany"</v>
      </c>
      <c r="AE1546" t="str">
        <f t="shared" si="499"/>
        <v>"Core._ULD","_checks","Action._Check","_checkedObject","hasMany"</v>
      </c>
    </row>
    <row r="1547" spans="1:31" x14ac:dyDescent="0.2">
      <c r="A1547" t="s">
        <v>1353</v>
      </c>
      <c r="B1547" t="s">
        <v>20</v>
      </c>
      <c r="C1547" t="s">
        <v>1227</v>
      </c>
      <c r="D1547" t="s">
        <v>43</v>
      </c>
      <c r="E1547" t="s">
        <v>1292</v>
      </c>
      <c r="F1547" t="s">
        <v>44</v>
      </c>
      <c r="H1547" t="s">
        <v>686</v>
      </c>
      <c r="I1547" s="5" t="s">
        <v>1228</v>
      </c>
      <c r="J1547" s="5" t="s">
        <v>45</v>
      </c>
      <c r="K1547" t="str">
        <f t="shared" si="480"/>
        <v>_ULD</v>
      </c>
      <c r="L1547" t="str">
        <f t="shared" si="481"/>
        <v>_externalReferences</v>
      </c>
      <c r="M1547" t="str">
        <f t="shared" si="482"/>
        <v>_ExternalReference</v>
      </c>
      <c r="N1547" t="str">
        <f t="shared" si="483"/>
        <v>_referenceForObjects</v>
      </c>
      <c r="O1547" t="str">
        <f t="shared" si="484"/>
        <v>Object</v>
      </c>
      <c r="P1547" t="str">
        <f t="shared" si="485"/>
        <v>"Core"</v>
      </c>
      <c r="Q1547" t="str">
        <f t="shared" si="486"/>
        <v>"_ULD"</v>
      </c>
      <c r="R1547" t="str">
        <f t="shared" si="487"/>
        <v>"_externalReferences"</v>
      </c>
      <c r="S1547" t="str">
        <f t="shared" si="488"/>
        <v>"_ExternalReference"</v>
      </c>
      <c r="T1547">
        <f>IF($A1547="Implicit","",COUNTIFS($C$8:C1547,C1547,$A$8:A1547,"Explicit"))</f>
        <v>4</v>
      </c>
      <c r="U1547" t="str">
        <f t="shared" si="489"/>
        <v>"Unit Load Device details"</v>
      </c>
      <c r="V1547" t="str">
        <f t="shared" si="490"/>
        <v>"References to all associated ExternalReferences"</v>
      </c>
      <c r="W1547" t="str">
        <f t="shared" si="491"/>
        <v>"true"</v>
      </c>
      <c r="X1547" t="str">
        <f t="shared" si="492"/>
        <v>"true"</v>
      </c>
      <c r="Y1547" t="str">
        <f t="shared" si="493"/>
        <v>"Core","_ULD","_externalReferences","_ExternalReference",4,"Unit Load Device details","References to all associated ExternalReferences","true","true"</v>
      </c>
      <c r="Z1547" t="str">
        <f t="shared" si="494"/>
        <v>"Core._ULD"</v>
      </c>
      <c r="AA1547" t="str">
        <f t="shared" si="495"/>
        <v>"_externalReferences"</v>
      </c>
      <c r="AB1547" t="str">
        <f t="shared" si="496"/>
        <v>"Common._ExternalReference"</v>
      </c>
      <c r="AC1547" t="str">
        <f t="shared" si="497"/>
        <v>"_referenceForObjects"</v>
      </c>
      <c r="AD1547" t="str">
        <f t="shared" si="498"/>
        <v>"hasMany"</v>
      </c>
      <c r="AE1547" t="str">
        <f t="shared" si="499"/>
        <v>"Core._ULD","_externalReferences","Common._ExternalReference","_referenceForObjects","hasMany"</v>
      </c>
    </row>
    <row r="1548" spans="1:31" x14ac:dyDescent="0.2">
      <c r="A1548" t="s">
        <v>1353</v>
      </c>
      <c r="B1548" t="s">
        <v>20</v>
      </c>
      <c r="C1548" t="s">
        <v>1227</v>
      </c>
      <c r="D1548" t="s">
        <v>113</v>
      </c>
      <c r="E1548" t="s">
        <v>1292</v>
      </c>
      <c r="F1548" t="s">
        <v>114</v>
      </c>
      <c r="H1548" t="s">
        <v>230</v>
      </c>
      <c r="I1548" s="5" t="s">
        <v>1228</v>
      </c>
      <c r="J1548" s="5" t="s">
        <v>115</v>
      </c>
      <c r="K1548" t="str">
        <f t="shared" si="480"/>
        <v>_ULD</v>
      </c>
      <c r="L1548" t="str">
        <f t="shared" si="481"/>
        <v>_attachedIotDevices</v>
      </c>
      <c r="M1548" t="str">
        <f t="shared" si="482"/>
        <v>_IotDevice</v>
      </c>
      <c r="N1548" t="str">
        <f t="shared" si="483"/>
        <v>_attachedToObject</v>
      </c>
      <c r="O1548" t="str">
        <f t="shared" si="484"/>
        <v>Object</v>
      </c>
      <c r="P1548" t="str">
        <f t="shared" si="485"/>
        <v>"Core"</v>
      </c>
      <c r="Q1548" t="str">
        <f t="shared" si="486"/>
        <v>"_ULD"</v>
      </c>
      <c r="R1548" t="str">
        <f t="shared" si="487"/>
        <v>"_attachedIotDevices"</v>
      </c>
      <c r="S1548" t="str">
        <f t="shared" si="488"/>
        <v>"_IotDevice"</v>
      </c>
      <c r="T1548">
        <f>IF($A1548="Implicit","",COUNTIFS($C$8:C1548,C1548,$A$8:A1548,"Explicit"))</f>
        <v>5</v>
      </c>
      <c r="U1548" t="str">
        <f t="shared" si="489"/>
        <v>"Unit Load Device details"</v>
      </c>
      <c r="V1548" t="str">
        <f t="shared" si="490"/>
        <v>"References to all connected IotDevices"</v>
      </c>
      <c r="W1548" t="str">
        <f t="shared" si="491"/>
        <v>"true"</v>
      </c>
      <c r="X1548" t="str">
        <f t="shared" si="492"/>
        <v>"true"</v>
      </c>
      <c r="Y1548" t="str">
        <f t="shared" si="493"/>
        <v>"Core","_ULD","_attachedIotDevices","_IotDevice",5,"Unit Load Device details","References to all connected IotDevices","true","true"</v>
      </c>
      <c r="Z1548" t="str">
        <f t="shared" si="494"/>
        <v>"Core._ULD"</v>
      </c>
      <c r="AA1548" t="str">
        <f t="shared" si="495"/>
        <v>"_attachedIotDevices"</v>
      </c>
      <c r="AB1548" t="str">
        <f t="shared" si="496"/>
        <v>"Common._IotDevice"</v>
      </c>
      <c r="AC1548" t="str">
        <f t="shared" si="497"/>
        <v>"_attachedToObject"</v>
      </c>
      <c r="AD1548" t="str">
        <f t="shared" si="498"/>
        <v>"hasMany"</v>
      </c>
      <c r="AE1548" t="str">
        <f t="shared" si="499"/>
        <v>"Core._ULD","_attachedIotDevices","Common._IotDevice","_attachedToObject","hasMany"</v>
      </c>
    </row>
    <row r="1549" spans="1:31" x14ac:dyDescent="0.2">
      <c r="A1549" t="s">
        <v>1353</v>
      </c>
      <c r="B1549" t="s">
        <v>20</v>
      </c>
      <c r="C1549" t="s">
        <v>1227</v>
      </c>
      <c r="D1549" t="s">
        <v>1229</v>
      </c>
      <c r="E1549" t="s">
        <v>1291</v>
      </c>
      <c r="F1549" t="s">
        <v>596</v>
      </c>
      <c r="G1549">
        <v>1</v>
      </c>
      <c r="I1549" s="5" t="s">
        <v>1228</v>
      </c>
      <c r="J1549" s="5" t="s">
        <v>1230</v>
      </c>
      <c r="K1549" t="str">
        <f t="shared" si="480"/>
        <v>_ULD</v>
      </c>
      <c r="L1549" t="str">
        <f t="shared" si="481"/>
        <v>_demurrageCode</v>
      </c>
      <c r="M1549" t="str">
        <f t="shared" si="482"/>
        <v>ccodes_DemurrageCode</v>
      </c>
      <c r="N1549" t="str">
        <f t="shared" si="483"/>
        <v/>
      </c>
      <c r="O1549" t="str">
        <f t="shared" si="484"/>
        <v>Object</v>
      </c>
      <c r="P1549" t="str">
        <f t="shared" si="485"/>
        <v>"Core"</v>
      </c>
      <c r="Q1549" t="str">
        <f t="shared" si="486"/>
        <v>"_ULD"</v>
      </c>
      <c r="R1549" t="str">
        <f t="shared" si="487"/>
        <v>"_demurrageCode"</v>
      </c>
      <c r="S1549" t="str">
        <f t="shared" si="488"/>
        <v>"ccodes_DemurrageCode"</v>
      </c>
      <c r="T1549">
        <f>IF($A1549="Implicit","",COUNTIFS($C$8:C1549,C1549,$A$8:A1549,"Explicit"))</f>
        <v>6</v>
      </c>
      <c r="U1549" t="str">
        <f t="shared" si="489"/>
        <v>"Unit Load Device details"</v>
      </c>
      <c r="V1549" t="str">
        <f t="shared" si="490"/>
        <v>"Contains three designator of demurrage code; refer to RP 1654 (BCC; HHH; XXX; ZZZ)"</v>
      </c>
      <c r="W1549" t="str">
        <f t="shared" si="491"/>
        <v>"false"</v>
      </c>
      <c r="X1549" t="str">
        <f t="shared" si="492"/>
        <v>"true"</v>
      </c>
      <c r="Y1549" t="str">
        <f t="shared" si="493"/>
        <v>"Core","_ULD","_demurrageCode","ccodes_DemurrageCode",6,"Unit Load Device details","Contains three designator of demurrage code; refer to RP 1654 (BCC; HHH; XXX; ZZZ)","false","true"</v>
      </c>
      <c r="Z1549" t="str">
        <f t="shared" si="494"/>
        <v>"Core._ULD"</v>
      </c>
      <c r="AA1549" t="str">
        <f t="shared" si="495"/>
        <v>"_demurrageCode"</v>
      </c>
      <c r="AB1549" t="str">
        <f t="shared" si="496"/>
        <v>"CodeList.ccodes_DemurrageCode"</v>
      </c>
      <c r="AC1549" t="str">
        <f t="shared" si="497"/>
        <v>""</v>
      </c>
      <c r="AD1549" t="str">
        <f t="shared" si="498"/>
        <v>"hasOne"</v>
      </c>
      <c r="AE1549" t="str">
        <f t="shared" si="499"/>
        <v>"Core._ULD","_demurrageCode","CodeList.ccodes_DemurrageCode","","hasOne"</v>
      </c>
    </row>
    <row r="1550" spans="1:31" x14ac:dyDescent="0.2">
      <c r="A1550" t="s">
        <v>1353</v>
      </c>
      <c r="B1550" t="s">
        <v>20</v>
      </c>
      <c r="C1550" t="s">
        <v>1227</v>
      </c>
      <c r="D1550" t="s">
        <v>1231</v>
      </c>
      <c r="E1550" t="s">
        <v>1291</v>
      </c>
      <c r="F1550" t="s">
        <v>887</v>
      </c>
      <c r="G1550">
        <v>1</v>
      </c>
      <c r="I1550" s="5" t="s">
        <v>1228</v>
      </c>
      <c r="J1550" s="5" t="s">
        <v>1232</v>
      </c>
      <c r="K1550" t="str">
        <f t="shared" si="480"/>
        <v>_ULD</v>
      </c>
      <c r="L1550" t="str">
        <f t="shared" si="481"/>
        <v>_loadingIndicator</v>
      </c>
      <c r="M1550" t="str">
        <f t="shared" si="482"/>
        <v>ccodes_ULDLoadingIndicator</v>
      </c>
      <c r="N1550" t="str">
        <f t="shared" si="483"/>
        <v/>
      </c>
      <c r="O1550" t="str">
        <f t="shared" si="484"/>
        <v>Object</v>
      </c>
      <c r="P1550" t="str">
        <f t="shared" si="485"/>
        <v>"Core"</v>
      </c>
      <c r="Q1550" t="str">
        <f t="shared" si="486"/>
        <v>"_ULD"</v>
      </c>
      <c r="R1550" t="str">
        <f t="shared" si="487"/>
        <v>"_loadingIndicator"</v>
      </c>
      <c r="S1550" t="str">
        <f t="shared" si="488"/>
        <v>"ccodes_ULDLoadingIndicator"</v>
      </c>
      <c r="T1550">
        <f>IF($A1550="Implicit","",COUNTIFS($C$8:C1550,C1550,$A$8:A1550,"Explicit"))</f>
        <v>7</v>
      </c>
      <c r="U1550" t="str">
        <f t="shared" si="489"/>
        <v>"Unit Load Device details"</v>
      </c>
      <c r="V1550" t="str">
        <f t="shared" si="490"/>
        <v>"ULD height or loading limitation code. Refer CXML Code List 1.47;  e.g. R - ULD Height above 244 centimetres"</v>
      </c>
      <c r="W1550" t="str">
        <f t="shared" si="491"/>
        <v>"false"</v>
      </c>
      <c r="X1550" t="str">
        <f t="shared" si="492"/>
        <v>"true"</v>
      </c>
      <c r="Y1550" t="str">
        <f t="shared" si="493"/>
        <v>"Core","_ULD","_loadingIndicator","ccodes_ULDLoadingIndicator",7,"Unit Load Device details","ULD height or loading limitation code. Refer CXML Code List 1.47;  e.g. R - ULD Height above 244 centimetres","false","true"</v>
      </c>
      <c r="Z1550" t="str">
        <f t="shared" si="494"/>
        <v>"Core._ULD"</v>
      </c>
      <c r="AA1550" t="str">
        <f t="shared" si="495"/>
        <v>"_loadingIndicator"</v>
      </c>
      <c r="AB1550" t="str">
        <f t="shared" si="496"/>
        <v>"CodeList.ccodes_ULDLoadingIndicator"</v>
      </c>
      <c r="AC1550" t="str">
        <f t="shared" si="497"/>
        <v>""</v>
      </c>
      <c r="AD1550" t="str">
        <f t="shared" si="498"/>
        <v>"hasOne"</v>
      </c>
      <c r="AE1550" t="str">
        <f t="shared" si="499"/>
        <v>"Core._ULD","_loadingIndicator","CodeList.ccodes_ULDLoadingIndicator","","hasOne"</v>
      </c>
    </row>
    <row r="1551" spans="1:31" x14ac:dyDescent="0.2">
      <c r="A1551" t="s">
        <v>1353</v>
      </c>
      <c r="B1551" t="s">
        <v>20</v>
      </c>
      <c r="C1551" t="s">
        <v>1227</v>
      </c>
      <c r="D1551" t="s">
        <v>1233</v>
      </c>
      <c r="E1551" t="s">
        <v>49</v>
      </c>
      <c r="F1551" t="s">
        <v>58</v>
      </c>
      <c r="G1551">
        <v>1</v>
      </c>
      <c r="I1551" s="5" t="s">
        <v>1228</v>
      </c>
      <c r="J1551" s="5" t="s">
        <v>1234</v>
      </c>
      <c r="K1551" t="str">
        <f t="shared" si="480"/>
        <v>_ULD</v>
      </c>
      <c r="L1551" t="str">
        <f t="shared" si="481"/>
        <v>_odlnCode</v>
      </c>
      <c r="M1551" t="str">
        <f t="shared" si="482"/>
        <v>_CodeListElement</v>
      </c>
      <c r="N1551" t="str">
        <f t="shared" si="483"/>
        <v/>
      </c>
      <c r="O1551" t="str">
        <f t="shared" si="484"/>
        <v>Object</v>
      </c>
      <c r="P1551" t="str">
        <f t="shared" si="485"/>
        <v>"Core"</v>
      </c>
      <c r="Q1551" t="str">
        <f t="shared" si="486"/>
        <v>"_ULD"</v>
      </c>
      <c r="R1551" t="str">
        <f t="shared" si="487"/>
        <v>"_odlnCode"</v>
      </c>
      <c r="S1551" t="str">
        <f t="shared" si="488"/>
        <v>"_CodeListElement"</v>
      </c>
      <c r="T1551">
        <f>IF($A1551="Implicit","",COUNTIFS($C$8:C1551,C1551,$A$8:A1551,"Explicit"))</f>
        <v>8</v>
      </c>
      <c r="U1551" t="str">
        <f t="shared" si="489"/>
        <v>"Unit Load Device details"</v>
      </c>
      <c r="V1551" t="str">
        <f t="shared" si="490"/>
        <v>"Contains two designator codes of ODLN or Operational Damage Limit Notices. ODLN code is used to define type of damage after visually check the serviceability of ULDs section 7; Standard Specifications 4/3 or 4/4 in ULD Regulations"</v>
      </c>
      <c r="W1551" t="str">
        <f t="shared" si="491"/>
        <v>"false"</v>
      </c>
      <c r="X1551" t="str">
        <f t="shared" si="492"/>
        <v>"true"</v>
      </c>
      <c r="Y1551" t="str">
        <f t="shared" si="493"/>
        <v>"Core","_ULD","_odlnCode","_CodeListElement",8,"Unit Load Device details","Contains two designator codes of ODLN or Operational Damage Limit Notices. ODLN code is used to define type of damage after visually check the serviceability of ULDs section 7; Standard Specifications 4/3 or 4/4 in ULD Regulations","false","true"</v>
      </c>
      <c r="Z1551" t="str">
        <f t="shared" si="494"/>
        <v>"Core._ULD"</v>
      </c>
      <c r="AA1551" t="str">
        <f t="shared" si="495"/>
        <v>"_odlnCode"</v>
      </c>
      <c r="AB1551" t="str">
        <f t="shared" si="496"/>
        <v>"Embedded._CodeListElement"</v>
      </c>
      <c r="AC1551" t="str">
        <f t="shared" si="497"/>
        <v>""</v>
      </c>
      <c r="AD1551" t="str">
        <f t="shared" si="498"/>
        <v>"hasOne"</v>
      </c>
      <c r="AE1551" t="str">
        <f t="shared" si="499"/>
        <v>"Core._ULD","_odlnCode","Embedded._CodeListElement","","hasOne"</v>
      </c>
    </row>
    <row r="1552" spans="1:31" x14ac:dyDescent="0.2">
      <c r="A1552" t="s">
        <v>1353</v>
      </c>
      <c r="B1552" t="s">
        <v>20</v>
      </c>
      <c r="C1552" t="s">
        <v>1227</v>
      </c>
      <c r="D1552" t="s">
        <v>1235</v>
      </c>
      <c r="E1552" t="s">
        <v>49</v>
      </c>
      <c r="F1552" t="s">
        <v>58</v>
      </c>
      <c r="G1552">
        <v>1</v>
      </c>
      <c r="I1552" s="5" t="s">
        <v>1228</v>
      </c>
      <c r="J1552" s="5" t="s">
        <v>1236</v>
      </c>
      <c r="K1552" t="str">
        <f t="shared" si="480"/>
        <v>_ULD</v>
      </c>
      <c r="L1552" t="str">
        <f t="shared" si="481"/>
        <v>_ownerCode</v>
      </c>
      <c r="M1552" t="str">
        <f t="shared" si="482"/>
        <v>_CodeListElement</v>
      </c>
      <c r="N1552" t="str">
        <f t="shared" si="483"/>
        <v/>
      </c>
      <c r="O1552" t="str">
        <f t="shared" si="484"/>
        <v>Object</v>
      </c>
      <c r="P1552" t="str">
        <f t="shared" si="485"/>
        <v>"Core"</v>
      </c>
      <c r="Q1552" t="str">
        <f t="shared" si="486"/>
        <v>"_ULD"</v>
      </c>
      <c r="R1552" t="str">
        <f t="shared" si="487"/>
        <v>"_ownerCode"</v>
      </c>
      <c r="S1552" t="str">
        <f t="shared" si="488"/>
        <v>"_CodeListElement"</v>
      </c>
      <c r="T1552">
        <f>IF($A1552="Implicit","",COUNTIFS($C$8:C1552,C1552,$A$8:A1552,"Explicit"))</f>
        <v>9</v>
      </c>
      <c r="U1552" t="str">
        <f t="shared" si="489"/>
        <v>"Unit Load Device details"</v>
      </c>
      <c r="V1552" t="str">
        <f t="shared" si="490"/>
        <v>"Owner code of the ULD in aa; an or na format - owner can be an airline or leasing company"</v>
      </c>
      <c r="W1552" t="str">
        <f t="shared" si="491"/>
        <v>"false"</v>
      </c>
      <c r="X1552" t="str">
        <f t="shared" si="492"/>
        <v>"true"</v>
      </c>
      <c r="Y1552" t="str">
        <f t="shared" si="493"/>
        <v>"Core","_ULD","_ownerCode","_CodeListElement",9,"Unit Load Device details","Owner code of the ULD in aa; an or na format - owner can be an airline or leasing company","false","true"</v>
      </c>
      <c r="Z1552" t="str">
        <f t="shared" si="494"/>
        <v>"Core._ULD"</v>
      </c>
      <c r="AA1552" t="str">
        <f t="shared" si="495"/>
        <v>"_ownerCode"</v>
      </c>
      <c r="AB1552" t="str">
        <f t="shared" si="496"/>
        <v>"Embedded._CodeListElement"</v>
      </c>
      <c r="AC1552" t="str">
        <f t="shared" si="497"/>
        <v>""</v>
      </c>
      <c r="AD1552" t="str">
        <f t="shared" si="498"/>
        <v>"hasOne"</v>
      </c>
      <c r="AE1552" t="str">
        <f t="shared" si="499"/>
        <v>"Core._ULD","_ownerCode","Embedded._CodeListElement","","hasOne"</v>
      </c>
    </row>
    <row r="1553" spans="1:31" x14ac:dyDescent="0.2">
      <c r="A1553" t="s">
        <v>1353</v>
      </c>
      <c r="B1553" t="s">
        <v>20</v>
      </c>
      <c r="C1553" t="s">
        <v>1227</v>
      </c>
      <c r="D1553" t="s">
        <v>1237</v>
      </c>
      <c r="E1553" t="s">
        <v>1291</v>
      </c>
      <c r="F1553" t="s">
        <v>1076</v>
      </c>
      <c r="G1553">
        <v>1</v>
      </c>
      <c r="I1553" s="5" t="s">
        <v>1228</v>
      </c>
      <c r="J1553" s="5" t="s">
        <v>1238</v>
      </c>
      <c r="K1553" t="str">
        <f t="shared" si="480"/>
        <v>_ULD</v>
      </c>
      <c r="L1553" t="str">
        <f t="shared" si="481"/>
        <v>_serviceabilityCode</v>
      </c>
      <c r="M1553" t="str">
        <f t="shared" si="482"/>
        <v>ccodes_ULDConditionCode</v>
      </c>
      <c r="N1553" t="str">
        <f t="shared" si="483"/>
        <v/>
      </c>
      <c r="O1553" t="str">
        <f t="shared" si="484"/>
        <v>Object</v>
      </c>
      <c r="P1553" t="str">
        <f t="shared" si="485"/>
        <v>"Core"</v>
      </c>
      <c r="Q1553" t="str">
        <f t="shared" si="486"/>
        <v>"_ULD"</v>
      </c>
      <c r="R1553" t="str">
        <f t="shared" si="487"/>
        <v>"_serviceabilityCode"</v>
      </c>
      <c r="S1553" t="str">
        <f t="shared" si="488"/>
        <v>"ccodes_ULDConditionCode"</v>
      </c>
      <c r="T1553">
        <f>IF($A1553="Implicit","",COUNTIFS($C$8:C1553,C1553,$A$8:A1553,"Explicit"))</f>
        <v>10</v>
      </c>
      <c r="U1553" t="str">
        <f t="shared" si="489"/>
        <v>"Unit Load Device details"</v>
      </c>
      <c r="V1553" t="str">
        <f t="shared" si="490"/>
        <v>"Designator of serviceablity condition e.g. SER or DAM "</v>
      </c>
      <c r="W1553" t="str">
        <f t="shared" si="491"/>
        <v>"false"</v>
      </c>
      <c r="X1553" t="str">
        <f t="shared" si="492"/>
        <v>"true"</v>
      </c>
      <c r="Y1553" t="str">
        <f t="shared" si="493"/>
        <v>"Core","_ULD","_serviceabilityCode","ccodes_ULDConditionCode",10,"Unit Load Device details","Designator of serviceablity condition e.g. SER or DAM ","false","true"</v>
      </c>
      <c r="Z1553" t="str">
        <f t="shared" si="494"/>
        <v>"Core._ULD"</v>
      </c>
      <c r="AA1553" t="str">
        <f t="shared" si="495"/>
        <v>"_serviceabilityCode"</v>
      </c>
      <c r="AB1553" t="str">
        <f t="shared" si="496"/>
        <v>"CodeList.ccodes_ULDConditionCode"</v>
      </c>
      <c r="AC1553" t="str">
        <f t="shared" si="497"/>
        <v>""</v>
      </c>
      <c r="AD1553" t="str">
        <f t="shared" si="498"/>
        <v>"hasOne"</v>
      </c>
      <c r="AE1553" t="str">
        <f t="shared" si="499"/>
        <v>"Core._ULD","_serviceabilityCode","CodeList.ccodes_ULDConditionCode","","hasOne"</v>
      </c>
    </row>
    <row r="1554" spans="1:31" x14ac:dyDescent="0.2">
      <c r="A1554" t="s">
        <v>1353</v>
      </c>
      <c r="B1554" t="s">
        <v>20</v>
      </c>
      <c r="C1554" t="s">
        <v>1227</v>
      </c>
      <c r="D1554" t="s">
        <v>1239</v>
      </c>
      <c r="E1554" t="s">
        <v>49</v>
      </c>
      <c r="F1554" t="s">
        <v>58</v>
      </c>
      <c r="G1554">
        <v>1</v>
      </c>
      <c r="I1554" s="5" t="s">
        <v>1228</v>
      </c>
      <c r="J1554" s="5" t="s">
        <v>1240</v>
      </c>
      <c r="K1554" t="str">
        <f t="shared" si="480"/>
        <v>_ULD</v>
      </c>
      <c r="L1554" t="str">
        <f t="shared" si="481"/>
        <v>_uldTypeCode</v>
      </c>
      <c r="M1554" t="str">
        <f t="shared" si="482"/>
        <v>_CodeListElement</v>
      </c>
      <c r="N1554" t="str">
        <f t="shared" si="483"/>
        <v/>
      </c>
      <c r="O1554" t="str">
        <f t="shared" si="484"/>
        <v>Object</v>
      </c>
      <c r="P1554" t="str">
        <f t="shared" si="485"/>
        <v>"Core"</v>
      </c>
      <c r="Q1554" t="str">
        <f t="shared" si="486"/>
        <v>"_ULD"</v>
      </c>
      <c r="R1554" t="str">
        <f t="shared" si="487"/>
        <v>"_uldTypeCode"</v>
      </c>
      <c r="S1554" t="str">
        <f t="shared" si="488"/>
        <v>"_CodeListElement"</v>
      </c>
      <c r="T1554">
        <f>IF($A1554="Implicit","",COUNTIFS($C$8:C1554,C1554,$A$8:A1554,"Explicit"))</f>
        <v>11</v>
      </c>
      <c r="U1554" t="str">
        <f t="shared" si="489"/>
        <v>"Unit Load Device details"</v>
      </c>
      <c r="V1554" t="str">
        <f t="shared" si="490"/>
        <v>"Standard Unit Load Device type code e.g. AKE - Certified Container - Contoured. Refer to IATA ULD Technical Manual"</v>
      </c>
      <c r="W1554" t="str">
        <f t="shared" si="491"/>
        <v>"false"</v>
      </c>
      <c r="X1554" t="str">
        <f t="shared" si="492"/>
        <v>"true"</v>
      </c>
      <c r="Y1554" t="str">
        <f t="shared" si="493"/>
        <v>"Core","_ULD","_uldTypeCode","_CodeListElement",11,"Unit Load Device details","Standard Unit Load Device type code e.g. AKE - Certified Container - Contoured. Refer to IATA ULD Technical Manual","false","true"</v>
      </c>
      <c r="Z1554" t="str">
        <f t="shared" si="494"/>
        <v>"Core._ULD"</v>
      </c>
      <c r="AA1554" t="str">
        <f t="shared" si="495"/>
        <v>"_uldTypeCode"</v>
      </c>
      <c r="AB1554" t="str">
        <f t="shared" si="496"/>
        <v>"Embedded._CodeListElement"</v>
      </c>
      <c r="AC1554" t="str">
        <f t="shared" si="497"/>
        <v>""</v>
      </c>
      <c r="AD1554" t="str">
        <f t="shared" si="498"/>
        <v>"hasOne"</v>
      </c>
      <c r="AE1554" t="str">
        <f t="shared" si="499"/>
        <v>"Core._ULD","_uldTypeCode","Embedded._CodeListElement","","hasOne"</v>
      </c>
    </row>
    <row r="1555" spans="1:31" x14ac:dyDescent="0.2">
      <c r="A1555" t="s">
        <v>1354</v>
      </c>
      <c r="B1555" t="s">
        <v>20</v>
      </c>
      <c r="C1555" t="s">
        <v>1227</v>
      </c>
      <c r="D1555" t="s">
        <v>116</v>
      </c>
      <c r="E1555" t="s">
        <v>1304</v>
      </c>
      <c r="F1555" t="s">
        <v>458</v>
      </c>
      <c r="H1555" t="s">
        <v>467</v>
      </c>
      <c r="I1555" s="5" t="s">
        <v>1228</v>
      </c>
      <c r="J1555" s="5" t="s">
        <v>118</v>
      </c>
      <c r="K1555" t="str">
        <f t="shared" si="480"/>
        <v>_ULD</v>
      </c>
      <c r="L1555" t="str">
        <f t="shared" si="481"/>
        <v>_involvedInActions</v>
      </c>
      <c r="M1555" t="str">
        <f t="shared" si="482"/>
        <v>_Composing</v>
      </c>
      <c r="N1555" t="str">
        <f t="shared" si="483"/>
        <v>_loadingUnit</v>
      </c>
      <c r="O1555" t="str">
        <f t="shared" si="484"/>
        <v>Object</v>
      </c>
      <c r="P1555" t="str">
        <f t="shared" si="485"/>
        <v/>
      </c>
      <c r="Q1555" t="str">
        <f t="shared" si="486"/>
        <v/>
      </c>
      <c r="R1555" t="str">
        <f t="shared" si="487"/>
        <v/>
      </c>
      <c r="S1555" t="str">
        <f t="shared" si="488"/>
        <v/>
      </c>
      <c r="T1555" t="str">
        <f>IF($A1555="Implicit","",COUNTIFS($C$8:C1555,C1555,$A$8:A1555,"Explicit"))</f>
        <v/>
      </c>
      <c r="U1555" t="str">
        <f t="shared" si="489"/>
        <v/>
      </c>
      <c r="V1555" t="str">
        <f t="shared" si="490"/>
        <v/>
      </c>
      <c r="W1555" t="str">
        <f t="shared" si="491"/>
        <v/>
      </c>
      <c r="X1555" t="str">
        <f t="shared" si="492"/>
        <v/>
      </c>
      <c r="Y1555" t="str">
        <f t="shared" si="493"/>
        <v/>
      </c>
      <c r="Z1555" t="str">
        <f t="shared" si="494"/>
        <v>"Core._ULD"</v>
      </c>
      <c r="AA1555" t="str">
        <f t="shared" si="495"/>
        <v>"_involvedInActions"</v>
      </c>
      <c r="AB1555" t="str">
        <f t="shared" si="496"/>
        <v>"Activity._Composing"</v>
      </c>
      <c r="AC1555" t="str">
        <f t="shared" si="497"/>
        <v>"_loadingUnit"</v>
      </c>
      <c r="AD1555" t="str">
        <f t="shared" si="498"/>
        <v>"hasMany"</v>
      </c>
      <c r="AE1555" t="str">
        <f t="shared" si="499"/>
        <v>"Core._ULD","_involvedInActions","Activity._Composing","_loadingUnit","hasMany"</v>
      </c>
    </row>
    <row r="1556" spans="1:31" x14ac:dyDescent="0.2">
      <c r="A1556" t="s">
        <v>1354</v>
      </c>
      <c r="B1556" t="s">
        <v>20</v>
      </c>
      <c r="C1556" t="s">
        <v>1227</v>
      </c>
      <c r="D1556" t="s">
        <v>116</v>
      </c>
      <c r="E1556" t="s">
        <v>1303</v>
      </c>
      <c r="F1556" t="s">
        <v>871</v>
      </c>
      <c r="H1556" t="s">
        <v>877</v>
      </c>
      <c r="I1556" s="5" t="s">
        <v>1228</v>
      </c>
      <c r="J1556" s="5" t="s">
        <v>118</v>
      </c>
      <c r="K1556" t="str">
        <f t="shared" si="480"/>
        <v>_ULD</v>
      </c>
      <c r="L1556" t="str">
        <f t="shared" si="481"/>
        <v>_involvedInActions</v>
      </c>
      <c r="M1556" t="str">
        <f t="shared" si="482"/>
        <v>_Loading</v>
      </c>
      <c r="N1556" t="str">
        <f t="shared" si="483"/>
        <v>_loadedUnits</v>
      </c>
      <c r="O1556" t="str">
        <f t="shared" si="484"/>
        <v>Object</v>
      </c>
      <c r="P1556" t="str">
        <f t="shared" si="485"/>
        <v/>
      </c>
      <c r="Q1556" t="str">
        <f t="shared" si="486"/>
        <v/>
      </c>
      <c r="R1556" t="str">
        <f t="shared" si="487"/>
        <v/>
      </c>
      <c r="S1556" t="str">
        <f t="shared" si="488"/>
        <v/>
      </c>
      <c r="T1556" t="str">
        <f>IF($A1556="Implicit","",COUNTIFS($C$8:C1556,C1556,$A$8:A1556,"Explicit"))</f>
        <v/>
      </c>
      <c r="U1556" t="str">
        <f t="shared" si="489"/>
        <v/>
      </c>
      <c r="V1556" t="str">
        <f t="shared" si="490"/>
        <v/>
      </c>
      <c r="W1556" t="str">
        <f t="shared" si="491"/>
        <v/>
      </c>
      <c r="X1556" t="str">
        <f t="shared" si="492"/>
        <v/>
      </c>
      <c r="Y1556" t="str">
        <f t="shared" si="493"/>
        <v/>
      </c>
      <c r="Z1556" t="str">
        <f t="shared" si="494"/>
        <v>"Core._ULD"</v>
      </c>
      <c r="AA1556" t="str">
        <f t="shared" si="495"/>
        <v>"_involvedInActions"</v>
      </c>
      <c r="AB1556" t="str">
        <f t="shared" si="496"/>
        <v>"Action._Loading"</v>
      </c>
      <c r="AC1556" t="str">
        <f t="shared" si="497"/>
        <v>"_loadedUnits"</v>
      </c>
      <c r="AD1556" t="str">
        <f t="shared" si="498"/>
        <v>"hasMany"</v>
      </c>
      <c r="AE1556" t="str">
        <f t="shared" si="499"/>
        <v>"Core._ULD","_involvedInActions","Action._Loading","_loadedUnits","hasMany"</v>
      </c>
    </row>
    <row r="1557" spans="1:31" x14ac:dyDescent="0.2">
      <c r="A1557" t="s">
        <v>1354</v>
      </c>
      <c r="B1557" t="s">
        <v>20</v>
      </c>
      <c r="C1557" t="s">
        <v>1227</v>
      </c>
      <c r="D1557" t="s">
        <v>116</v>
      </c>
      <c r="E1557" t="s">
        <v>1303</v>
      </c>
      <c r="F1557" t="s">
        <v>1100</v>
      </c>
      <c r="H1557" t="s">
        <v>1102</v>
      </c>
      <c r="I1557" s="5" t="s">
        <v>1228</v>
      </c>
      <c r="J1557" s="5" t="s">
        <v>118</v>
      </c>
      <c r="K1557" t="str">
        <f t="shared" si="480"/>
        <v>_ULD</v>
      </c>
      <c r="L1557" t="str">
        <f t="shared" si="481"/>
        <v>_involvedInActions</v>
      </c>
      <c r="M1557" t="str">
        <f t="shared" si="482"/>
        <v>_Storing</v>
      </c>
      <c r="N1557" t="str">
        <f t="shared" si="483"/>
        <v>_storedObjects</v>
      </c>
      <c r="O1557" t="str">
        <f t="shared" si="484"/>
        <v>Object</v>
      </c>
      <c r="P1557" t="str">
        <f t="shared" si="485"/>
        <v/>
      </c>
      <c r="Q1557" t="str">
        <f t="shared" si="486"/>
        <v/>
      </c>
      <c r="R1557" t="str">
        <f t="shared" si="487"/>
        <v/>
      </c>
      <c r="S1557" t="str">
        <f t="shared" si="488"/>
        <v/>
      </c>
      <c r="T1557" t="str">
        <f>IF($A1557="Implicit","",COUNTIFS($C$8:C1557,C1557,$A$8:A1557,"Explicit"))</f>
        <v/>
      </c>
      <c r="U1557" t="str">
        <f t="shared" si="489"/>
        <v/>
      </c>
      <c r="V1557" t="str">
        <f t="shared" si="490"/>
        <v/>
      </c>
      <c r="W1557" t="str">
        <f t="shared" si="491"/>
        <v/>
      </c>
      <c r="X1557" t="str">
        <f t="shared" si="492"/>
        <v/>
      </c>
      <c r="Y1557" t="str">
        <f t="shared" si="493"/>
        <v/>
      </c>
      <c r="Z1557" t="str">
        <f t="shared" si="494"/>
        <v>"Core._ULD"</v>
      </c>
      <c r="AA1557" t="str">
        <f t="shared" si="495"/>
        <v>"_involvedInActions"</v>
      </c>
      <c r="AB1557" t="str">
        <f t="shared" si="496"/>
        <v>"Action._Storing"</v>
      </c>
      <c r="AC1557" t="str">
        <f t="shared" si="497"/>
        <v>"_storedObjects"</v>
      </c>
      <c r="AD1557" t="str">
        <f t="shared" si="498"/>
        <v>"hasMany"</v>
      </c>
      <c r="AE1557" t="str">
        <f t="shared" si="499"/>
        <v>"Core._ULD","_involvedInActions","Action._Storing","_storedObjects","hasMany"</v>
      </c>
    </row>
    <row r="1558" spans="1:31" x14ac:dyDescent="0.2">
      <c r="A1558" t="s">
        <v>1353</v>
      </c>
      <c r="B1558" t="s">
        <v>20</v>
      </c>
      <c r="C1558" t="s">
        <v>1227</v>
      </c>
      <c r="D1558" t="s">
        <v>869</v>
      </c>
      <c r="F1558" t="s">
        <v>6</v>
      </c>
      <c r="G1558">
        <v>1</v>
      </c>
      <c r="I1558" s="5" t="s">
        <v>1228</v>
      </c>
      <c r="J1558" s="5" t="s">
        <v>870</v>
      </c>
      <c r="K1558" t="str">
        <f t="shared" si="480"/>
        <v>_ULD</v>
      </c>
      <c r="L1558" t="str">
        <f t="shared" si="481"/>
        <v>_remarks</v>
      </c>
      <c r="M1558" t="str">
        <f t="shared" si="482"/>
        <v>xsd_string</v>
      </c>
      <c r="N1558" t="str">
        <f t="shared" si="483"/>
        <v/>
      </c>
      <c r="O1558" t="str">
        <f t="shared" si="484"/>
        <v>Data</v>
      </c>
      <c r="P1558" t="str">
        <f t="shared" si="485"/>
        <v>"Core"</v>
      </c>
      <c r="Q1558" t="str">
        <f t="shared" si="486"/>
        <v>"_ULD"</v>
      </c>
      <c r="R1558" t="str">
        <f t="shared" si="487"/>
        <v>"_remarks"</v>
      </c>
      <c r="S1558" t="str">
        <f t="shared" si="488"/>
        <v>"xsd_string"</v>
      </c>
      <c r="T1558">
        <f>IF($A1558="Implicit","",COUNTIFS($C$8:C1558,C1558,$A$8:A1558,"Explicit"))</f>
        <v>12</v>
      </c>
      <c r="U1558" t="str">
        <f t="shared" si="489"/>
        <v>"Unit Load Device details"</v>
      </c>
      <c r="V1558" t="str">
        <f t="shared" si="490"/>
        <v>"Remarks or Supplement Information"</v>
      </c>
      <c r="W1558" t="str">
        <f t="shared" si="491"/>
        <v>"false"</v>
      </c>
      <c r="X1558" t="str">
        <f t="shared" si="492"/>
        <v>"true"</v>
      </c>
      <c r="Y1558" t="str">
        <f t="shared" si="493"/>
        <v>"Core","_ULD","_remarks","xsd_string",12,"Unit Load Device details","Remarks or Supplement Information","false","true"</v>
      </c>
      <c r="Z1558" t="str">
        <f t="shared" si="494"/>
        <v/>
      </c>
      <c r="AA1558" t="str">
        <f t="shared" si="495"/>
        <v/>
      </c>
      <c r="AB1558" t="str">
        <f t="shared" si="496"/>
        <v/>
      </c>
      <c r="AC1558" t="str">
        <f t="shared" si="497"/>
        <v/>
      </c>
      <c r="AD1558" t="str">
        <f t="shared" si="498"/>
        <v/>
      </c>
      <c r="AE1558" t="str">
        <f t="shared" si="499"/>
        <v/>
      </c>
    </row>
    <row r="1559" spans="1:31" x14ac:dyDescent="0.2">
      <c r="A1559" t="s">
        <v>1353</v>
      </c>
      <c r="B1559" t="s">
        <v>20</v>
      </c>
      <c r="C1559" t="s">
        <v>1227</v>
      </c>
      <c r="D1559" t="s">
        <v>40</v>
      </c>
      <c r="E1559" t="s">
        <v>1306</v>
      </c>
      <c r="F1559" t="s">
        <v>41</v>
      </c>
      <c r="I1559" s="5" t="s">
        <v>1228</v>
      </c>
      <c r="J1559" s="5" t="s">
        <v>42</v>
      </c>
      <c r="K1559" t="str">
        <f t="shared" si="480"/>
        <v>_ULD</v>
      </c>
      <c r="L1559" t="str">
        <f t="shared" si="481"/>
        <v>_events</v>
      </c>
      <c r="M1559" t="str">
        <f t="shared" si="482"/>
        <v>_LogisticsEvent</v>
      </c>
      <c r="N1559" t="str">
        <f t="shared" si="483"/>
        <v/>
      </c>
      <c r="O1559" t="str">
        <f t="shared" si="484"/>
        <v>Object</v>
      </c>
      <c r="P1559" t="str">
        <f t="shared" si="485"/>
        <v>"Core"</v>
      </c>
      <c r="Q1559" t="str">
        <f t="shared" si="486"/>
        <v>"_ULD"</v>
      </c>
      <c r="R1559" t="str">
        <f t="shared" si="487"/>
        <v>"_events"</v>
      </c>
      <c r="S1559" t="str">
        <f t="shared" si="488"/>
        <v>"_LogisticsEvent"</v>
      </c>
      <c r="T1559">
        <f>IF($A1559="Implicit","",COUNTIFS($C$8:C1559,C1559,$A$8:A1559,"Explicit"))</f>
        <v>13</v>
      </c>
      <c r="U1559" t="str">
        <f t="shared" si="489"/>
        <v>"Unit Load Device details"</v>
      </c>
      <c r="V1559" t="str">
        <f t="shared" si="490"/>
        <v>"Events object"</v>
      </c>
      <c r="W1559" t="str">
        <f t="shared" si="491"/>
        <v>"true"</v>
      </c>
      <c r="X1559" t="str">
        <f t="shared" si="492"/>
        <v>"true"</v>
      </c>
      <c r="Y1559" t="str">
        <f t="shared" si="493"/>
        <v>"Core","_ULD","_events","_LogisticsEvent",13,"Unit Load Device details","Events object","true","true"</v>
      </c>
      <c r="Z1559" t="str">
        <f t="shared" si="494"/>
        <v>"Core._ULD"</v>
      </c>
      <c r="AA1559" t="str">
        <f t="shared" si="495"/>
        <v>"_events"</v>
      </c>
      <c r="AB1559" t="str">
        <f t="shared" si="496"/>
        <v>"Event._LogisticsEvent"</v>
      </c>
      <c r="AC1559" t="str">
        <f t="shared" si="497"/>
        <v>""</v>
      </c>
      <c r="AD1559" t="str">
        <f t="shared" si="498"/>
        <v>"hasMany"</v>
      </c>
      <c r="AE1559" t="str">
        <f t="shared" si="499"/>
        <v>"Core._ULD","_events","Event._LogisticsEvent","","hasMany"</v>
      </c>
    </row>
    <row r="1560" spans="1:31" x14ac:dyDescent="0.2">
      <c r="A1560" t="s">
        <v>1353</v>
      </c>
      <c r="B1560" t="s">
        <v>20</v>
      </c>
      <c r="C1560" t="s">
        <v>1227</v>
      </c>
      <c r="D1560" t="s">
        <v>46</v>
      </c>
      <c r="F1560" t="s">
        <v>47</v>
      </c>
      <c r="G1560">
        <v>1</v>
      </c>
      <c r="I1560" s="5" t="s">
        <v>1228</v>
      </c>
      <c r="J1560" s="5" t="s">
        <v>48</v>
      </c>
      <c r="K1560" t="str">
        <f t="shared" si="480"/>
        <v>_ULD</v>
      </c>
      <c r="L1560" t="str">
        <f t="shared" si="481"/>
        <v>_skeletonIndicator</v>
      </c>
      <c r="M1560" t="str">
        <f t="shared" si="482"/>
        <v>xsd_boolean</v>
      </c>
      <c r="N1560" t="str">
        <f t="shared" si="483"/>
        <v/>
      </c>
      <c r="O1560" t="str">
        <f t="shared" si="484"/>
        <v>Data</v>
      </c>
      <c r="P1560" t="str">
        <f t="shared" si="485"/>
        <v>"Core"</v>
      </c>
      <c r="Q1560" t="str">
        <f t="shared" si="486"/>
        <v>"_ULD"</v>
      </c>
      <c r="R1560" t="str">
        <f t="shared" si="487"/>
        <v>"_skeletonIndicator"</v>
      </c>
      <c r="S1560" t="str">
        <f t="shared" si="488"/>
        <v>"xsd_boolean"</v>
      </c>
      <c r="T1560">
        <f>IF($A1560="Implicit","",COUNTIFS($C$8:C1560,C1560,$A$8:A1560,"Explicit"))</f>
        <v>14</v>
      </c>
      <c r="U1560" t="str">
        <f t="shared" si="489"/>
        <v>"Unit Load Device details"</v>
      </c>
      <c r="V1560" t="str">
        <f t="shared" si="490"/>
        <v>"Indicator whether a logistics object is a skeleton object"</v>
      </c>
      <c r="W1560" t="str">
        <f t="shared" si="491"/>
        <v>"false"</v>
      </c>
      <c r="X1560" t="str">
        <f t="shared" si="492"/>
        <v>"true"</v>
      </c>
      <c r="Y1560" t="str">
        <f t="shared" si="493"/>
        <v>"Core","_ULD","_skeletonIndicator","xsd_boolean",14,"Unit Load Device details","Indicator whether a logistics object is a skeleton object","false","true"</v>
      </c>
      <c r="Z1560" t="str">
        <f t="shared" si="494"/>
        <v/>
      </c>
      <c r="AA1560" t="str">
        <f t="shared" si="495"/>
        <v/>
      </c>
      <c r="AB1560" t="str">
        <f t="shared" si="496"/>
        <v/>
      </c>
      <c r="AC1560" t="str">
        <f t="shared" si="497"/>
        <v/>
      </c>
      <c r="AD1560" t="str">
        <f t="shared" si="498"/>
        <v/>
      </c>
      <c r="AE1560" t="str">
        <f t="shared" si="499"/>
        <v/>
      </c>
    </row>
    <row r="1561" spans="1:31" x14ac:dyDescent="0.2">
      <c r="A1561" t="s">
        <v>1353</v>
      </c>
      <c r="B1561" t="s">
        <v>20</v>
      </c>
      <c r="C1561" t="s">
        <v>1227</v>
      </c>
      <c r="D1561" t="s">
        <v>116</v>
      </c>
      <c r="E1561" t="s">
        <v>1290</v>
      </c>
      <c r="F1561" t="s">
        <v>117</v>
      </c>
      <c r="I1561" s="5" t="s">
        <v>1228</v>
      </c>
      <c r="J1561" s="5" t="s">
        <v>118</v>
      </c>
      <c r="K1561" t="str">
        <f t="shared" si="480"/>
        <v>_ULD</v>
      </c>
      <c r="L1561" t="str">
        <f t="shared" si="481"/>
        <v>_involvedInActions</v>
      </c>
      <c r="M1561" t="str">
        <f t="shared" si="482"/>
        <v>_LogisticsAction</v>
      </c>
      <c r="N1561" t="str">
        <f t="shared" si="483"/>
        <v/>
      </c>
      <c r="O1561" t="str">
        <f t="shared" si="484"/>
        <v>Object</v>
      </c>
      <c r="P1561" t="str">
        <f t="shared" si="485"/>
        <v>"Core"</v>
      </c>
      <c r="Q1561" t="str">
        <f t="shared" si="486"/>
        <v>"_ULD"</v>
      </c>
      <c r="R1561" t="str">
        <f t="shared" si="487"/>
        <v>"_involvedInActions"</v>
      </c>
      <c r="S1561" t="str">
        <f t="shared" si="488"/>
        <v>"_LogisticsAction"</v>
      </c>
      <c r="T1561">
        <f>IF($A1561="Implicit","",COUNTIFS($C$8:C1561,C1561,$A$8:A1561,"Explicit"))</f>
        <v>15</v>
      </c>
      <c r="U1561" t="str">
        <f t="shared" si="489"/>
        <v>"Unit Load Device details"</v>
      </c>
      <c r="V1561" t="str">
        <f t="shared" si="490"/>
        <v>"References to the Actions the object is involved in"</v>
      </c>
      <c r="W1561" t="str">
        <f t="shared" si="491"/>
        <v>"true"</v>
      </c>
      <c r="X1561" t="str">
        <f t="shared" si="492"/>
        <v>"true"</v>
      </c>
      <c r="Y1561" t="str">
        <f t="shared" si="493"/>
        <v>"Core","_ULD","_involvedInActions","_LogisticsAction",15,"Unit Load Device details","References to the Actions the object is involved in","true","true"</v>
      </c>
      <c r="Z1561" t="str">
        <f t="shared" si="494"/>
        <v>"Core._ULD"</v>
      </c>
      <c r="AA1561" t="str">
        <f t="shared" si="495"/>
        <v>"_involvedInActions"</v>
      </c>
      <c r="AB1561" t="str">
        <f t="shared" si="496"/>
        <v>"Abstract._LogisticsAction"</v>
      </c>
      <c r="AC1561" t="str">
        <f t="shared" si="497"/>
        <v>""</v>
      </c>
      <c r="AD1561" t="str">
        <f t="shared" si="498"/>
        <v>"hasMany"</v>
      </c>
      <c r="AE1561" t="str">
        <f t="shared" si="499"/>
        <v>"Core._ULD","_involvedInActions","Abstract._LogisticsAction","","hasMany"</v>
      </c>
    </row>
    <row r="1562" spans="1:31" x14ac:dyDescent="0.2">
      <c r="A1562" t="s">
        <v>1353</v>
      </c>
      <c r="B1562" t="s">
        <v>20</v>
      </c>
      <c r="C1562" t="s">
        <v>1227</v>
      </c>
      <c r="D1562" t="s">
        <v>1241</v>
      </c>
      <c r="F1562" t="s">
        <v>6</v>
      </c>
      <c r="G1562">
        <v>1</v>
      </c>
      <c r="I1562" s="5" t="s">
        <v>1228</v>
      </c>
      <c r="J1562" s="5" t="s">
        <v>1242</v>
      </c>
      <c r="K1562" t="str">
        <f t="shared" si="480"/>
        <v>_ULD</v>
      </c>
      <c r="L1562" t="str">
        <f t="shared" si="481"/>
        <v>_ataDesignator</v>
      </c>
      <c r="M1562" t="str">
        <f t="shared" si="482"/>
        <v>xsd_string</v>
      </c>
      <c r="N1562" t="str">
        <f t="shared" si="483"/>
        <v/>
      </c>
      <c r="O1562" t="str">
        <f t="shared" si="484"/>
        <v>Data</v>
      </c>
      <c r="P1562" t="str">
        <f t="shared" si="485"/>
        <v>"Core"</v>
      </c>
      <c r="Q1562" t="str">
        <f t="shared" si="486"/>
        <v>"_ULD"</v>
      </c>
      <c r="R1562" t="str">
        <f t="shared" si="487"/>
        <v>"_ataDesignator"</v>
      </c>
      <c r="S1562" t="str">
        <f t="shared" si="488"/>
        <v>"xsd_string"</v>
      </c>
      <c r="T1562">
        <f>IF($A1562="Implicit","",COUNTIFS($C$8:C1562,C1562,$A$8:A1562,"Explicit"))</f>
        <v>16</v>
      </c>
      <c r="U1562" t="str">
        <f t="shared" si="489"/>
        <v>"Unit Load Device details"</v>
      </c>
      <c r="V1562" t="str">
        <f t="shared" si="490"/>
        <v>"US / ATA Unit Load Device type code e.g. M2"</v>
      </c>
      <c r="W1562" t="str">
        <f t="shared" si="491"/>
        <v>"false"</v>
      </c>
      <c r="X1562" t="str">
        <f t="shared" si="492"/>
        <v>"true"</v>
      </c>
      <c r="Y1562" t="str">
        <f t="shared" si="493"/>
        <v>"Core","_ULD","_ataDesignator","xsd_string",16,"Unit Load Device details","US / ATA Unit Load Device type code e.g. M2","false","true"</v>
      </c>
      <c r="Z1562" t="str">
        <f t="shared" si="494"/>
        <v/>
      </c>
      <c r="AA1562" t="str">
        <f t="shared" si="495"/>
        <v/>
      </c>
      <c r="AB1562" t="str">
        <f t="shared" si="496"/>
        <v/>
      </c>
      <c r="AC1562" t="str">
        <f t="shared" si="497"/>
        <v/>
      </c>
      <c r="AD1562" t="str">
        <f t="shared" si="498"/>
        <v/>
      </c>
      <c r="AE1562" t="str">
        <f t="shared" si="499"/>
        <v/>
      </c>
    </row>
    <row r="1563" spans="1:31" x14ac:dyDescent="0.2">
      <c r="A1563" t="s">
        <v>1353</v>
      </c>
      <c r="B1563" t="s">
        <v>20</v>
      </c>
      <c r="C1563" t="s">
        <v>1227</v>
      </c>
      <c r="D1563" t="s">
        <v>1243</v>
      </c>
      <c r="F1563" t="s">
        <v>47</v>
      </c>
      <c r="G1563">
        <v>1</v>
      </c>
      <c r="I1563" s="5" t="s">
        <v>1228</v>
      </c>
      <c r="J1563" s="5" t="s">
        <v>1244</v>
      </c>
      <c r="K1563" t="str">
        <f t="shared" si="480"/>
        <v>_ULD</v>
      </c>
      <c r="L1563" t="str">
        <f t="shared" si="481"/>
        <v>_damageFlag</v>
      </c>
      <c r="M1563" t="str">
        <f t="shared" si="482"/>
        <v>xsd_boolean</v>
      </c>
      <c r="N1563" t="str">
        <f t="shared" si="483"/>
        <v/>
      </c>
      <c r="O1563" t="str">
        <f t="shared" si="484"/>
        <v>Data</v>
      </c>
      <c r="P1563" t="str">
        <f t="shared" si="485"/>
        <v>"Core"</v>
      </c>
      <c r="Q1563" t="str">
        <f t="shared" si="486"/>
        <v>"_ULD"</v>
      </c>
      <c r="R1563" t="str">
        <f t="shared" si="487"/>
        <v>"_damageFlag"</v>
      </c>
      <c r="S1563" t="str">
        <f t="shared" si="488"/>
        <v>"xsd_boolean"</v>
      </c>
      <c r="T1563">
        <f>IF($A1563="Implicit","",COUNTIFS($C$8:C1563,C1563,$A$8:A1563,"Explicit"))</f>
        <v>17</v>
      </c>
      <c r="U1563" t="str">
        <f t="shared" si="489"/>
        <v>"Unit Load Device details"</v>
      </c>
      <c r="V1563" t="str">
        <f t="shared" si="490"/>
        <v>"Indicates if the ULD is Damaged"</v>
      </c>
      <c r="W1563" t="str">
        <f t="shared" si="491"/>
        <v>"false"</v>
      </c>
      <c r="X1563" t="str">
        <f t="shared" si="492"/>
        <v>"true"</v>
      </c>
      <c r="Y1563" t="str">
        <f t="shared" si="493"/>
        <v>"Core","_ULD","_damageFlag","xsd_boolean",17,"Unit Load Device details","Indicates if the ULD is Damaged","false","true"</v>
      </c>
      <c r="Z1563" t="str">
        <f t="shared" si="494"/>
        <v/>
      </c>
      <c r="AA1563" t="str">
        <f t="shared" si="495"/>
        <v/>
      </c>
      <c r="AB1563" t="str">
        <f t="shared" si="496"/>
        <v/>
      </c>
      <c r="AC1563" t="str">
        <f t="shared" si="497"/>
        <v/>
      </c>
      <c r="AD1563" t="str">
        <f t="shared" si="498"/>
        <v/>
      </c>
      <c r="AE1563" t="str">
        <f t="shared" si="499"/>
        <v/>
      </c>
    </row>
    <row r="1564" spans="1:31" x14ac:dyDescent="0.2">
      <c r="A1564" t="s">
        <v>1353</v>
      </c>
      <c r="B1564" t="s">
        <v>20</v>
      </c>
      <c r="C1564" t="s">
        <v>1227</v>
      </c>
      <c r="D1564" t="s">
        <v>1245</v>
      </c>
      <c r="F1564" t="s">
        <v>12</v>
      </c>
      <c r="G1564">
        <v>1</v>
      </c>
      <c r="I1564" s="5" t="s">
        <v>1228</v>
      </c>
      <c r="J1564" s="5" t="s">
        <v>1246</v>
      </c>
      <c r="K1564" t="str">
        <f t="shared" si="480"/>
        <v>_ULD</v>
      </c>
      <c r="L1564" t="str">
        <f t="shared" si="481"/>
        <v>_numberOfDoors</v>
      </c>
      <c r="M1564" t="str">
        <f t="shared" si="482"/>
        <v>xsd_integer</v>
      </c>
      <c r="N1564" t="str">
        <f t="shared" si="483"/>
        <v/>
      </c>
      <c r="O1564" t="str">
        <f t="shared" si="484"/>
        <v>Data</v>
      </c>
      <c r="P1564" t="str">
        <f t="shared" si="485"/>
        <v>"Core"</v>
      </c>
      <c r="Q1564" t="str">
        <f t="shared" si="486"/>
        <v>"_ULD"</v>
      </c>
      <c r="R1564" t="str">
        <f t="shared" si="487"/>
        <v>"_numberOfDoors"</v>
      </c>
      <c r="S1564" t="str">
        <f t="shared" si="488"/>
        <v>"xsd_integer"</v>
      </c>
      <c r="T1564">
        <f>IF($A1564="Implicit","",COUNTIFS($C$8:C1564,C1564,$A$8:A1564,"Explicit"))</f>
        <v>18</v>
      </c>
      <c r="U1564" t="str">
        <f t="shared" si="489"/>
        <v>"Unit Load Device details"</v>
      </c>
      <c r="V1564" t="str">
        <f t="shared" si="490"/>
        <v>"Number of doors"</v>
      </c>
      <c r="W1564" t="str">
        <f t="shared" si="491"/>
        <v>"false"</v>
      </c>
      <c r="X1564" t="str">
        <f t="shared" si="492"/>
        <v>"true"</v>
      </c>
      <c r="Y1564" t="str">
        <f t="shared" si="493"/>
        <v>"Core","_ULD","_numberOfDoors","xsd_integer",18,"Unit Load Device details","Number of doors","false","true"</v>
      </c>
      <c r="Z1564" t="str">
        <f t="shared" si="494"/>
        <v/>
      </c>
      <c r="AA1564" t="str">
        <f t="shared" si="495"/>
        <v/>
      </c>
      <c r="AB1564" t="str">
        <f t="shared" si="496"/>
        <v/>
      </c>
      <c r="AC1564" t="str">
        <f t="shared" si="497"/>
        <v/>
      </c>
      <c r="AD1564" t="str">
        <f t="shared" si="498"/>
        <v/>
      </c>
      <c r="AE1564" t="str">
        <f t="shared" si="499"/>
        <v/>
      </c>
    </row>
    <row r="1565" spans="1:31" x14ac:dyDescent="0.2">
      <c r="A1565" t="s">
        <v>1353</v>
      </c>
      <c r="B1565" t="s">
        <v>20</v>
      </c>
      <c r="C1565" t="s">
        <v>1227</v>
      </c>
      <c r="D1565" t="s">
        <v>1247</v>
      </c>
      <c r="F1565" t="s">
        <v>12</v>
      </c>
      <c r="G1565">
        <v>1</v>
      </c>
      <c r="I1565" s="5" t="s">
        <v>1228</v>
      </c>
      <c r="J1565" s="5" t="s">
        <v>1248</v>
      </c>
      <c r="K1565" t="str">
        <f t="shared" si="480"/>
        <v>_ULD</v>
      </c>
      <c r="L1565" t="str">
        <f t="shared" si="481"/>
        <v>_numberOfFittings</v>
      </c>
      <c r="M1565" t="str">
        <f t="shared" si="482"/>
        <v>xsd_integer</v>
      </c>
      <c r="N1565" t="str">
        <f t="shared" si="483"/>
        <v/>
      </c>
      <c r="O1565" t="str">
        <f t="shared" si="484"/>
        <v>Data</v>
      </c>
      <c r="P1565" t="str">
        <f t="shared" si="485"/>
        <v>"Core"</v>
      </c>
      <c r="Q1565" t="str">
        <f t="shared" si="486"/>
        <v>"_ULD"</v>
      </c>
      <c r="R1565" t="str">
        <f t="shared" si="487"/>
        <v>"_numberOfFittings"</v>
      </c>
      <c r="S1565" t="str">
        <f t="shared" si="488"/>
        <v>"xsd_integer"</v>
      </c>
      <c r="T1565">
        <f>IF($A1565="Implicit","",COUNTIFS($C$8:C1565,C1565,$A$8:A1565,"Explicit"))</f>
        <v>19</v>
      </c>
      <c r="U1565" t="str">
        <f t="shared" si="489"/>
        <v>"Unit Load Device details"</v>
      </c>
      <c r="V1565" t="str">
        <f t="shared" si="490"/>
        <v>"Number of fittings"</v>
      </c>
      <c r="W1565" t="str">
        <f t="shared" si="491"/>
        <v>"false"</v>
      </c>
      <c r="X1565" t="str">
        <f t="shared" si="492"/>
        <v>"true"</v>
      </c>
      <c r="Y1565" t="str">
        <f t="shared" si="493"/>
        <v>"Core","_ULD","_numberOfFittings","xsd_integer",19,"Unit Load Device details","Number of fittings","false","true"</v>
      </c>
      <c r="Z1565" t="str">
        <f t="shared" si="494"/>
        <v/>
      </c>
      <c r="AA1565" t="str">
        <f t="shared" si="495"/>
        <v/>
      </c>
      <c r="AB1565" t="str">
        <f t="shared" si="496"/>
        <v/>
      </c>
      <c r="AC1565" t="str">
        <f t="shared" si="497"/>
        <v/>
      </c>
      <c r="AD1565" t="str">
        <f t="shared" si="498"/>
        <v/>
      </c>
      <c r="AE1565" t="str">
        <f t="shared" si="499"/>
        <v/>
      </c>
    </row>
    <row r="1566" spans="1:31" x14ac:dyDescent="0.2">
      <c r="A1566" t="s">
        <v>1353</v>
      </c>
      <c r="B1566" t="s">
        <v>20</v>
      </c>
      <c r="C1566" t="s">
        <v>1227</v>
      </c>
      <c r="D1566" t="s">
        <v>1249</v>
      </c>
      <c r="F1566" t="s">
        <v>12</v>
      </c>
      <c r="G1566">
        <v>1</v>
      </c>
      <c r="I1566" s="5" t="s">
        <v>1228</v>
      </c>
      <c r="J1566" s="5" t="s">
        <v>1250</v>
      </c>
      <c r="K1566" t="str">
        <f t="shared" si="480"/>
        <v>_ULD</v>
      </c>
      <c r="L1566" t="str">
        <f t="shared" si="481"/>
        <v>_numberOfNets</v>
      </c>
      <c r="M1566" t="str">
        <f t="shared" si="482"/>
        <v>xsd_integer</v>
      </c>
      <c r="N1566" t="str">
        <f t="shared" si="483"/>
        <v/>
      </c>
      <c r="O1566" t="str">
        <f t="shared" si="484"/>
        <v>Data</v>
      </c>
      <c r="P1566" t="str">
        <f t="shared" si="485"/>
        <v>"Core"</v>
      </c>
      <c r="Q1566" t="str">
        <f t="shared" si="486"/>
        <v>"_ULD"</v>
      </c>
      <c r="R1566" t="str">
        <f t="shared" si="487"/>
        <v>"_numberOfNets"</v>
      </c>
      <c r="S1566" t="str">
        <f t="shared" si="488"/>
        <v>"xsd_integer"</v>
      </c>
      <c r="T1566">
        <f>IF($A1566="Implicit","",COUNTIFS($C$8:C1566,C1566,$A$8:A1566,"Explicit"))</f>
        <v>20</v>
      </c>
      <c r="U1566" t="str">
        <f t="shared" si="489"/>
        <v>"Unit Load Device details"</v>
      </c>
      <c r="V1566" t="str">
        <f t="shared" si="490"/>
        <v>"Number of nets"</v>
      </c>
      <c r="W1566" t="str">
        <f t="shared" si="491"/>
        <v>"false"</v>
      </c>
      <c r="X1566" t="str">
        <f t="shared" si="492"/>
        <v>"true"</v>
      </c>
      <c r="Y1566" t="str">
        <f t="shared" si="493"/>
        <v>"Core","_ULD","_numberOfNets","xsd_integer",20,"Unit Load Device details","Number of nets","false","true"</v>
      </c>
      <c r="Z1566" t="str">
        <f t="shared" si="494"/>
        <v/>
      </c>
      <c r="AA1566" t="str">
        <f t="shared" si="495"/>
        <v/>
      </c>
      <c r="AB1566" t="str">
        <f t="shared" si="496"/>
        <v/>
      </c>
      <c r="AC1566" t="str">
        <f t="shared" si="497"/>
        <v/>
      </c>
      <c r="AD1566" t="str">
        <f t="shared" si="498"/>
        <v/>
      </c>
      <c r="AE1566" t="str">
        <f t="shared" si="499"/>
        <v/>
      </c>
    </row>
    <row r="1567" spans="1:31" x14ac:dyDescent="0.2">
      <c r="A1567" t="s">
        <v>1353</v>
      </c>
      <c r="B1567" t="s">
        <v>20</v>
      </c>
      <c r="C1567" t="s">
        <v>1227</v>
      </c>
      <c r="D1567" t="s">
        <v>1251</v>
      </c>
      <c r="F1567" t="s">
        <v>12</v>
      </c>
      <c r="G1567">
        <v>1</v>
      </c>
      <c r="I1567" s="5" t="s">
        <v>1228</v>
      </c>
      <c r="J1567" s="5" t="s">
        <v>1252</v>
      </c>
      <c r="K1567" t="str">
        <f t="shared" si="480"/>
        <v>_ULD</v>
      </c>
      <c r="L1567" t="str">
        <f t="shared" si="481"/>
        <v>_numberOfStraps</v>
      </c>
      <c r="M1567" t="str">
        <f t="shared" si="482"/>
        <v>xsd_integer</v>
      </c>
      <c r="N1567" t="str">
        <f t="shared" si="483"/>
        <v/>
      </c>
      <c r="O1567" t="str">
        <f t="shared" si="484"/>
        <v>Data</v>
      </c>
      <c r="P1567" t="str">
        <f t="shared" si="485"/>
        <v>"Core"</v>
      </c>
      <c r="Q1567" t="str">
        <f t="shared" si="486"/>
        <v>"_ULD"</v>
      </c>
      <c r="R1567" t="str">
        <f t="shared" si="487"/>
        <v>"_numberOfStraps"</v>
      </c>
      <c r="S1567" t="str">
        <f t="shared" si="488"/>
        <v>"xsd_integer"</v>
      </c>
      <c r="T1567">
        <f>IF($A1567="Implicit","",COUNTIFS($C$8:C1567,C1567,$A$8:A1567,"Explicit"))</f>
        <v>21</v>
      </c>
      <c r="U1567" t="str">
        <f t="shared" si="489"/>
        <v>"Unit Load Device details"</v>
      </c>
      <c r="V1567" t="str">
        <f t="shared" si="490"/>
        <v>"Number of straps"</v>
      </c>
      <c r="W1567" t="str">
        <f t="shared" si="491"/>
        <v>"false"</v>
      </c>
      <c r="X1567" t="str">
        <f t="shared" si="492"/>
        <v>"true"</v>
      </c>
      <c r="Y1567" t="str">
        <f t="shared" si="493"/>
        <v>"Core","_ULD","_numberOfStraps","xsd_integer",21,"Unit Load Device details","Number of straps","false","true"</v>
      </c>
      <c r="Z1567" t="str">
        <f t="shared" si="494"/>
        <v/>
      </c>
      <c r="AA1567" t="str">
        <f t="shared" si="495"/>
        <v/>
      </c>
      <c r="AB1567" t="str">
        <f t="shared" si="496"/>
        <v/>
      </c>
      <c r="AC1567" t="str">
        <f t="shared" si="497"/>
        <v/>
      </c>
      <c r="AD1567" t="str">
        <f t="shared" si="498"/>
        <v/>
      </c>
      <c r="AE1567" t="str">
        <f t="shared" si="499"/>
        <v/>
      </c>
    </row>
    <row r="1568" spans="1:31" x14ac:dyDescent="0.2">
      <c r="A1568" t="s">
        <v>1353</v>
      </c>
      <c r="B1568" t="s">
        <v>20</v>
      </c>
      <c r="C1568" t="s">
        <v>1227</v>
      </c>
      <c r="D1568" t="s">
        <v>1253</v>
      </c>
      <c r="F1568" t="s">
        <v>6</v>
      </c>
      <c r="G1568">
        <v>1</v>
      </c>
      <c r="I1568" s="5" t="s">
        <v>1228</v>
      </c>
      <c r="J1568" s="5" t="s">
        <v>1254</v>
      </c>
      <c r="K1568" t="str">
        <f t="shared" si="480"/>
        <v>_ULD</v>
      </c>
      <c r="L1568" t="str">
        <f t="shared" si="481"/>
        <v>_sealNumber</v>
      </c>
      <c r="M1568" t="str">
        <f t="shared" si="482"/>
        <v>xsd_string</v>
      </c>
      <c r="N1568" t="str">
        <f t="shared" si="483"/>
        <v/>
      </c>
      <c r="O1568" t="str">
        <f t="shared" si="484"/>
        <v>Data</v>
      </c>
      <c r="P1568" t="str">
        <f t="shared" si="485"/>
        <v>"Core"</v>
      </c>
      <c r="Q1568" t="str">
        <f t="shared" si="486"/>
        <v>"_ULD"</v>
      </c>
      <c r="R1568" t="str">
        <f t="shared" si="487"/>
        <v>"_sealNumber"</v>
      </c>
      <c r="S1568" t="str">
        <f t="shared" si="488"/>
        <v>"xsd_string"</v>
      </c>
      <c r="T1568">
        <f>IF($A1568="Implicit","",COUNTIFS($C$8:C1568,C1568,$A$8:A1568,"Explicit"))</f>
        <v>22</v>
      </c>
      <c r="U1568" t="str">
        <f t="shared" si="489"/>
        <v>"Unit Load Device details"</v>
      </c>
      <c r="V1568" t="str">
        <f t="shared" si="490"/>
        <v>"ULD seal number if applicable"</v>
      </c>
      <c r="W1568" t="str">
        <f t="shared" si="491"/>
        <v>"false"</v>
      </c>
      <c r="X1568" t="str">
        <f t="shared" si="492"/>
        <v>"true"</v>
      </c>
      <c r="Y1568" t="str">
        <f t="shared" si="493"/>
        <v>"Core","_ULD","_sealNumber","xsd_string",22,"Unit Load Device details","ULD seal number if applicable","false","true"</v>
      </c>
      <c r="Z1568" t="str">
        <f t="shared" si="494"/>
        <v/>
      </c>
      <c r="AA1568" t="str">
        <f t="shared" si="495"/>
        <v/>
      </c>
      <c r="AB1568" t="str">
        <f t="shared" si="496"/>
        <v/>
      </c>
      <c r="AC1568" t="str">
        <f t="shared" si="497"/>
        <v/>
      </c>
      <c r="AD1568" t="str">
        <f t="shared" si="498"/>
        <v/>
      </c>
      <c r="AE1568" t="str">
        <f t="shared" si="499"/>
        <v/>
      </c>
    </row>
    <row r="1569" spans="1:31" x14ac:dyDescent="0.2">
      <c r="A1569" t="s">
        <v>1353</v>
      </c>
      <c r="B1569" t="s">
        <v>20</v>
      </c>
      <c r="C1569" t="s">
        <v>1227</v>
      </c>
      <c r="D1569" t="s">
        <v>1178</v>
      </c>
      <c r="F1569" t="s">
        <v>6</v>
      </c>
      <c r="G1569">
        <v>1</v>
      </c>
      <c r="I1569" s="5" t="s">
        <v>1228</v>
      </c>
      <c r="J1569" s="5" t="s">
        <v>1179</v>
      </c>
      <c r="K1569" t="str">
        <f t="shared" si="480"/>
        <v>_ULD</v>
      </c>
      <c r="L1569" t="str">
        <f t="shared" si="481"/>
        <v>_uldSerialNumber</v>
      </c>
      <c r="M1569" t="str">
        <f t="shared" si="482"/>
        <v>xsd_string</v>
      </c>
      <c r="N1569" t="str">
        <f t="shared" si="483"/>
        <v/>
      </c>
      <c r="O1569" t="str">
        <f t="shared" si="484"/>
        <v>Data</v>
      </c>
      <c r="P1569" t="str">
        <f t="shared" si="485"/>
        <v>"Core"</v>
      </c>
      <c r="Q1569" t="str">
        <f t="shared" si="486"/>
        <v>"_ULD"</v>
      </c>
      <c r="R1569" t="str">
        <f t="shared" si="487"/>
        <v>"_uldSerialNumber"</v>
      </c>
      <c r="S1569" t="str">
        <f t="shared" si="488"/>
        <v>"xsd_string"</v>
      </c>
      <c r="T1569">
        <f>IF($A1569="Implicit","",COUNTIFS($C$8:C1569,C1569,$A$8:A1569,"Explicit"))</f>
        <v>23</v>
      </c>
      <c r="U1569" t="str">
        <f t="shared" si="489"/>
        <v>"Unit Load Device details"</v>
      </c>
      <c r="V1569" t="str">
        <f t="shared" si="490"/>
        <v>"Serial number that allows to uniquely identify the ULD"</v>
      </c>
      <c r="W1569" t="str">
        <f t="shared" si="491"/>
        <v>"false"</v>
      </c>
      <c r="X1569" t="str">
        <f t="shared" si="492"/>
        <v>"true"</v>
      </c>
      <c r="Y1569" t="str">
        <f t="shared" si="493"/>
        <v>"Core","_ULD","_uldSerialNumber","xsd_string",23,"Unit Load Device details","Serial number that allows to uniquely identify the ULD","false","true"</v>
      </c>
      <c r="Z1569" t="str">
        <f t="shared" si="494"/>
        <v/>
      </c>
      <c r="AA1569" t="str">
        <f t="shared" si="495"/>
        <v/>
      </c>
      <c r="AB1569" t="str">
        <f t="shared" si="496"/>
        <v/>
      </c>
      <c r="AC1569" t="str">
        <f t="shared" si="497"/>
        <v/>
      </c>
      <c r="AD1569" t="str">
        <f t="shared" si="498"/>
        <v/>
      </c>
      <c r="AE1569" t="str">
        <f t="shared" si="499"/>
        <v/>
      </c>
    </row>
    <row r="1570" spans="1:31" x14ac:dyDescent="0.2">
      <c r="A1570" t="s">
        <v>1354</v>
      </c>
      <c r="B1570" t="s">
        <v>20</v>
      </c>
      <c r="C1570" t="s">
        <v>1227</v>
      </c>
      <c r="D1570" t="s">
        <v>116</v>
      </c>
      <c r="E1570" t="s">
        <v>1303</v>
      </c>
      <c r="F1570" t="s">
        <v>23</v>
      </c>
      <c r="I1570" s="5" t="s">
        <v>1228</v>
      </c>
      <c r="J1570" s="5" t="s">
        <v>118</v>
      </c>
      <c r="K1570" t="str">
        <f t="shared" si="480"/>
        <v>_ULD</v>
      </c>
      <c r="L1570" t="str">
        <f t="shared" si="481"/>
        <v>_involvedInActions</v>
      </c>
      <c r="M1570" t="str">
        <f t="shared" si="482"/>
        <v>_Check</v>
      </c>
      <c r="N1570" t="str">
        <f t="shared" si="483"/>
        <v/>
      </c>
      <c r="O1570" t="str">
        <f t="shared" si="484"/>
        <v>Object</v>
      </c>
      <c r="P1570" t="str">
        <f t="shared" si="485"/>
        <v/>
      </c>
      <c r="Q1570" t="str">
        <f t="shared" si="486"/>
        <v/>
      </c>
      <c r="R1570" t="str">
        <f t="shared" si="487"/>
        <v/>
      </c>
      <c r="S1570" t="str">
        <f t="shared" si="488"/>
        <v/>
      </c>
      <c r="T1570" t="str">
        <f>IF($A1570="Implicit","",COUNTIFS($C$8:C1570,C1570,$A$8:A1570,"Explicit"))</f>
        <v/>
      </c>
      <c r="U1570" t="str">
        <f t="shared" si="489"/>
        <v/>
      </c>
      <c r="V1570" t="str">
        <f t="shared" si="490"/>
        <v/>
      </c>
      <c r="W1570" t="str">
        <f t="shared" si="491"/>
        <v/>
      </c>
      <c r="X1570" t="str">
        <f t="shared" si="492"/>
        <v/>
      </c>
      <c r="Y1570" t="str">
        <f t="shared" si="493"/>
        <v/>
      </c>
      <c r="Z1570" t="str">
        <f t="shared" si="494"/>
        <v>"Core._ULD"</v>
      </c>
      <c r="AA1570" t="str">
        <f t="shared" si="495"/>
        <v>"_involvedInActions"</v>
      </c>
      <c r="AB1570" t="str">
        <f t="shared" si="496"/>
        <v>"Action._Check"</v>
      </c>
      <c r="AC1570" t="str">
        <f t="shared" si="497"/>
        <v>""</v>
      </c>
      <c r="AD1570" t="str">
        <f t="shared" si="498"/>
        <v>"hasMany"</v>
      </c>
      <c r="AE1570" t="str">
        <f t="shared" si="499"/>
        <v>"Core._ULD","_involvedInActions","Action._Check","","hasMany"</v>
      </c>
    </row>
    <row r="1571" spans="1:31" x14ac:dyDescent="0.2">
      <c r="A1571" t="s">
        <v>1353</v>
      </c>
      <c r="B1571" t="s">
        <v>49</v>
      </c>
      <c r="C1571" t="s">
        <v>1255</v>
      </c>
      <c r="D1571" t="s">
        <v>991</v>
      </c>
      <c r="E1571" t="s">
        <v>49</v>
      </c>
      <c r="F1571" t="s">
        <v>87</v>
      </c>
      <c r="G1571">
        <v>1</v>
      </c>
      <c r="I1571" s="5" t="s">
        <v>1256</v>
      </c>
      <c r="J1571" s="5" t="s">
        <v>993</v>
      </c>
      <c r="K1571" t="str">
        <f t="shared" si="480"/>
        <v>_ULDBasicPiece</v>
      </c>
      <c r="L1571" t="str">
        <f t="shared" si="481"/>
        <v>_dryIceWeight</v>
      </c>
      <c r="M1571" t="str">
        <f t="shared" si="482"/>
        <v>_Value</v>
      </c>
      <c r="N1571" t="str">
        <f t="shared" si="483"/>
        <v/>
      </c>
      <c r="O1571" t="str">
        <f t="shared" si="484"/>
        <v>Object</v>
      </c>
      <c r="P1571" t="str">
        <f t="shared" si="485"/>
        <v>"Embedded"</v>
      </c>
      <c r="Q1571" t="str">
        <f t="shared" si="486"/>
        <v>"_ULDBasicPiece"</v>
      </c>
      <c r="R1571" t="str">
        <f t="shared" si="487"/>
        <v>"_dryIceWeight"</v>
      </c>
      <c r="S1571" t="str">
        <f t="shared" si="488"/>
        <v>"_Value"</v>
      </c>
      <c r="T1571">
        <f>IF($A1571="Implicit","",COUNTIFS($C$8:C1571,C1571,$A$8:A1571,"Explicit"))</f>
        <v>1</v>
      </c>
      <c r="U1571" t="str">
        <f t="shared" si="489"/>
        <v>"ULDBasicPiece details"</v>
      </c>
      <c r="V1571" t="str">
        <f t="shared" si="490"/>
        <v>"Weight of dry ice"</v>
      </c>
      <c r="W1571" t="str">
        <f t="shared" si="491"/>
        <v>"false"</v>
      </c>
      <c r="X1571" t="str">
        <f t="shared" si="492"/>
        <v>"true"</v>
      </c>
      <c r="Y1571" t="str">
        <f t="shared" si="493"/>
        <v>"Embedded","_ULDBasicPiece","_dryIceWeight","_Value",1,"ULDBasicPiece details","Weight of dry ice","false","true"</v>
      </c>
      <c r="Z1571" t="str">
        <f t="shared" si="494"/>
        <v>"Embedded._ULDBasicPiece"</v>
      </c>
      <c r="AA1571" t="str">
        <f t="shared" si="495"/>
        <v>"_dryIceWeight"</v>
      </c>
      <c r="AB1571" t="str">
        <f t="shared" si="496"/>
        <v>"Embedded._Value"</v>
      </c>
      <c r="AC1571" t="str">
        <f t="shared" si="497"/>
        <v>""</v>
      </c>
      <c r="AD1571" t="str">
        <f t="shared" si="498"/>
        <v>"hasOne"</v>
      </c>
      <c r="AE1571" t="str">
        <f t="shared" si="499"/>
        <v>"Embedded._ULDBasicPiece","_dryIceWeight","Embedded._Value","","hasOne"</v>
      </c>
    </row>
    <row r="1572" spans="1:31" x14ac:dyDescent="0.2">
      <c r="A1572" t="s">
        <v>1353</v>
      </c>
      <c r="B1572" t="s">
        <v>49</v>
      </c>
      <c r="C1572" t="s">
        <v>1255</v>
      </c>
      <c r="D1572" t="s">
        <v>994</v>
      </c>
      <c r="E1572" t="s">
        <v>49</v>
      </c>
      <c r="F1572" t="s">
        <v>87</v>
      </c>
      <c r="G1572">
        <v>1</v>
      </c>
      <c r="I1572" s="5" t="s">
        <v>1256</v>
      </c>
      <c r="J1572" s="5" t="s">
        <v>995</v>
      </c>
      <c r="K1572" t="str">
        <f t="shared" si="480"/>
        <v>_ULDBasicPiece</v>
      </c>
      <c r="L1572" t="str">
        <f t="shared" si="481"/>
        <v>_pieceGroupGrossWeight</v>
      </c>
      <c r="M1572" t="str">
        <f t="shared" si="482"/>
        <v>_Value</v>
      </c>
      <c r="N1572" t="str">
        <f t="shared" si="483"/>
        <v/>
      </c>
      <c r="O1572" t="str">
        <f t="shared" si="484"/>
        <v>Object</v>
      </c>
      <c r="P1572" t="str">
        <f t="shared" si="485"/>
        <v>"Embedded"</v>
      </c>
      <c r="Q1572" t="str">
        <f t="shared" si="486"/>
        <v>"_ULDBasicPiece"</v>
      </c>
      <c r="R1572" t="str">
        <f t="shared" si="487"/>
        <v>"_pieceGroupGrossWeight"</v>
      </c>
      <c r="S1572" t="str">
        <f t="shared" si="488"/>
        <v>"_Value"</v>
      </c>
      <c r="T1572">
        <f>IF($A1572="Implicit","",COUNTIFS($C$8:C1572,C1572,$A$8:A1572,"Explicit"))</f>
        <v>2</v>
      </c>
      <c r="U1572" t="str">
        <f t="shared" si="489"/>
        <v>"ULDBasicPiece details"</v>
      </c>
      <c r="V1572" t="str">
        <f t="shared" si="490"/>
        <v>"Total gross weight of the piece group"</v>
      </c>
      <c r="W1572" t="str">
        <f t="shared" si="491"/>
        <v>"false"</v>
      </c>
      <c r="X1572" t="str">
        <f t="shared" si="492"/>
        <v>"true"</v>
      </c>
      <c r="Y1572" t="str">
        <f t="shared" si="493"/>
        <v>"Embedded","_ULDBasicPiece","_pieceGroupGrossWeight","_Value",2,"ULDBasicPiece details","Total gross weight of the piece group","false","true"</v>
      </c>
      <c r="Z1572" t="str">
        <f t="shared" si="494"/>
        <v>"Embedded._ULDBasicPiece"</v>
      </c>
      <c r="AA1572" t="str">
        <f t="shared" si="495"/>
        <v>"_pieceGroupGrossWeight"</v>
      </c>
      <c r="AB1572" t="str">
        <f t="shared" si="496"/>
        <v>"Embedded._Value"</v>
      </c>
      <c r="AC1572" t="str">
        <f t="shared" si="497"/>
        <v>""</v>
      </c>
      <c r="AD1572" t="str">
        <f t="shared" si="498"/>
        <v>"hasOne"</v>
      </c>
      <c r="AE1572" t="str">
        <f t="shared" si="499"/>
        <v>"Embedded._ULDBasicPiece","_pieceGroupGrossWeight","Embedded._Value","","hasOne"</v>
      </c>
    </row>
    <row r="1573" spans="1:31" x14ac:dyDescent="0.2">
      <c r="A1573" t="s">
        <v>1353</v>
      </c>
      <c r="B1573" t="s">
        <v>49</v>
      </c>
      <c r="C1573" t="s">
        <v>1255</v>
      </c>
      <c r="D1573" t="s">
        <v>1257</v>
      </c>
      <c r="E1573" t="s">
        <v>1291</v>
      </c>
      <c r="F1573" t="s">
        <v>887</v>
      </c>
      <c r="G1573">
        <v>1</v>
      </c>
      <c r="I1573" s="5" t="s">
        <v>1256</v>
      </c>
      <c r="J1573" s="5" t="s">
        <v>1258</v>
      </c>
      <c r="K1573" t="str">
        <f t="shared" si="480"/>
        <v>_ULDBasicPiece</v>
      </c>
      <c r="L1573" t="str">
        <f t="shared" si="481"/>
        <v>_uldLoadingIndicator</v>
      </c>
      <c r="M1573" t="str">
        <f t="shared" si="482"/>
        <v>ccodes_ULDLoadingIndicator</v>
      </c>
      <c r="N1573" t="str">
        <f t="shared" si="483"/>
        <v/>
      </c>
      <c r="O1573" t="str">
        <f t="shared" si="484"/>
        <v>Object</v>
      </c>
      <c r="P1573" t="str">
        <f t="shared" si="485"/>
        <v>"Embedded"</v>
      </c>
      <c r="Q1573" t="str">
        <f t="shared" si="486"/>
        <v>"_ULDBasicPiece"</v>
      </c>
      <c r="R1573" t="str">
        <f t="shared" si="487"/>
        <v>"_uldLoadingIndicator"</v>
      </c>
      <c r="S1573" t="str">
        <f t="shared" si="488"/>
        <v>"ccodes_ULDLoadingIndicator"</v>
      </c>
      <c r="T1573">
        <f>IF($A1573="Implicit","",COUNTIFS($C$8:C1573,C1573,$A$8:A1573,"Explicit"))</f>
        <v>3</v>
      </c>
      <c r="U1573" t="str">
        <f t="shared" si="489"/>
        <v>"ULDBasicPiece details"</v>
      </c>
      <c r="V1573" t="str">
        <f t="shared" si="490"/>
        <v>"Indicator related to ULD loading (e.g. Main deck only)"</v>
      </c>
      <c r="W1573" t="str">
        <f t="shared" si="491"/>
        <v>"false"</v>
      </c>
      <c r="X1573" t="str">
        <f t="shared" si="492"/>
        <v>"true"</v>
      </c>
      <c r="Y1573" t="str">
        <f t="shared" si="493"/>
        <v>"Embedded","_ULDBasicPiece","_uldLoadingIndicator","ccodes_ULDLoadingIndicator",3,"ULDBasicPiece details","Indicator related to ULD loading (e.g. Main deck only)","false","true"</v>
      </c>
      <c r="Z1573" t="str">
        <f t="shared" si="494"/>
        <v>"Embedded._ULDBasicPiece"</v>
      </c>
      <c r="AA1573" t="str">
        <f t="shared" si="495"/>
        <v>"_uldLoadingIndicator"</v>
      </c>
      <c r="AB1573" t="str">
        <f t="shared" si="496"/>
        <v>"CodeList.ccodes_ULDLoadingIndicator"</v>
      </c>
      <c r="AC1573" t="str">
        <f t="shared" si="497"/>
        <v>""</v>
      </c>
      <c r="AD1573" t="str">
        <f t="shared" si="498"/>
        <v>"hasOne"</v>
      </c>
      <c r="AE1573" t="str">
        <f t="shared" si="499"/>
        <v>"Embedded._ULDBasicPiece","_uldLoadingIndicator","CodeList.ccodes_ULDLoadingIndicator","","hasOne"</v>
      </c>
    </row>
    <row r="1574" spans="1:31" x14ac:dyDescent="0.2">
      <c r="A1574" t="s">
        <v>1353</v>
      </c>
      <c r="B1574" t="s">
        <v>49</v>
      </c>
      <c r="C1574" t="s">
        <v>1255</v>
      </c>
      <c r="D1574" t="s">
        <v>996</v>
      </c>
      <c r="F1574" t="s">
        <v>12</v>
      </c>
      <c r="G1574">
        <v>1</v>
      </c>
      <c r="I1574" s="5" t="s">
        <v>1256</v>
      </c>
      <c r="J1574" s="5" t="s">
        <v>997</v>
      </c>
      <c r="K1574" t="str">
        <f t="shared" si="480"/>
        <v>_ULDBasicPiece</v>
      </c>
      <c r="L1574" t="str">
        <f t="shared" si="481"/>
        <v>_pieceGroupCount</v>
      </c>
      <c r="M1574" t="str">
        <f t="shared" si="482"/>
        <v>xsd_integer</v>
      </c>
      <c r="N1574" t="str">
        <f t="shared" si="483"/>
        <v/>
      </c>
      <c r="O1574" t="str">
        <f t="shared" si="484"/>
        <v>Data</v>
      </c>
      <c r="P1574" t="str">
        <f t="shared" si="485"/>
        <v>"Embedded"</v>
      </c>
      <c r="Q1574" t="str">
        <f t="shared" si="486"/>
        <v>"_ULDBasicPiece"</v>
      </c>
      <c r="R1574" t="str">
        <f t="shared" si="487"/>
        <v>"_pieceGroupCount"</v>
      </c>
      <c r="S1574" t="str">
        <f t="shared" si="488"/>
        <v>"xsd_integer"</v>
      </c>
      <c r="T1574">
        <f>IF($A1574="Implicit","",COUNTIFS($C$8:C1574,C1574,$A$8:A1574,"Explicit"))</f>
        <v>4</v>
      </c>
      <c r="U1574" t="str">
        <f t="shared" si="489"/>
        <v>"ULDBasicPiece details"</v>
      </c>
      <c r="V1574" t="str">
        <f t="shared" si="490"/>
        <v>"Number of pieces in the piece group"</v>
      </c>
      <c r="W1574" t="str">
        <f t="shared" si="491"/>
        <v>"false"</v>
      </c>
      <c r="X1574" t="str">
        <f t="shared" si="492"/>
        <v>"true"</v>
      </c>
      <c r="Y1574" t="str">
        <f t="shared" si="493"/>
        <v>"Embedded","_ULDBasicPiece","_pieceGroupCount","xsd_integer",4,"ULDBasicPiece details","Number of pieces in the piece group","false","true"</v>
      </c>
      <c r="Z1574" t="str">
        <f t="shared" si="494"/>
        <v/>
      </c>
      <c r="AA1574" t="str">
        <f t="shared" si="495"/>
        <v/>
      </c>
      <c r="AB1574" t="str">
        <f t="shared" si="496"/>
        <v/>
      </c>
      <c r="AC1574" t="str">
        <f t="shared" si="497"/>
        <v/>
      </c>
      <c r="AD1574" t="str">
        <f t="shared" si="498"/>
        <v/>
      </c>
      <c r="AE1574" t="str">
        <f t="shared" si="499"/>
        <v/>
      </c>
    </row>
    <row r="1575" spans="1:31" x14ac:dyDescent="0.2">
      <c r="A1575" t="s">
        <v>1353</v>
      </c>
      <c r="B1575" t="s">
        <v>49</v>
      </c>
      <c r="C1575" t="s">
        <v>1255</v>
      </c>
      <c r="D1575" t="s">
        <v>998</v>
      </c>
      <c r="F1575" t="s">
        <v>12</v>
      </c>
      <c r="G1575">
        <v>1</v>
      </c>
      <c r="I1575" s="5" t="s">
        <v>1256</v>
      </c>
      <c r="J1575" s="5" t="s">
        <v>999</v>
      </c>
      <c r="K1575" t="str">
        <f t="shared" si="480"/>
        <v>_ULDBasicPiece</v>
      </c>
      <c r="L1575" t="str">
        <f t="shared" si="481"/>
        <v>_pieceGroupId</v>
      </c>
      <c r="M1575" t="str">
        <f t="shared" si="482"/>
        <v>xsd_integer</v>
      </c>
      <c r="N1575" t="str">
        <f t="shared" si="483"/>
        <v/>
      </c>
      <c r="O1575" t="str">
        <f t="shared" si="484"/>
        <v>Data</v>
      </c>
      <c r="P1575" t="str">
        <f t="shared" si="485"/>
        <v>"Embedded"</v>
      </c>
      <c r="Q1575" t="str">
        <f t="shared" si="486"/>
        <v>"_ULDBasicPiece"</v>
      </c>
      <c r="R1575" t="str">
        <f t="shared" si="487"/>
        <v>"_pieceGroupId"</v>
      </c>
      <c r="S1575" t="str">
        <f t="shared" si="488"/>
        <v>"xsd_integer"</v>
      </c>
      <c r="T1575">
        <f>IF($A1575="Implicit","",COUNTIFS($C$8:C1575,C1575,$A$8:A1575,"Explicit"))</f>
        <v>5</v>
      </c>
      <c r="U1575" t="str">
        <f t="shared" si="489"/>
        <v>"ULDBasicPiece details"</v>
      </c>
      <c r="V1575" t="str">
        <f t="shared" si="490"/>
        <v>"Identifier of the piece group; increasing integers"</v>
      </c>
      <c r="W1575" t="str">
        <f t="shared" si="491"/>
        <v>"false"</v>
      </c>
      <c r="X1575" t="str">
        <f t="shared" si="492"/>
        <v>"true"</v>
      </c>
      <c r="Y1575" t="str">
        <f t="shared" si="493"/>
        <v>"Embedded","_ULDBasicPiece","_pieceGroupId","xsd_integer",5,"ULDBasicPiece details","Identifier of the piece group; increasing integers","false","true"</v>
      </c>
      <c r="Z1575" t="str">
        <f t="shared" si="494"/>
        <v/>
      </c>
      <c r="AA1575" t="str">
        <f t="shared" si="495"/>
        <v/>
      </c>
      <c r="AB1575" t="str">
        <f t="shared" si="496"/>
        <v/>
      </c>
      <c r="AC1575" t="str">
        <f t="shared" si="497"/>
        <v/>
      </c>
      <c r="AD1575" t="str">
        <f t="shared" si="498"/>
        <v/>
      </c>
      <c r="AE1575" t="str">
        <f t="shared" si="499"/>
        <v/>
      </c>
    </row>
    <row r="1576" spans="1:31" x14ac:dyDescent="0.2">
      <c r="A1576" t="s">
        <v>1353</v>
      </c>
      <c r="B1576" t="s">
        <v>49</v>
      </c>
      <c r="C1576" t="s">
        <v>1255</v>
      </c>
      <c r="D1576" t="s">
        <v>177</v>
      </c>
      <c r="F1576" t="s">
        <v>12</v>
      </c>
      <c r="G1576">
        <v>1</v>
      </c>
      <c r="I1576" s="5" t="s">
        <v>1256</v>
      </c>
      <c r="J1576" s="5" t="s">
        <v>178</v>
      </c>
      <c r="K1576" t="str">
        <f t="shared" si="480"/>
        <v>_ULDBasicPiece</v>
      </c>
      <c r="L1576" t="str">
        <f t="shared" si="481"/>
        <v>_slac</v>
      </c>
      <c r="M1576" t="str">
        <f t="shared" si="482"/>
        <v>xsd_integer</v>
      </c>
      <c r="N1576" t="str">
        <f t="shared" si="483"/>
        <v/>
      </c>
      <c r="O1576" t="str">
        <f t="shared" si="484"/>
        <v>Data</v>
      </c>
      <c r="P1576" t="str">
        <f t="shared" si="485"/>
        <v>"Embedded"</v>
      </c>
      <c r="Q1576" t="str">
        <f t="shared" si="486"/>
        <v>"_ULDBasicPiece"</v>
      </c>
      <c r="R1576" t="str">
        <f t="shared" si="487"/>
        <v>"_slac"</v>
      </c>
      <c r="S1576" t="str">
        <f t="shared" si="488"/>
        <v>"xsd_integer"</v>
      </c>
      <c r="T1576">
        <f>IF($A1576="Implicit","",COUNTIFS($C$8:C1576,C1576,$A$8:A1576,"Explicit"))</f>
        <v>6</v>
      </c>
      <c r="U1576" t="str">
        <f t="shared" si="489"/>
        <v>"ULDBasicPiece details"</v>
      </c>
      <c r="V1576" t="str">
        <f t="shared" si="490"/>
        <v>"Shipper's Load And Count  ( total contained piece count as provided by shipper)"</v>
      </c>
      <c r="W1576" t="str">
        <f t="shared" si="491"/>
        <v>"false"</v>
      </c>
      <c r="X1576" t="str">
        <f t="shared" si="492"/>
        <v>"true"</v>
      </c>
      <c r="Y1576" t="str">
        <f t="shared" si="493"/>
        <v>"Embedded","_ULDBasicPiece","_slac","xsd_integer",6,"ULDBasicPiece details","Shipper's Load And Count  ( total contained piece count as provided by shipper)","false","true"</v>
      </c>
      <c r="Z1576" t="str">
        <f t="shared" si="494"/>
        <v/>
      </c>
      <c r="AA1576" t="str">
        <f t="shared" si="495"/>
        <v/>
      </c>
      <c r="AB1576" t="str">
        <f t="shared" si="496"/>
        <v/>
      </c>
      <c r="AC1576" t="str">
        <f t="shared" si="497"/>
        <v/>
      </c>
      <c r="AD1576" t="str">
        <f t="shared" si="498"/>
        <v/>
      </c>
      <c r="AE1576" t="str">
        <f t="shared" si="499"/>
        <v/>
      </c>
    </row>
    <row r="1577" spans="1:31" x14ac:dyDescent="0.2">
      <c r="A1577" t="s">
        <v>1353</v>
      </c>
      <c r="B1577" t="s">
        <v>49</v>
      </c>
      <c r="C1577" t="s">
        <v>1259</v>
      </c>
      <c r="D1577" t="s">
        <v>991</v>
      </c>
      <c r="E1577" t="s">
        <v>49</v>
      </c>
      <c r="F1577" t="s">
        <v>87</v>
      </c>
      <c r="G1577">
        <v>1</v>
      </c>
      <c r="I1577" s="5" t="s">
        <v>1260</v>
      </c>
      <c r="J1577" s="5" t="s">
        <v>993</v>
      </c>
      <c r="K1577" t="str">
        <f t="shared" si="480"/>
        <v>_ULDSpecificPiece</v>
      </c>
      <c r="L1577" t="str">
        <f t="shared" si="481"/>
        <v>_dryIceWeight</v>
      </c>
      <c r="M1577" t="str">
        <f t="shared" si="482"/>
        <v>_Value</v>
      </c>
      <c r="N1577" t="str">
        <f t="shared" si="483"/>
        <v/>
      </c>
      <c r="O1577" t="str">
        <f t="shared" si="484"/>
        <v>Object</v>
      </c>
      <c r="P1577" t="str">
        <f t="shared" si="485"/>
        <v>"Embedded"</v>
      </c>
      <c r="Q1577" t="str">
        <f t="shared" si="486"/>
        <v>"_ULDSpecificPiece"</v>
      </c>
      <c r="R1577" t="str">
        <f t="shared" si="487"/>
        <v>"_dryIceWeight"</v>
      </c>
      <c r="S1577" t="str">
        <f t="shared" si="488"/>
        <v>"_Value"</v>
      </c>
      <c r="T1577">
        <f>IF($A1577="Implicit","",COUNTIFS($C$8:C1577,C1577,$A$8:A1577,"Explicit"))</f>
        <v>1</v>
      </c>
      <c r="U1577" t="str">
        <f t="shared" si="489"/>
        <v>"ULDSpecificPiece details"</v>
      </c>
      <c r="V1577" t="str">
        <f t="shared" si="490"/>
        <v>"Weight of dry ice"</v>
      </c>
      <c r="W1577" t="str">
        <f t="shared" si="491"/>
        <v>"false"</v>
      </c>
      <c r="X1577" t="str">
        <f t="shared" si="492"/>
        <v>"true"</v>
      </c>
      <c r="Y1577" t="str">
        <f t="shared" si="493"/>
        <v>"Embedded","_ULDSpecificPiece","_dryIceWeight","_Value",1,"ULDSpecificPiece details","Weight of dry ice","false","true"</v>
      </c>
      <c r="Z1577" t="str">
        <f t="shared" si="494"/>
        <v>"Embedded._ULDSpecificPiece"</v>
      </c>
      <c r="AA1577" t="str">
        <f t="shared" si="495"/>
        <v>"_dryIceWeight"</v>
      </c>
      <c r="AB1577" t="str">
        <f t="shared" si="496"/>
        <v>"Embedded._Value"</v>
      </c>
      <c r="AC1577" t="str">
        <f t="shared" si="497"/>
        <v>""</v>
      </c>
      <c r="AD1577" t="str">
        <f t="shared" si="498"/>
        <v>"hasOne"</v>
      </c>
      <c r="AE1577" t="str">
        <f t="shared" si="499"/>
        <v>"Embedded._ULDSpecificPiece","_dryIceWeight","Embedded._Value","","hasOne"</v>
      </c>
    </row>
    <row r="1578" spans="1:31" x14ac:dyDescent="0.2">
      <c r="A1578" t="s">
        <v>1353</v>
      </c>
      <c r="B1578" t="s">
        <v>49</v>
      </c>
      <c r="C1578" t="s">
        <v>1259</v>
      </c>
      <c r="D1578" t="s">
        <v>994</v>
      </c>
      <c r="E1578" t="s">
        <v>49</v>
      </c>
      <c r="F1578" t="s">
        <v>87</v>
      </c>
      <c r="G1578">
        <v>1</v>
      </c>
      <c r="I1578" s="5" t="s">
        <v>1260</v>
      </c>
      <c r="J1578" s="5" t="s">
        <v>995</v>
      </c>
      <c r="K1578" t="str">
        <f t="shared" si="480"/>
        <v>_ULDSpecificPiece</v>
      </c>
      <c r="L1578" t="str">
        <f t="shared" si="481"/>
        <v>_pieceGroupGrossWeight</v>
      </c>
      <c r="M1578" t="str">
        <f t="shared" si="482"/>
        <v>_Value</v>
      </c>
      <c r="N1578" t="str">
        <f t="shared" si="483"/>
        <v/>
      </c>
      <c r="O1578" t="str">
        <f t="shared" si="484"/>
        <v>Object</v>
      </c>
      <c r="P1578" t="str">
        <f t="shared" si="485"/>
        <v>"Embedded"</v>
      </c>
      <c r="Q1578" t="str">
        <f t="shared" si="486"/>
        <v>"_ULDSpecificPiece"</v>
      </c>
      <c r="R1578" t="str">
        <f t="shared" si="487"/>
        <v>"_pieceGroupGrossWeight"</v>
      </c>
      <c r="S1578" t="str">
        <f t="shared" si="488"/>
        <v>"_Value"</v>
      </c>
      <c r="T1578">
        <f>IF($A1578="Implicit","",COUNTIFS($C$8:C1578,C1578,$A$8:A1578,"Explicit"))</f>
        <v>2</v>
      </c>
      <c r="U1578" t="str">
        <f t="shared" si="489"/>
        <v>"ULDSpecificPiece details"</v>
      </c>
      <c r="V1578" t="str">
        <f t="shared" si="490"/>
        <v>"Total gross weight of the piece group"</v>
      </c>
      <c r="W1578" t="str">
        <f t="shared" si="491"/>
        <v>"false"</v>
      </c>
      <c r="X1578" t="str">
        <f t="shared" si="492"/>
        <v>"true"</v>
      </c>
      <c r="Y1578" t="str">
        <f t="shared" si="493"/>
        <v>"Embedded","_ULDSpecificPiece","_pieceGroupGrossWeight","_Value",2,"ULDSpecificPiece details","Total gross weight of the piece group","false","true"</v>
      </c>
      <c r="Z1578" t="str">
        <f t="shared" si="494"/>
        <v>"Embedded._ULDSpecificPiece"</v>
      </c>
      <c r="AA1578" t="str">
        <f t="shared" si="495"/>
        <v>"_pieceGroupGrossWeight"</v>
      </c>
      <c r="AB1578" t="str">
        <f t="shared" si="496"/>
        <v>"Embedded._Value"</v>
      </c>
      <c r="AC1578" t="str">
        <f t="shared" si="497"/>
        <v>""</v>
      </c>
      <c r="AD1578" t="str">
        <f t="shared" si="498"/>
        <v>"hasOne"</v>
      </c>
      <c r="AE1578" t="str">
        <f t="shared" si="499"/>
        <v>"Embedded._ULDSpecificPiece","_pieceGroupGrossWeight","Embedded._Value","","hasOne"</v>
      </c>
    </row>
    <row r="1579" spans="1:31" x14ac:dyDescent="0.2">
      <c r="A1579" t="s">
        <v>1353</v>
      </c>
      <c r="B1579" t="s">
        <v>49</v>
      </c>
      <c r="C1579" t="s">
        <v>1259</v>
      </c>
      <c r="D1579" t="s">
        <v>1261</v>
      </c>
      <c r="E1579" t="s">
        <v>49</v>
      </c>
      <c r="F1579" t="s">
        <v>58</v>
      </c>
      <c r="G1579">
        <v>1</v>
      </c>
      <c r="I1579" s="5" t="s">
        <v>1260</v>
      </c>
      <c r="J1579" s="5" t="s">
        <v>1262</v>
      </c>
      <c r="K1579" t="str">
        <f t="shared" si="480"/>
        <v>_ULDSpecificPiece</v>
      </c>
      <c r="L1579" t="str">
        <f t="shared" si="481"/>
        <v>_uldContourCode</v>
      </c>
      <c r="M1579" t="str">
        <f t="shared" si="482"/>
        <v>_CodeListElement</v>
      </c>
      <c r="N1579" t="str">
        <f t="shared" si="483"/>
        <v/>
      </c>
      <c r="O1579" t="str">
        <f t="shared" si="484"/>
        <v>Object</v>
      </c>
      <c r="P1579" t="str">
        <f t="shared" si="485"/>
        <v>"Embedded"</v>
      </c>
      <c r="Q1579" t="str">
        <f t="shared" si="486"/>
        <v>"_ULDSpecificPiece"</v>
      </c>
      <c r="R1579" t="str">
        <f t="shared" si="487"/>
        <v>"_uldContourCode"</v>
      </c>
      <c r="S1579" t="str">
        <f t="shared" si="488"/>
        <v>"_CodeListElement"</v>
      </c>
      <c r="T1579">
        <f>IF($A1579="Implicit","",COUNTIFS($C$8:C1579,C1579,$A$8:A1579,"Explicit"))</f>
        <v>3</v>
      </c>
      <c r="U1579" t="str">
        <f t="shared" si="489"/>
        <v>"ULDSpecificPiece details"</v>
      </c>
      <c r="V1579" t="str">
        <f t="shared" si="490"/>
        <v>"Contour code as per IATA ULD Regulation"</v>
      </c>
      <c r="W1579" t="str">
        <f t="shared" si="491"/>
        <v>"false"</v>
      </c>
      <c r="X1579" t="str">
        <f t="shared" si="492"/>
        <v>"true"</v>
      </c>
      <c r="Y1579" t="str">
        <f t="shared" si="493"/>
        <v>"Embedded","_ULDSpecificPiece","_uldContourCode","_CodeListElement",3,"ULDSpecificPiece details","Contour code as per IATA ULD Regulation","false","true"</v>
      </c>
      <c r="Z1579" t="str">
        <f t="shared" si="494"/>
        <v>"Embedded._ULDSpecificPiece"</v>
      </c>
      <c r="AA1579" t="str">
        <f t="shared" si="495"/>
        <v>"_uldContourCode"</v>
      </c>
      <c r="AB1579" t="str">
        <f t="shared" si="496"/>
        <v>"Embedded._CodeListElement"</v>
      </c>
      <c r="AC1579" t="str">
        <f t="shared" si="497"/>
        <v>""</v>
      </c>
      <c r="AD1579" t="str">
        <f t="shared" si="498"/>
        <v>"hasOne"</v>
      </c>
      <c r="AE1579" t="str">
        <f t="shared" si="499"/>
        <v>"Embedded._ULDSpecificPiece","_uldContourCode","Embedded._CodeListElement","","hasOne"</v>
      </c>
    </row>
    <row r="1580" spans="1:31" x14ac:dyDescent="0.2">
      <c r="A1580" t="s">
        <v>1353</v>
      </c>
      <c r="B1580" t="s">
        <v>49</v>
      </c>
      <c r="C1580" t="s">
        <v>1259</v>
      </c>
      <c r="D1580" t="s">
        <v>1165</v>
      </c>
      <c r="E1580" t="s">
        <v>49</v>
      </c>
      <c r="F1580" t="s">
        <v>58</v>
      </c>
      <c r="G1580">
        <v>1</v>
      </c>
      <c r="I1580" s="5" t="s">
        <v>1260</v>
      </c>
      <c r="J1580" s="5" t="s">
        <v>1166</v>
      </c>
      <c r="K1580" t="str">
        <f t="shared" si="480"/>
        <v>_ULDSpecificPiece</v>
      </c>
      <c r="L1580" t="str">
        <f t="shared" si="481"/>
        <v>_uldType</v>
      </c>
      <c r="M1580" t="str">
        <f t="shared" si="482"/>
        <v>_CodeListElement</v>
      </c>
      <c r="N1580" t="str">
        <f t="shared" si="483"/>
        <v/>
      </c>
      <c r="O1580" t="str">
        <f t="shared" si="484"/>
        <v>Object</v>
      </c>
      <c r="P1580" t="str">
        <f t="shared" si="485"/>
        <v>"Embedded"</v>
      </c>
      <c r="Q1580" t="str">
        <f t="shared" si="486"/>
        <v>"_ULDSpecificPiece"</v>
      </c>
      <c r="R1580" t="str">
        <f t="shared" si="487"/>
        <v>"_uldType"</v>
      </c>
      <c r="S1580" t="str">
        <f t="shared" si="488"/>
        <v>"_CodeListElement"</v>
      </c>
      <c r="T1580">
        <f>IF($A1580="Implicit","",COUNTIFS($C$8:C1580,C1580,$A$8:A1580,"Explicit"))</f>
        <v>4</v>
      </c>
      <c r="U1580" t="str">
        <f t="shared" si="489"/>
        <v>"ULDSpecificPiece details"</v>
      </c>
      <c r="V1580" t="str">
        <f t="shared" si="490"/>
        <v>"Type of ULD as per IATA ULD Regulation"</v>
      </c>
      <c r="W1580" t="str">
        <f t="shared" si="491"/>
        <v>"false"</v>
      </c>
      <c r="X1580" t="str">
        <f t="shared" si="492"/>
        <v>"true"</v>
      </c>
      <c r="Y1580" t="str">
        <f t="shared" si="493"/>
        <v>"Embedded","_ULDSpecificPiece","_uldType","_CodeListElement",4,"ULDSpecificPiece details","Type of ULD as per IATA ULD Regulation","false","true"</v>
      </c>
      <c r="Z1580" t="str">
        <f t="shared" si="494"/>
        <v>"Embedded._ULDSpecificPiece"</v>
      </c>
      <c r="AA1580" t="str">
        <f t="shared" si="495"/>
        <v>"_uldType"</v>
      </c>
      <c r="AB1580" t="str">
        <f t="shared" si="496"/>
        <v>"Embedded._CodeListElement"</v>
      </c>
      <c r="AC1580" t="str">
        <f t="shared" si="497"/>
        <v>""</v>
      </c>
      <c r="AD1580" t="str">
        <f t="shared" si="498"/>
        <v>"hasOne"</v>
      </c>
      <c r="AE1580" t="str">
        <f t="shared" si="499"/>
        <v>"Embedded._ULDSpecificPiece","_uldType","Embedded._CodeListElement","","hasOne"</v>
      </c>
    </row>
    <row r="1581" spans="1:31" x14ac:dyDescent="0.2">
      <c r="A1581" t="s">
        <v>1353</v>
      </c>
      <c r="B1581" t="s">
        <v>49</v>
      </c>
      <c r="C1581" t="s">
        <v>1259</v>
      </c>
      <c r="D1581" t="s">
        <v>996</v>
      </c>
      <c r="F1581" t="s">
        <v>12</v>
      </c>
      <c r="G1581">
        <v>1</v>
      </c>
      <c r="I1581" s="5" t="s">
        <v>1260</v>
      </c>
      <c r="J1581" s="5" t="s">
        <v>997</v>
      </c>
      <c r="K1581" t="str">
        <f t="shared" si="480"/>
        <v>_ULDSpecificPiece</v>
      </c>
      <c r="L1581" t="str">
        <f t="shared" si="481"/>
        <v>_pieceGroupCount</v>
      </c>
      <c r="M1581" t="str">
        <f t="shared" si="482"/>
        <v>xsd_integer</v>
      </c>
      <c r="N1581" t="str">
        <f t="shared" si="483"/>
        <v/>
      </c>
      <c r="O1581" t="str">
        <f t="shared" si="484"/>
        <v>Data</v>
      </c>
      <c r="P1581" t="str">
        <f t="shared" si="485"/>
        <v>"Embedded"</v>
      </c>
      <c r="Q1581" t="str">
        <f t="shared" si="486"/>
        <v>"_ULDSpecificPiece"</v>
      </c>
      <c r="R1581" t="str">
        <f t="shared" si="487"/>
        <v>"_pieceGroupCount"</v>
      </c>
      <c r="S1581" t="str">
        <f t="shared" si="488"/>
        <v>"xsd_integer"</v>
      </c>
      <c r="T1581">
        <f>IF($A1581="Implicit","",COUNTIFS($C$8:C1581,C1581,$A$8:A1581,"Explicit"))</f>
        <v>5</v>
      </c>
      <c r="U1581" t="str">
        <f t="shared" si="489"/>
        <v>"ULDSpecificPiece details"</v>
      </c>
      <c r="V1581" t="str">
        <f t="shared" si="490"/>
        <v>"Number of pieces in the piece group"</v>
      </c>
      <c r="W1581" t="str">
        <f t="shared" si="491"/>
        <v>"false"</v>
      </c>
      <c r="X1581" t="str">
        <f t="shared" si="492"/>
        <v>"true"</v>
      </c>
      <c r="Y1581" t="str">
        <f t="shared" si="493"/>
        <v>"Embedded","_ULDSpecificPiece","_pieceGroupCount","xsd_integer",5,"ULDSpecificPiece details","Number of pieces in the piece group","false","true"</v>
      </c>
      <c r="Z1581" t="str">
        <f t="shared" si="494"/>
        <v/>
      </c>
      <c r="AA1581" t="str">
        <f t="shared" si="495"/>
        <v/>
      </c>
      <c r="AB1581" t="str">
        <f t="shared" si="496"/>
        <v/>
      </c>
      <c r="AC1581" t="str">
        <f t="shared" si="497"/>
        <v/>
      </c>
      <c r="AD1581" t="str">
        <f t="shared" si="498"/>
        <v/>
      </c>
      <c r="AE1581" t="str">
        <f t="shared" si="499"/>
        <v/>
      </c>
    </row>
    <row r="1582" spans="1:31" x14ac:dyDescent="0.2">
      <c r="A1582" t="s">
        <v>1353</v>
      </c>
      <c r="B1582" t="s">
        <v>49</v>
      </c>
      <c r="C1582" t="s">
        <v>1259</v>
      </c>
      <c r="D1582" t="s">
        <v>998</v>
      </c>
      <c r="F1582" t="s">
        <v>12</v>
      </c>
      <c r="G1582">
        <v>1</v>
      </c>
      <c r="I1582" s="5" t="s">
        <v>1260</v>
      </c>
      <c r="J1582" s="5" t="s">
        <v>999</v>
      </c>
      <c r="K1582" t="str">
        <f t="shared" si="480"/>
        <v>_ULDSpecificPiece</v>
      </c>
      <c r="L1582" t="str">
        <f t="shared" si="481"/>
        <v>_pieceGroupId</v>
      </c>
      <c r="M1582" t="str">
        <f t="shared" si="482"/>
        <v>xsd_integer</v>
      </c>
      <c r="N1582" t="str">
        <f t="shared" si="483"/>
        <v/>
      </c>
      <c r="O1582" t="str">
        <f t="shared" si="484"/>
        <v>Data</v>
      </c>
      <c r="P1582" t="str">
        <f t="shared" si="485"/>
        <v>"Embedded"</v>
      </c>
      <c r="Q1582" t="str">
        <f t="shared" si="486"/>
        <v>"_ULDSpecificPiece"</v>
      </c>
      <c r="R1582" t="str">
        <f t="shared" si="487"/>
        <v>"_pieceGroupId"</v>
      </c>
      <c r="S1582" t="str">
        <f t="shared" si="488"/>
        <v>"xsd_integer"</v>
      </c>
      <c r="T1582">
        <f>IF($A1582="Implicit","",COUNTIFS($C$8:C1582,C1582,$A$8:A1582,"Explicit"))</f>
        <v>6</v>
      </c>
      <c r="U1582" t="str">
        <f t="shared" si="489"/>
        <v>"ULDSpecificPiece details"</v>
      </c>
      <c r="V1582" t="str">
        <f t="shared" si="490"/>
        <v>"Identifier of the piece group; increasing integers"</v>
      </c>
      <c r="W1582" t="str">
        <f t="shared" si="491"/>
        <v>"false"</v>
      </c>
      <c r="X1582" t="str">
        <f t="shared" si="492"/>
        <v>"true"</v>
      </c>
      <c r="Y1582" t="str">
        <f t="shared" si="493"/>
        <v>"Embedded","_ULDSpecificPiece","_pieceGroupId","xsd_integer",6,"ULDSpecificPiece details","Identifier of the piece group; increasing integers","false","true"</v>
      </c>
      <c r="Z1582" t="str">
        <f t="shared" si="494"/>
        <v/>
      </c>
      <c r="AA1582" t="str">
        <f t="shared" si="495"/>
        <v/>
      </c>
      <c r="AB1582" t="str">
        <f t="shared" si="496"/>
        <v/>
      </c>
      <c r="AC1582" t="str">
        <f t="shared" si="497"/>
        <v/>
      </c>
      <c r="AD1582" t="str">
        <f t="shared" si="498"/>
        <v/>
      </c>
      <c r="AE1582" t="str">
        <f t="shared" si="499"/>
        <v/>
      </c>
    </row>
    <row r="1583" spans="1:31" x14ac:dyDescent="0.2">
      <c r="A1583" t="s">
        <v>1353</v>
      </c>
      <c r="B1583" t="s">
        <v>49</v>
      </c>
      <c r="C1583" t="s">
        <v>1259</v>
      </c>
      <c r="D1583" t="s">
        <v>177</v>
      </c>
      <c r="F1583" t="s">
        <v>12</v>
      </c>
      <c r="G1583">
        <v>1</v>
      </c>
      <c r="I1583" s="5" t="s">
        <v>1260</v>
      </c>
      <c r="J1583" s="5" t="s">
        <v>178</v>
      </c>
      <c r="K1583" t="str">
        <f t="shared" si="480"/>
        <v>_ULDSpecificPiece</v>
      </c>
      <c r="L1583" t="str">
        <f t="shared" si="481"/>
        <v>_slac</v>
      </c>
      <c r="M1583" t="str">
        <f t="shared" si="482"/>
        <v>xsd_integer</v>
      </c>
      <c r="N1583" t="str">
        <f t="shared" si="483"/>
        <v/>
      </c>
      <c r="O1583" t="str">
        <f t="shared" si="484"/>
        <v>Data</v>
      </c>
      <c r="P1583" t="str">
        <f t="shared" si="485"/>
        <v>"Embedded"</v>
      </c>
      <c r="Q1583" t="str">
        <f t="shared" si="486"/>
        <v>"_ULDSpecificPiece"</v>
      </c>
      <c r="R1583" t="str">
        <f t="shared" si="487"/>
        <v>"_slac"</v>
      </c>
      <c r="S1583" t="str">
        <f t="shared" si="488"/>
        <v>"xsd_integer"</v>
      </c>
      <c r="T1583">
        <f>IF($A1583="Implicit","",COUNTIFS($C$8:C1583,C1583,$A$8:A1583,"Explicit"))</f>
        <v>7</v>
      </c>
      <c r="U1583" t="str">
        <f t="shared" si="489"/>
        <v>"ULDSpecificPiece details"</v>
      </c>
      <c r="V1583" t="str">
        <f t="shared" si="490"/>
        <v>"Shipper's Load And Count  ( total contained piece count as provided by shipper)"</v>
      </c>
      <c r="W1583" t="str">
        <f t="shared" si="491"/>
        <v>"false"</v>
      </c>
      <c r="X1583" t="str">
        <f t="shared" si="492"/>
        <v>"true"</v>
      </c>
      <c r="Y1583" t="str">
        <f t="shared" si="493"/>
        <v>"Embedded","_ULDSpecificPiece","_slac","xsd_integer",7,"ULDSpecificPiece details","Shipper's Load And Count  ( total contained piece count as provided by shipper)","false","true"</v>
      </c>
      <c r="Z1583" t="str">
        <f t="shared" si="494"/>
        <v/>
      </c>
      <c r="AA1583" t="str">
        <f t="shared" si="495"/>
        <v/>
      </c>
      <c r="AB1583" t="str">
        <f t="shared" si="496"/>
        <v/>
      </c>
      <c r="AC1583" t="str">
        <f t="shared" si="497"/>
        <v/>
      </c>
      <c r="AD1583" t="str">
        <f t="shared" si="498"/>
        <v/>
      </c>
      <c r="AE1583" t="str">
        <f t="shared" si="499"/>
        <v/>
      </c>
    </row>
    <row r="1584" spans="1:31" x14ac:dyDescent="0.2">
      <c r="A1584" t="s">
        <v>1353</v>
      </c>
      <c r="B1584" t="s">
        <v>49</v>
      </c>
      <c r="C1584" t="s">
        <v>1259</v>
      </c>
      <c r="D1584" t="s">
        <v>1178</v>
      </c>
      <c r="F1584" t="s">
        <v>6</v>
      </c>
      <c r="G1584">
        <v>1</v>
      </c>
      <c r="I1584" s="5" t="s">
        <v>1260</v>
      </c>
      <c r="J1584" s="5" t="s">
        <v>1179</v>
      </c>
      <c r="K1584" t="str">
        <f t="shared" si="480"/>
        <v>_ULDSpecificPiece</v>
      </c>
      <c r="L1584" t="str">
        <f t="shared" si="481"/>
        <v>_uldSerialNumber</v>
      </c>
      <c r="M1584" t="str">
        <f t="shared" si="482"/>
        <v>xsd_string</v>
      </c>
      <c r="N1584" t="str">
        <f t="shared" si="483"/>
        <v/>
      </c>
      <c r="O1584" t="str">
        <f t="shared" si="484"/>
        <v>Data</v>
      </c>
      <c r="P1584" t="str">
        <f t="shared" si="485"/>
        <v>"Embedded"</v>
      </c>
      <c r="Q1584" t="str">
        <f t="shared" si="486"/>
        <v>"_ULDSpecificPiece"</v>
      </c>
      <c r="R1584" t="str">
        <f t="shared" si="487"/>
        <v>"_uldSerialNumber"</v>
      </c>
      <c r="S1584" t="str">
        <f t="shared" si="488"/>
        <v>"xsd_string"</v>
      </c>
      <c r="T1584">
        <f>IF($A1584="Implicit","",COUNTIFS($C$8:C1584,C1584,$A$8:A1584,"Explicit"))</f>
        <v>8</v>
      </c>
      <c r="U1584" t="str">
        <f t="shared" si="489"/>
        <v>"ULDSpecificPiece details"</v>
      </c>
      <c r="V1584" t="str">
        <f t="shared" si="490"/>
        <v>"Serial number that allows to uniquely identify the ULD"</v>
      </c>
      <c r="W1584" t="str">
        <f t="shared" si="491"/>
        <v>"false"</v>
      </c>
      <c r="X1584" t="str">
        <f t="shared" si="492"/>
        <v>"true"</v>
      </c>
      <c r="Y1584" t="str">
        <f t="shared" si="493"/>
        <v>"Embedded","_ULDSpecificPiece","_uldSerialNumber","xsd_string",8,"ULDSpecificPiece details","Serial number that allows to uniquely identify the ULD","false","true"</v>
      </c>
      <c r="Z1584" t="str">
        <f t="shared" si="494"/>
        <v/>
      </c>
      <c r="AA1584" t="str">
        <f t="shared" si="495"/>
        <v/>
      </c>
      <c r="AB1584" t="str">
        <f t="shared" si="496"/>
        <v/>
      </c>
      <c r="AC1584" t="str">
        <f t="shared" si="497"/>
        <v/>
      </c>
      <c r="AD1584" t="str">
        <f t="shared" si="498"/>
        <v/>
      </c>
      <c r="AE1584" t="str">
        <f t="shared" si="499"/>
        <v/>
      </c>
    </row>
    <row r="1585" spans="1:31" x14ac:dyDescent="0.2">
      <c r="A1585" t="s">
        <v>1353</v>
      </c>
      <c r="B1585" t="s">
        <v>1304</v>
      </c>
      <c r="C1585" t="s">
        <v>810</v>
      </c>
      <c r="D1585" t="s">
        <v>467</v>
      </c>
      <c r="E1585" t="s">
        <v>20</v>
      </c>
      <c r="F1585" t="s">
        <v>468</v>
      </c>
      <c r="G1585">
        <v>1</v>
      </c>
      <c r="H1585" t="s">
        <v>865</v>
      </c>
      <c r="I1585" s="5" t="s">
        <v>811</v>
      </c>
      <c r="J1585" s="5" t="s">
        <v>469</v>
      </c>
      <c r="K1585" t="str">
        <f t="shared" si="480"/>
        <v>_UnitComposition</v>
      </c>
      <c r="L1585" t="str">
        <f t="shared" si="481"/>
        <v>_loadingUnit</v>
      </c>
      <c r="M1585" t="str">
        <f t="shared" si="482"/>
        <v>_LoadingUnit</v>
      </c>
      <c r="N1585" t="str">
        <f t="shared" si="483"/>
        <v>_inUnitComposition</v>
      </c>
      <c r="O1585" t="str">
        <f t="shared" si="484"/>
        <v>Object</v>
      </c>
      <c r="P1585" t="str">
        <f t="shared" si="485"/>
        <v>"Activity"</v>
      </c>
      <c r="Q1585" t="str">
        <f t="shared" si="486"/>
        <v>"_UnitComposition"</v>
      </c>
      <c r="R1585" t="str">
        <f t="shared" si="487"/>
        <v>"_loadingUnit"</v>
      </c>
      <c r="S1585" t="str">
        <f t="shared" si="488"/>
        <v>"_LoadingUnit"</v>
      </c>
      <c r="T1585">
        <f>IF($A1585="Implicit","",COUNTIFS($C$8:C1585,C1585,$A$8:A1585,"Explicit"))</f>
        <v>1</v>
      </c>
      <c r="U1585" t="str">
        <f t="shared" si="489"/>
        <v>"Activity to describe composition and decomposition of LoadingUnits"</v>
      </c>
      <c r="V1585" t="str">
        <f t="shared" si="490"/>
        <v>"Reference to the LoadingUnit composed in the Unit Composition or referenced in Composing actions"</v>
      </c>
      <c r="W1585" t="str">
        <f t="shared" si="491"/>
        <v>"false"</v>
      </c>
      <c r="X1585" t="str">
        <f t="shared" si="492"/>
        <v>"true"</v>
      </c>
      <c r="Y1585" t="str">
        <f t="shared" si="493"/>
        <v>"Activity","_UnitComposition","_loadingUnit","_LoadingUnit",1,"Activity to describe composition and decomposition of LoadingUnits","Reference to the LoadingUnit composed in the Unit Composition or referenced in Composing actions","false","true"</v>
      </c>
      <c r="Z1585" t="str">
        <f t="shared" si="494"/>
        <v>"Activity._UnitComposition"</v>
      </c>
      <c r="AA1585" t="str">
        <f t="shared" si="495"/>
        <v>"_loadingUnit"</v>
      </c>
      <c r="AB1585" t="str">
        <f t="shared" si="496"/>
        <v>"Core._LoadingUnit"</v>
      </c>
      <c r="AC1585" t="str">
        <f t="shared" si="497"/>
        <v>"_inUnitComposition"</v>
      </c>
      <c r="AD1585" t="str">
        <f t="shared" si="498"/>
        <v>"hasOne"</v>
      </c>
      <c r="AE1585" t="str">
        <f t="shared" si="499"/>
        <v>"Activity._UnitComposition","_loadingUnit","Core._LoadingUnit","_inUnitComposition","hasOne"</v>
      </c>
    </row>
    <row r="1586" spans="1:31" x14ac:dyDescent="0.2">
      <c r="A1586" t="s">
        <v>1354</v>
      </c>
      <c r="B1586" t="s">
        <v>1304</v>
      </c>
      <c r="C1586" t="s">
        <v>810</v>
      </c>
      <c r="D1586" t="s">
        <v>467</v>
      </c>
      <c r="E1586" t="s">
        <v>20</v>
      </c>
      <c r="F1586" t="s">
        <v>1227</v>
      </c>
      <c r="G1586">
        <v>1</v>
      </c>
      <c r="H1586" t="s">
        <v>865</v>
      </c>
      <c r="I1586" s="5" t="s">
        <v>811</v>
      </c>
      <c r="J1586" s="5" t="s">
        <v>469</v>
      </c>
      <c r="K1586" t="str">
        <f t="shared" si="480"/>
        <v>_UnitComposition</v>
      </c>
      <c r="L1586" t="str">
        <f t="shared" si="481"/>
        <v>_loadingUnit</v>
      </c>
      <c r="M1586" t="str">
        <f t="shared" si="482"/>
        <v>_ULD</v>
      </c>
      <c r="N1586" t="str">
        <f t="shared" si="483"/>
        <v>_inUnitComposition</v>
      </c>
      <c r="O1586" t="str">
        <f t="shared" si="484"/>
        <v>Object</v>
      </c>
      <c r="P1586" t="str">
        <f t="shared" si="485"/>
        <v/>
      </c>
      <c r="Q1586" t="str">
        <f t="shared" si="486"/>
        <v/>
      </c>
      <c r="R1586" t="str">
        <f t="shared" si="487"/>
        <v/>
      </c>
      <c r="S1586" t="str">
        <f t="shared" si="488"/>
        <v/>
      </c>
      <c r="T1586" t="str">
        <f>IF($A1586="Implicit","",COUNTIFS($C$8:C1586,C1586,$A$8:A1586,"Explicit"))</f>
        <v/>
      </c>
      <c r="U1586" t="str">
        <f t="shared" si="489"/>
        <v/>
      </c>
      <c r="V1586" t="str">
        <f t="shared" si="490"/>
        <v/>
      </c>
      <c r="W1586" t="str">
        <f t="shared" si="491"/>
        <v/>
      </c>
      <c r="X1586" t="str">
        <f t="shared" si="492"/>
        <v/>
      </c>
      <c r="Y1586" t="str">
        <f t="shared" si="493"/>
        <v/>
      </c>
      <c r="Z1586" t="str">
        <f t="shared" si="494"/>
        <v>"Activity._UnitComposition"</v>
      </c>
      <c r="AA1586" t="str">
        <f t="shared" si="495"/>
        <v>"_loadingUnit"</v>
      </c>
      <c r="AB1586" t="str">
        <f t="shared" si="496"/>
        <v>"Core._ULD"</v>
      </c>
      <c r="AC1586" t="str">
        <f t="shared" si="497"/>
        <v>"_inUnitComposition"</v>
      </c>
      <c r="AD1586" t="str">
        <f t="shared" si="498"/>
        <v>"hasOne"</v>
      </c>
      <c r="AE1586" t="str">
        <f t="shared" si="499"/>
        <v>"Activity._UnitComposition","_loadingUnit","Core._ULD","_inUnitComposition","hasOne"</v>
      </c>
    </row>
    <row r="1587" spans="1:31" x14ac:dyDescent="0.2">
      <c r="A1587" t="s">
        <v>1353</v>
      </c>
      <c r="B1587" t="s">
        <v>1304</v>
      </c>
      <c r="C1587" t="s">
        <v>810</v>
      </c>
      <c r="D1587" t="s">
        <v>22</v>
      </c>
      <c r="E1587" t="s">
        <v>1303</v>
      </c>
      <c r="F1587" t="s">
        <v>23</v>
      </c>
      <c r="H1587" t="s">
        <v>445</v>
      </c>
      <c r="I1587" s="5" t="s">
        <v>811</v>
      </c>
      <c r="J1587" s="5" t="s">
        <v>25</v>
      </c>
      <c r="K1587" t="str">
        <f t="shared" si="480"/>
        <v>_UnitComposition</v>
      </c>
      <c r="L1587" t="str">
        <f t="shared" si="481"/>
        <v>_checkActions</v>
      </c>
      <c r="M1587" t="str">
        <f t="shared" si="482"/>
        <v>_Check</v>
      </c>
      <c r="N1587" t="str">
        <f t="shared" si="483"/>
        <v>_servedActivity</v>
      </c>
      <c r="O1587" t="str">
        <f t="shared" si="484"/>
        <v>Object</v>
      </c>
      <c r="P1587" t="str">
        <f t="shared" si="485"/>
        <v>"Activity"</v>
      </c>
      <c r="Q1587" t="str">
        <f t="shared" si="486"/>
        <v>"_UnitComposition"</v>
      </c>
      <c r="R1587" t="str">
        <f t="shared" si="487"/>
        <v>"_checkActions"</v>
      </c>
      <c r="S1587" t="str">
        <f t="shared" si="488"/>
        <v>"_Check"</v>
      </c>
      <c r="T1587">
        <f>IF($A1587="Implicit","",COUNTIFS($C$8:C1587,C1587,$A$8:A1587,"Explicit"))</f>
        <v>2</v>
      </c>
      <c r="U1587" t="str">
        <f t="shared" si="489"/>
        <v>"Activity to describe composition and decomposition of LoadingUnits"</v>
      </c>
      <c r="V1587" t="str">
        <f t="shared" si="490"/>
        <v>"References to CheckActions performed for the Activity"</v>
      </c>
      <c r="W1587" t="str">
        <f t="shared" si="491"/>
        <v>"true"</v>
      </c>
      <c r="X1587" t="str">
        <f t="shared" si="492"/>
        <v>"true"</v>
      </c>
      <c r="Y1587" t="str">
        <f t="shared" si="493"/>
        <v>"Activity","_UnitComposition","_checkActions","_Check",2,"Activity to describe composition and decomposition of LoadingUnits","References to CheckActions performed for the Activity","true","true"</v>
      </c>
      <c r="Z1587" t="str">
        <f t="shared" si="494"/>
        <v>"Activity._UnitComposition"</v>
      </c>
      <c r="AA1587" t="str">
        <f t="shared" si="495"/>
        <v>"_checkActions"</v>
      </c>
      <c r="AB1587" t="str">
        <f t="shared" si="496"/>
        <v>"Action._Check"</v>
      </c>
      <c r="AC1587" t="str">
        <f t="shared" si="497"/>
        <v>"_servedActivity"</v>
      </c>
      <c r="AD1587" t="str">
        <f t="shared" si="498"/>
        <v>"hasMany"</v>
      </c>
      <c r="AE1587" t="str">
        <f t="shared" si="499"/>
        <v>"Activity._UnitComposition","_checkActions","Action._Check","_servedActivity","hasMany"</v>
      </c>
    </row>
    <row r="1588" spans="1:31" x14ac:dyDescent="0.2">
      <c r="A1588" t="s">
        <v>1353</v>
      </c>
      <c r="B1588" t="s">
        <v>1304</v>
      </c>
      <c r="C1588" t="s">
        <v>810</v>
      </c>
      <c r="D1588" t="s">
        <v>32</v>
      </c>
      <c r="E1588" t="s">
        <v>3</v>
      </c>
      <c r="F1588" t="s">
        <v>33</v>
      </c>
      <c r="G1588">
        <v>1</v>
      </c>
      <c r="I1588" s="5" t="s">
        <v>811</v>
      </c>
      <c r="J1588" s="5" t="s">
        <v>34</v>
      </c>
      <c r="K1588" t="str">
        <f t="shared" si="480"/>
        <v>_UnitComposition</v>
      </c>
      <c r="L1588" t="str">
        <f t="shared" si="481"/>
        <v>_executionStatus</v>
      </c>
      <c r="M1588" t="str">
        <f t="shared" si="482"/>
        <v>_ExecutionStatus</v>
      </c>
      <c r="N1588" t="str">
        <f t="shared" si="483"/>
        <v/>
      </c>
      <c r="O1588" t="str">
        <f t="shared" si="484"/>
        <v>Object</v>
      </c>
      <c r="P1588" t="str">
        <f t="shared" si="485"/>
        <v>"Activity"</v>
      </c>
      <c r="Q1588" t="str">
        <f t="shared" si="486"/>
        <v>"_UnitComposition"</v>
      </c>
      <c r="R1588" t="str">
        <f t="shared" si="487"/>
        <v>"_executionStatus"</v>
      </c>
      <c r="S1588" t="str">
        <f t="shared" si="488"/>
        <v>"_ExecutionStatus"</v>
      </c>
      <c r="T1588">
        <f>IF($A1588="Implicit","",COUNTIFS($C$8:C1588,C1588,$A$8:A1588,"Explicit"))</f>
        <v>3</v>
      </c>
      <c r="U1588" t="str">
        <f t="shared" si="489"/>
        <v>"Activity to describe composition and decomposition of LoadingUnits"</v>
      </c>
      <c r="V1588" t="str">
        <f t="shared" si="490"/>
        <v>"Enum stating the status of the Activity"</v>
      </c>
      <c r="W1588" t="str">
        <f t="shared" si="491"/>
        <v>"false"</v>
      </c>
      <c r="X1588" t="str">
        <f t="shared" si="492"/>
        <v>"true"</v>
      </c>
      <c r="Y1588" t="str">
        <f t="shared" si="493"/>
        <v>"Activity","_UnitComposition","_executionStatus","_ExecutionStatus",3,"Activity to describe composition and decomposition of LoadingUnits","Enum stating the status of the Activity","false","true"</v>
      </c>
      <c r="Z1588" t="str">
        <f t="shared" si="494"/>
        <v>"Activity._UnitComposition"</v>
      </c>
      <c r="AA1588" t="str">
        <f t="shared" si="495"/>
        <v>"_executionStatus"</v>
      </c>
      <c r="AB1588" t="str">
        <f t="shared" si="496"/>
        <v>"Enum._ExecutionStatus"</v>
      </c>
      <c r="AC1588" t="str">
        <f t="shared" si="497"/>
        <v>""</v>
      </c>
      <c r="AD1588" t="str">
        <f t="shared" si="498"/>
        <v>"hasOne"</v>
      </c>
      <c r="AE1588" t="str">
        <f t="shared" si="499"/>
        <v>"Activity._UnitComposition","_executionStatus","Enum._ExecutionStatus","","hasOne"</v>
      </c>
    </row>
    <row r="1589" spans="1:31" x14ac:dyDescent="0.2">
      <c r="A1589" t="s">
        <v>1353</v>
      </c>
      <c r="B1589" t="s">
        <v>1304</v>
      </c>
      <c r="C1589" t="s">
        <v>810</v>
      </c>
      <c r="D1589" t="s">
        <v>38</v>
      </c>
      <c r="E1589" t="s">
        <v>1303</v>
      </c>
      <c r="F1589" t="s">
        <v>23</v>
      </c>
      <c r="H1589" t="s">
        <v>434</v>
      </c>
      <c r="I1589" s="5" t="s">
        <v>811</v>
      </c>
      <c r="J1589" s="5" t="s">
        <v>39</v>
      </c>
      <c r="K1589" t="str">
        <f t="shared" si="480"/>
        <v>_UnitComposition</v>
      </c>
      <c r="L1589" t="str">
        <f t="shared" si="481"/>
        <v>_checks</v>
      </c>
      <c r="M1589" t="str">
        <f t="shared" si="482"/>
        <v>_Check</v>
      </c>
      <c r="N1589" t="str">
        <f t="shared" si="483"/>
        <v>_checkedObject</v>
      </c>
      <c r="O1589" t="str">
        <f t="shared" si="484"/>
        <v>Object</v>
      </c>
      <c r="P1589" t="str">
        <f t="shared" si="485"/>
        <v>"Activity"</v>
      </c>
      <c r="Q1589" t="str">
        <f t="shared" si="486"/>
        <v>"_UnitComposition"</v>
      </c>
      <c r="R1589" t="str">
        <f t="shared" si="487"/>
        <v>"_checks"</v>
      </c>
      <c r="S1589" t="str">
        <f t="shared" si="488"/>
        <v>"_Check"</v>
      </c>
      <c r="T1589">
        <f>IF($A1589="Implicit","",COUNTIFS($C$8:C1589,C1589,$A$8:A1589,"Explicit"))</f>
        <v>4</v>
      </c>
      <c r="U1589" t="str">
        <f t="shared" si="489"/>
        <v>"Activity to describe composition and decomposition of LoadingUnits"</v>
      </c>
      <c r="V1589" t="str">
        <f t="shared" si="490"/>
        <v>"References to the CheckActions performed on the object"</v>
      </c>
      <c r="W1589" t="str">
        <f t="shared" si="491"/>
        <v>"true"</v>
      </c>
      <c r="X1589" t="str">
        <f t="shared" si="492"/>
        <v>"true"</v>
      </c>
      <c r="Y1589" t="str">
        <f t="shared" si="493"/>
        <v>"Activity","_UnitComposition","_checks","_Check",4,"Activity to describe composition and decomposition of LoadingUnits","References to the CheckActions performed on the object","true","true"</v>
      </c>
      <c r="Z1589" t="str">
        <f t="shared" si="494"/>
        <v>"Activity._UnitComposition"</v>
      </c>
      <c r="AA1589" t="str">
        <f t="shared" si="495"/>
        <v>"_checks"</v>
      </c>
      <c r="AB1589" t="str">
        <f t="shared" si="496"/>
        <v>"Action._Check"</v>
      </c>
      <c r="AC1589" t="str">
        <f t="shared" si="497"/>
        <v>"_checkedObject"</v>
      </c>
      <c r="AD1589" t="str">
        <f t="shared" si="498"/>
        <v>"hasMany"</v>
      </c>
      <c r="AE1589" t="str">
        <f t="shared" si="499"/>
        <v>"Activity._UnitComposition","_checks","Action._Check","_checkedObject","hasMany"</v>
      </c>
    </row>
    <row r="1590" spans="1:31" x14ac:dyDescent="0.2">
      <c r="A1590" t="s">
        <v>1353</v>
      </c>
      <c r="B1590" t="s">
        <v>1304</v>
      </c>
      <c r="C1590" t="s">
        <v>810</v>
      </c>
      <c r="D1590" t="s">
        <v>43</v>
      </c>
      <c r="E1590" t="s">
        <v>1292</v>
      </c>
      <c r="F1590" t="s">
        <v>44</v>
      </c>
      <c r="H1590" t="s">
        <v>686</v>
      </c>
      <c r="I1590" s="5" t="s">
        <v>811</v>
      </c>
      <c r="J1590" s="5" t="s">
        <v>45</v>
      </c>
      <c r="K1590" t="str">
        <f t="shared" si="480"/>
        <v>_UnitComposition</v>
      </c>
      <c r="L1590" t="str">
        <f t="shared" si="481"/>
        <v>_externalReferences</v>
      </c>
      <c r="M1590" t="str">
        <f t="shared" si="482"/>
        <v>_ExternalReference</v>
      </c>
      <c r="N1590" t="str">
        <f t="shared" si="483"/>
        <v>_referenceForObjects</v>
      </c>
      <c r="O1590" t="str">
        <f t="shared" si="484"/>
        <v>Object</v>
      </c>
      <c r="P1590" t="str">
        <f t="shared" si="485"/>
        <v>"Activity"</v>
      </c>
      <c r="Q1590" t="str">
        <f t="shared" si="486"/>
        <v>"_UnitComposition"</v>
      </c>
      <c r="R1590" t="str">
        <f t="shared" si="487"/>
        <v>"_externalReferences"</v>
      </c>
      <c r="S1590" t="str">
        <f t="shared" si="488"/>
        <v>"_ExternalReference"</v>
      </c>
      <c r="T1590">
        <f>IF($A1590="Implicit","",COUNTIFS($C$8:C1590,C1590,$A$8:A1590,"Explicit"))</f>
        <v>5</v>
      </c>
      <c r="U1590" t="str">
        <f t="shared" si="489"/>
        <v>"Activity to describe composition and decomposition of LoadingUnits"</v>
      </c>
      <c r="V1590" t="str">
        <f t="shared" si="490"/>
        <v>"References to all associated ExternalReferences"</v>
      </c>
      <c r="W1590" t="str">
        <f t="shared" si="491"/>
        <v>"true"</v>
      </c>
      <c r="X1590" t="str">
        <f t="shared" si="492"/>
        <v>"true"</v>
      </c>
      <c r="Y1590" t="str">
        <f t="shared" si="493"/>
        <v>"Activity","_UnitComposition","_externalReferences","_ExternalReference",5,"Activity to describe composition and decomposition of LoadingUnits","References to all associated ExternalReferences","true","true"</v>
      </c>
      <c r="Z1590" t="str">
        <f t="shared" si="494"/>
        <v>"Activity._UnitComposition"</v>
      </c>
      <c r="AA1590" t="str">
        <f t="shared" si="495"/>
        <v>"_externalReferences"</v>
      </c>
      <c r="AB1590" t="str">
        <f t="shared" si="496"/>
        <v>"Common._ExternalReference"</v>
      </c>
      <c r="AC1590" t="str">
        <f t="shared" si="497"/>
        <v>"_referenceForObjects"</v>
      </c>
      <c r="AD1590" t="str">
        <f t="shared" si="498"/>
        <v>"hasMany"</v>
      </c>
      <c r="AE1590" t="str">
        <f t="shared" si="499"/>
        <v>"Activity._UnitComposition","_externalReferences","Common._ExternalReference","_referenceForObjects","hasMany"</v>
      </c>
    </row>
    <row r="1591" spans="1:31" x14ac:dyDescent="0.2">
      <c r="A1591" t="s">
        <v>1353</v>
      </c>
      <c r="B1591" t="s">
        <v>1304</v>
      </c>
      <c r="C1591" t="s">
        <v>810</v>
      </c>
      <c r="D1591" t="s">
        <v>812</v>
      </c>
      <c r="E1591" t="s">
        <v>1304</v>
      </c>
      <c r="F1591" t="s">
        <v>458</v>
      </c>
      <c r="H1591" t="s">
        <v>445</v>
      </c>
      <c r="I1591" s="5" t="s">
        <v>811</v>
      </c>
      <c r="J1591" s="5" t="s">
        <v>813</v>
      </c>
      <c r="K1591" t="str">
        <f t="shared" si="480"/>
        <v>_UnitComposition</v>
      </c>
      <c r="L1591" t="str">
        <f t="shared" si="481"/>
        <v>_compositionActions</v>
      </c>
      <c r="M1591" t="str">
        <f t="shared" si="482"/>
        <v>_Composing</v>
      </c>
      <c r="N1591" t="str">
        <f t="shared" si="483"/>
        <v>_servedActivity</v>
      </c>
      <c r="O1591" t="str">
        <f t="shared" si="484"/>
        <v>Object</v>
      </c>
      <c r="P1591" t="str">
        <f t="shared" si="485"/>
        <v>"Activity"</v>
      </c>
      <c r="Q1591" t="str">
        <f t="shared" si="486"/>
        <v>"_UnitComposition"</v>
      </c>
      <c r="R1591" t="str">
        <f t="shared" si="487"/>
        <v>"_compositionActions"</v>
      </c>
      <c r="S1591" t="str">
        <f t="shared" si="488"/>
        <v>"_Composing"</v>
      </c>
      <c r="T1591">
        <f>IF($A1591="Implicit","",COUNTIFS($C$8:C1591,C1591,$A$8:A1591,"Explicit"))</f>
        <v>6</v>
      </c>
      <c r="U1591" t="str">
        <f t="shared" si="489"/>
        <v>"Activity to describe composition and decomposition of LoadingUnits"</v>
      </c>
      <c r="V1591" t="str">
        <f t="shared" si="490"/>
        <v>"References to all CompositionActions performed for the UnitComposition"</v>
      </c>
      <c r="W1591" t="str">
        <f t="shared" si="491"/>
        <v>"true"</v>
      </c>
      <c r="X1591" t="str">
        <f t="shared" si="492"/>
        <v>"true"</v>
      </c>
      <c r="Y1591" t="str">
        <f t="shared" si="493"/>
        <v>"Activity","_UnitComposition","_compositionActions","_Composing",6,"Activity to describe composition and decomposition of LoadingUnits","References to all CompositionActions performed for the UnitComposition","true","true"</v>
      </c>
      <c r="Z1591" t="str">
        <f t="shared" si="494"/>
        <v>"Activity._UnitComposition"</v>
      </c>
      <c r="AA1591" t="str">
        <f t="shared" si="495"/>
        <v>"_compositionActions"</v>
      </c>
      <c r="AB1591" t="str">
        <f t="shared" si="496"/>
        <v>"Activity._Composing"</v>
      </c>
      <c r="AC1591" t="str">
        <f t="shared" si="497"/>
        <v>"_servedActivity"</v>
      </c>
      <c r="AD1591" t="str">
        <f t="shared" si="498"/>
        <v>"hasMany"</v>
      </c>
      <c r="AE1591" t="str">
        <f t="shared" si="499"/>
        <v>"Activity._UnitComposition","_compositionActions","Activity._Composing","_servedActivity","hasMany"</v>
      </c>
    </row>
    <row r="1592" spans="1:31" x14ac:dyDescent="0.2">
      <c r="A1592" t="s">
        <v>1354</v>
      </c>
      <c r="B1592" t="s">
        <v>1304</v>
      </c>
      <c r="C1592" t="s">
        <v>810</v>
      </c>
      <c r="D1592" t="s">
        <v>32</v>
      </c>
      <c r="E1592" t="s">
        <v>3</v>
      </c>
      <c r="F1592" t="s">
        <v>33</v>
      </c>
      <c r="G1592">
        <v>1</v>
      </c>
      <c r="I1592" s="5" t="s">
        <v>811</v>
      </c>
      <c r="J1592" s="5" t="s">
        <v>34</v>
      </c>
      <c r="K1592" t="str">
        <f t="shared" si="480"/>
        <v>_UnitComposition</v>
      </c>
      <c r="L1592" t="str">
        <f t="shared" si="481"/>
        <v>_executionStatus</v>
      </c>
      <c r="M1592" t="str">
        <f t="shared" si="482"/>
        <v>_ExecutionStatus</v>
      </c>
      <c r="N1592" t="str">
        <f t="shared" si="483"/>
        <v/>
      </c>
      <c r="O1592" t="str">
        <f t="shared" si="484"/>
        <v>Object</v>
      </c>
      <c r="P1592" t="str">
        <f t="shared" si="485"/>
        <v/>
      </c>
      <c r="Q1592" t="str">
        <f t="shared" si="486"/>
        <v/>
      </c>
      <c r="R1592" t="str">
        <f t="shared" si="487"/>
        <v/>
      </c>
      <c r="S1592" t="str">
        <f t="shared" si="488"/>
        <v/>
      </c>
      <c r="T1592" t="str">
        <f>IF($A1592="Implicit","",COUNTIFS($C$8:C1592,C1592,$A$8:A1592,"Explicit"))</f>
        <v/>
      </c>
      <c r="U1592" t="str">
        <f t="shared" si="489"/>
        <v/>
      </c>
      <c r="V1592" t="str">
        <f t="shared" si="490"/>
        <v/>
      </c>
      <c r="W1592" t="str">
        <f t="shared" si="491"/>
        <v/>
      </c>
      <c r="X1592" t="str">
        <f t="shared" si="492"/>
        <v/>
      </c>
      <c r="Y1592" t="str">
        <f t="shared" si="493"/>
        <v/>
      </c>
      <c r="Z1592" t="str">
        <f t="shared" si="494"/>
        <v>"Activity._UnitComposition"</v>
      </c>
      <c r="AA1592" t="str">
        <f t="shared" si="495"/>
        <v>"_executionStatus"</v>
      </c>
      <c r="AB1592" t="str">
        <f t="shared" si="496"/>
        <v>"Enum._ExecutionStatus"</v>
      </c>
      <c r="AC1592" t="str">
        <f t="shared" si="497"/>
        <v>""</v>
      </c>
      <c r="AD1592" t="str">
        <f t="shared" si="498"/>
        <v>"hasOne"</v>
      </c>
      <c r="AE1592" t="str">
        <f t="shared" si="499"/>
        <v>"Activity._UnitComposition","_executionStatus","Enum._ExecutionStatus","","hasOne"</v>
      </c>
    </row>
    <row r="1593" spans="1:31" x14ac:dyDescent="0.2">
      <c r="A1593" t="s">
        <v>1353</v>
      </c>
      <c r="B1593" t="s">
        <v>1304</v>
      </c>
      <c r="C1593" t="s">
        <v>810</v>
      </c>
      <c r="D1593" t="s">
        <v>26</v>
      </c>
      <c r="E1593" t="s">
        <v>49</v>
      </c>
      <c r="F1593" t="s">
        <v>27</v>
      </c>
      <c r="I1593" s="5" t="s">
        <v>811</v>
      </c>
      <c r="J1593" s="5" t="s">
        <v>28</v>
      </c>
      <c r="K1593" t="str">
        <f t="shared" si="480"/>
        <v>_UnitComposition</v>
      </c>
      <c r="L1593" t="str">
        <f t="shared" si="481"/>
        <v>_contactDetails</v>
      </c>
      <c r="M1593" t="str">
        <f t="shared" si="482"/>
        <v>_ContactDetail</v>
      </c>
      <c r="N1593" t="str">
        <f t="shared" si="483"/>
        <v/>
      </c>
      <c r="O1593" t="str">
        <f t="shared" si="484"/>
        <v>Object</v>
      </c>
      <c r="P1593" t="str">
        <f t="shared" si="485"/>
        <v>"Activity"</v>
      </c>
      <c r="Q1593" t="str">
        <f t="shared" si="486"/>
        <v>"_UnitComposition"</v>
      </c>
      <c r="R1593" t="str">
        <f t="shared" si="487"/>
        <v>"_contactDetails"</v>
      </c>
      <c r="S1593" t="str">
        <f t="shared" si="488"/>
        <v>"_ContactDetail"</v>
      </c>
      <c r="T1593">
        <f>IF($A1593="Implicit","",COUNTIFS($C$8:C1593,C1593,$A$8:A1593,"Explicit"))</f>
        <v>7</v>
      </c>
      <c r="U1593" t="str">
        <f t="shared" si="489"/>
        <v>"Activity to describe composition and decomposition of LoadingUnits"</v>
      </c>
      <c r="V1593" t="str">
        <f t="shared" si="490"/>
        <v>"Information about contactDetails"</v>
      </c>
      <c r="W1593" t="str">
        <f t="shared" si="491"/>
        <v>"true"</v>
      </c>
      <c r="X1593" t="str">
        <f t="shared" si="492"/>
        <v>"true"</v>
      </c>
      <c r="Y1593" t="str">
        <f t="shared" si="493"/>
        <v>"Activity","_UnitComposition","_contactDetails","_ContactDetail",7,"Activity to describe composition and decomposition of LoadingUnits","Information about contactDetails","true","true"</v>
      </c>
      <c r="Z1593" t="str">
        <f t="shared" si="494"/>
        <v>"Activity._UnitComposition"</v>
      </c>
      <c r="AA1593" t="str">
        <f t="shared" si="495"/>
        <v>"_contactDetails"</v>
      </c>
      <c r="AB1593" t="str">
        <f t="shared" si="496"/>
        <v>"Embedded._ContactDetail"</v>
      </c>
      <c r="AC1593" t="str">
        <f t="shared" si="497"/>
        <v>""</v>
      </c>
      <c r="AD1593" t="str">
        <f t="shared" si="498"/>
        <v>"hasMany"</v>
      </c>
      <c r="AE1593" t="str">
        <f t="shared" si="499"/>
        <v>"Activity._UnitComposition","_contactDetails","Embedded._ContactDetail","","hasMany"</v>
      </c>
    </row>
    <row r="1594" spans="1:31" x14ac:dyDescent="0.2">
      <c r="A1594" t="s">
        <v>1353</v>
      </c>
      <c r="B1594" t="s">
        <v>1304</v>
      </c>
      <c r="C1594" t="s">
        <v>810</v>
      </c>
      <c r="D1594" t="s">
        <v>29</v>
      </c>
      <c r="E1594" t="s">
        <v>1290</v>
      </c>
      <c r="F1594" t="s">
        <v>30</v>
      </c>
      <c r="I1594" s="5" t="s">
        <v>811</v>
      </c>
      <c r="J1594" s="5" t="s">
        <v>31</v>
      </c>
      <c r="K1594" t="str">
        <f t="shared" si="480"/>
        <v>_UnitComposition</v>
      </c>
      <c r="L1594" t="str">
        <f t="shared" si="481"/>
        <v>_contactPersons</v>
      </c>
      <c r="M1594" t="str">
        <f t="shared" si="482"/>
        <v>_Actor</v>
      </c>
      <c r="N1594" t="str">
        <f t="shared" si="483"/>
        <v/>
      </c>
      <c r="O1594" t="str">
        <f t="shared" si="484"/>
        <v>Object</v>
      </c>
      <c r="P1594" t="str">
        <f t="shared" si="485"/>
        <v>"Activity"</v>
      </c>
      <c r="Q1594" t="str">
        <f t="shared" si="486"/>
        <v>"_UnitComposition"</v>
      </c>
      <c r="R1594" t="str">
        <f t="shared" si="487"/>
        <v>"_contactPersons"</v>
      </c>
      <c r="S1594" t="str">
        <f t="shared" si="488"/>
        <v>"_Actor"</v>
      </c>
      <c r="T1594">
        <f>IF($A1594="Implicit","",COUNTIFS($C$8:C1594,C1594,$A$8:A1594,"Explicit"))</f>
        <v>8</v>
      </c>
      <c r="U1594" t="str">
        <f t="shared" si="489"/>
        <v>"Activity to describe composition and decomposition of LoadingUnits"</v>
      </c>
      <c r="V1594" t="str">
        <f t="shared" si="490"/>
        <v>"References to Actors (Person; NonHumanActor) acting as contacts"</v>
      </c>
      <c r="W1594" t="str">
        <f t="shared" si="491"/>
        <v>"true"</v>
      </c>
      <c r="X1594" t="str">
        <f t="shared" si="492"/>
        <v>"true"</v>
      </c>
      <c r="Y1594" t="str">
        <f t="shared" si="493"/>
        <v>"Activity","_UnitComposition","_contactPersons","_Actor",8,"Activity to describe composition and decomposition of LoadingUnits","References to Actors (Person; NonHumanActor) acting as contacts","true","true"</v>
      </c>
      <c r="Z1594" t="str">
        <f t="shared" si="494"/>
        <v>"Activity._UnitComposition"</v>
      </c>
      <c r="AA1594" t="str">
        <f t="shared" si="495"/>
        <v>"_contactPersons"</v>
      </c>
      <c r="AB1594" t="str">
        <f t="shared" si="496"/>
        <v>"Abstract._Actor"</v>
      </c>
      <c r="AC1594" t="str">
        <f t="shared" si="497"/>
        <v>""</v>
      </c>
      <c r="AD1594" t="str">
        <f t="shared" si="498"/>
        <v>"hasMany"</v>
      </c>
      <c r="AE1594" t="str">
        <f t="shared" si="499"/>
        <v>"Activity._UnitComposition","_contactPersons","Abstract._Actor","","hasMany"</v>
      </c>
    </row>
    <row r="1595" spans="1:31" x14ac:dyDescent="0.2">
      <c r="A1595" t="s">
        <v>1353</v>
      </c>
      <c r="B1595" t="s">
        <v>1304</v>
      </c>
      <c r="C1595" t="s">
        <v>810</v>
      </c>
      <c r="D1595" t="s">
        <v>35</v>
      </c>
      <c r="E1595" t="s">
        <v>1290</v>
      </c>
      <c r="F1595" t="s">
        <v>36</v>
      </c>
      <c r="I1595" s="5" t="s">
        <v>811</v>
      </c>
      <c r="J1595" s="5" t="s">
        <v>37</v>
      </c>
      <c r="K1595" t="str">
        <f t="shared" si="480"/>
        <v>_UnitComposition</v>
      </c>
      <c r="L1595" t="str">
        <f t="shared" si="481"/>
        <v>_servedServices</v>
      </c>
      <c r="M1595" t="str">
        <f t="shared" si="482"/>
        <v>_LogisticsService</v>
      </c>
      <c r="N1595" t="str">
        <f t="shared" si="483"/>
        <v/>
      </c>
      <c r="O1595" t="str">
        <f t="shared" si="484"/>
        <v>Object</v>
      </c>
      <c r="P1595" t="str">
        <f t="shared" si="485"/>
        <v>"Activity"</v>
      </c>
      <c r="Q1595" t="str">
        <f t="shared" si="486"/>
        <v>"_UnitComposition"</v>
      </c>
      <c r="R1595" t="str">
        <f t="shared" si="487"/>
        <v>"_servedServices"</v>
      </c>
      <c r="S1595" t="str">
        <f t="shared" si="488"/>
        <v>"_LogisticsService"</v>
      </c>
      <c r="T1595">
        <f>IF($A1595="Implicit","",COUNTIFS($C$8:C1595,C1595,$A$8:A1595,"Explicit"))</f>
        <v>9</v>
      </c>
      <c r="U1595" t="str">
        <f t="shared" si="489"/>
        <v>"Activity to describe composition and decomposition of LoadingUnits"</v>
      </c>
      <c r="V1595" t="str">
        <f t="shared" si="490"/>
        <v>"Reference to Services this Activity is executed for"</v>
      </c>
      <c r="W1595" t="str">
        <f t="shared" si="491"/>
        <v>"true"</v>
      </c>
      <c r="X1595" t="str">
        <f t="shared" si="492"/>
        <v>"true"</v>
      </c>
      <c r="Y1595" t="str">
        <f t="shared" si="493"/>
        <v>"Activity","_UnitComposition","_servedServices","_LogisticsService",9,"Activity to describe composition and decomposition of LoadingUnits","Reference to Services this Activity is executed for","true","true"</v>
      </c>
      <c r="Z1595" t="str">
        <f t="shared" si="494"/>
        <v>"Activity._UnitComposition"</v>
      </c>
      <c r="AA1595" t="str">
        <f t="shared" si="495"/>
        <v>"_servedServices"</v>
      </c>
      <c r="AB1595" t="str">
        <f t="shared" si="496"/>
        <v>"Abstract._LogisticsService"</v>
      </c>
      <c r="AC1595" t="str">
        <f t="shared" si="497"/>
        <v>""</v>
      </c>
      <c r="AD1595" t="str">
        <f t="shared" si="498"/>
        <v>"hasMany"</v>
      </c>
      <c r="AE1595" t="str">
        <f t="shared" si="499"/>
        <v>"Activity._UnitComposition","_servedServices","Abstract._LogisticsService","","hasMany"</v>
      </c>
    </row>
    <row r="1596" spans="1:31" x14ac:dyDescent="0.2">
      <c r="A1596" t="s">
        <v>1353</v>
      </c>
      <c r="B1596" t="s">
        <v>1304</v>
      </c>
      <c r="C1596" t="s">
        <v>810</v>
      </c>
      <c r="D1596" t="s">
        <v>40</v>
      </c>
      <c r="E1596" t="s">
        <v>1306</v>
      </c>
      <c r="F1596" t="s">
        <v>41</v>
      </c>
      <c r="I1596" s="5" t="s">
        <v>811</v>
      </c>
      <c r="J1596" s="5" t="s">
        <v>42</v>
      </c>
      <c r="K1596" t="str">
        <f t="shared" si="480"/>
        <v>_UnitComposition</v>
      </c>
      <c r="L1596" t="str">
        <f t="shared" si="481"/>
        <v>_events</v>
      </c>
      <c r="M1596" t="str">
        <f t="shared" si="482"/>
        <v>_LogisticsEvent</v>
      </c>
      <c r="N1596" t="str">
        <f t="shared" si="483"/>
        <v/>
      </c>
      <c r="O1596" t="str">
        <f t="shared" si="484"/>
        <v>Object</v>
      </c>
      <c r="P1596" t="str">
        <f t="shared" si="485"/>
        <v>"Activity"</v>
      </c>
      <c r="Q1596" t="str">
        <f t="shared" si="486"/>
        <v>"_UnitComposition"</v>
      </c>
      <c r="R1596" t="str">
        <f t="shared" si="487"/>
        <v>"_events"</v>
      </c>
      <c r="S1596" t="str">
        <f t="shared" si="488"/>
        <v>"_LogisticsEvent"</v>
      </c>
      <c r="T1596">
        <f>IF($A1596="Implicit","",COUNTIFS($C$8:C1596,C1596,$A$8:A1596,"Explicit"))</f>
        <v>10</v>
      </c>
      <c r="U1596" t="str">
        <f t="shared" si="489"/>
        <v>"Activity to describe composition and decomposition of LoadingUnits"</v>
      </c>
      <c r="V1596" t="str">
        <f t="shared" si="490"/>
        <v>"Events object"</v>
      </c>
      <c r="W1596" t="str">
        <f t="shared" si="491"/>
        <v>"true"</v>
      </c>
      <c r="X1596" t="str">
        <f t="shared" si="492"/>
        <v>"true"</v>
      </c>
      <c r="Y1596" t="str">
        <f t="shared" si="493"/>
        <v>"Activity","_UnitComposition","_events","_LogisticsEvent",10,"Activity to describe composition and decomposition of LoadingUnits","Events object","true","true"</v>
      </c>
      <c r="Z1596" t="str">
        <f t="shared" si="494"/>
        <v>"Activity._UnitComposition"</v>
      </c>
      <c r="AA1596" t="str">
        <f t="shared" si="495"/>
        <v>"_events"</v>
      </c>
      <c r="AB1596" t="str">
        <f t="shared" si="496"/>
        <v>"Event._LogisticsEvent"</v>
      </c>
      <c r="AC1596" t="str">
        <f t="shared" si="497"/>
        <v>""</v>
      </c>
      <c r="AD1596" t="str">
        <f t="shared" si="498"/>
        <v>"hasMany"</v>
      </c>
      <c r="AE1596" t="str">
        <f t="shared" si="499"/>
        <v>"Activity._UnitComposition","_events","Event._LogisticsEvent","","hasMany"</v>
      </c>
    </row>
    <row r="1597" spans="1:31" x14ac:dyDescent="0.2">
      <c r="A1597" t="s">
        <v>1353</v>
      </c>
      <c r="B1597" t="s">
        <v>1304</v>
      </c>
      <c r="C1597" t="s">
        <v>810</v>
      </c>
      <c r="D1597" t="s">
        <v>46</v>
      </c>
      <c r="F1597" t="s">
        <v>47</v>
      </c>
      <c r="G1597">
        <v>1</v>
      </c>
      <c r="I1597" s="5" t="s">
        <v>811</v>
      </c>
      <c r="J1597" s="5" t="s">
        <v>48</v>
      </c>
      <c r="K1597" t="str">
        <f t="shared" si="480"/>
        <v>_UnitComposition</v>
      </c>
      <c r="L1597" t="str">
        <f t="shared" si="481"/>
        <v>_skeletonIndicator</v>
      </c>
      <c r="M1597" t="str">
        <f t="shared" si="482"/>
        <v>xsd_boolean</v>
      </c>
      <c r="N1597" t="str">
        <f t="shared" si="483"/>
        <v/>
      </c>
      <c r="O1597" t="str">
        <f t="shared" si="484"/>
        <v>Data</v>
      </c>
      <c r="P1597" t="str">
        <f t="shared" si="485"/>
        <v>"Activity"</v>
      </c>
      <c r="Q1597" t="str">
        <f t="shared" si="486"/>
        <v>"_UnitComposition"</v>
      </c>
      <c r="R1597" t="str">
        <f t="shared" si="487"/>
        <v>"_skeletonIndicator"</v>
      </c>
      <c r="S1597" t="str">
        <f t="shared" si="488"/>
        <v>"xsd_boolean"</v>
      </c>
      <c r="T1597">
        <f>IF($A1597="Implicit","",COUNTIFS($C$8:C1597,C1597,$A$8:A1597,"Explicit"))</f>
        <v>11</v>
      </c>
      <c r="U1597" t="str">
        <f t="shared" si="489"/>
        <v>"Activity to describe composition and decomposition of LoadingUnits"</v>
      </c>
      <c r="V1597" t="str">
        <f t="shared" si="490"/>
        <v>"Indicator whether a logistics object is a skeleton object"</v>
      </c>
      <c r="W1597" t="str">
        <f t="shared" si="491"/>
        <v>"false"</v>
      </c>
      <c r="X1597" t="str">
        <f t="shared" si="492"/>
        <v>"true"</v>
      </c>
      <c r="Y1597" t="str">
        <f t="shared" si="493"/>
        <v>"Activity","_UnitComposition","_skeletonIndicator","xsd_boolean",11,"Activity to describe composition and decomposition of LoadingUnits","Indicator whether a logistics object is a skeleton object","false","true"</v>
      </c>
      <c r="Z1597" t="str">
        <f t="shared" si="494"/>
        <v/>
      </c>
      <c r="AA1597" t="str">
        <f t="shared" si="495"/>
        <v/>
      </c>
      <c r="AB1597" t="str">
        <f t="shared" si="496"/>
        <v/>
      </c>
      <c r="AC1597" t="str">
        <f t="shared" si="497"/>
        <v/>
      </c>
      <c r="AD1597" t="str">
        <f t="shared" si="498"/>
        <v/>
      </c>
      <c r="AE1597" t="str">
        <f t="shared" si="499"/>
        <v/>
      </c>
    </row>
    <row r="1598" spans="1:31" x14ac:dyDescent="0.2">
      <c r="A1598" t="s">
        <v>1353</v>
      </c>
      <c r="B1598" t="s">
        <v>1304</v>
      </c>
      <c r="C1598" t="s">
        <v>810</v>
      </c>
      <c r="D1598" t="s">
        <v>814</v>
      </c>
      <c r="F1598" t="s">
        <v>6</v>
      </c>
      <c r="G1598">
        <v>1</v>
      </c>
      <c r="I1598" s="5" t="s">
        <v>811</v>
      </c>
      <c r="J1598" s="5" t="s">
        <v>815</v>
      </c>
      <c r="K1598" t="str">
        <f t="shared" si="480"/>
        <v>_UnitComposition</v>
      </c>
      <c r="L1598" t="str">
        <f t="shared" si="481"/>
        <v>_compositionIdentifier</v>
      </c>
      <c r="M1598" t="str">
        <f t="shared" si="482"/>
        <v>xsd_string</v>
      </c>
      <c r="N1598" t="str">
        <f t="shared" si="483"/>
        <v/>
      </c>
      <c r="O1598" t="str">
        <f t="shared" si="484"/>
        <v>Data</v>
      </c>
      <c r="P1598" t="str">
        <f t="shared" si="485"/>
        <v>"Activity"</v>
      </c>
      <c r="Q1598" t="str">
        <f t="shared" si="486"/>
        <v>"_UnitComposition"</v>
      </c>
      <c r="R1598" t="str">
        <f t="shared" si="487"/>
        <v>"_compositionIdentifier"</v>
      </c>
      <c r="S1598" t="str">
        <f t="shared" si="488"/>
        <v>"xsd_string"</v>
      </c>
      <c r="T1598">
        <f>IF($A1598="Implicit","",COUNTIFS($C$8:C1598,C1598,$A$8:A1598,"Explicit"))</f>
        <v>12</v>
      </c>
      <c r="U1598" t="str">
        <f t="shared" si="489"/>
        <v>"Activity to describe composition and decomposition of LoadingUnits"</v>
      </c>
      <c r="V1598" t="str">
        <f t="shared" si="490"/>
        <v>"Short text holding the process number if necessary"</v>
      </c>
      <c r="W1598" t="str">
        <f t="shared" si="491"/>
        <v>"false"</v>
      </c>
      <c r="X1598" t="str">
        <f t="shared" si="492"/>
        <v>"true"</v>
      </c>
      <c r="Y1598" t="str">
        <f t="shared" si="493"/>
        <v>"Activity","_UnitComposition","_compositionIdentifier","xsd_string",12,"Activity to describe composition and decomposition of LoadingUnits","Short text holding the process number if necessary","false","true"</v>
      </c>
      <c r="Z1598" t="str">
        <f t="shared" si="494"/>
        <v/>
      </c>
      <c r="AA1598" t="str">
        <f t="shared" si="495"/>
        <v/>
      </c>
      <c r="AB1598" t="str">
        <f t="shared" si="496"/>
        <v/>
      </c>
      <c r="AC1598" t="str">
        <f t="shared" si="497"/>
        <v/>
      </c>
      <c r="AD1598" t="str">
        <f t="shared" si="498"/>
        <v/>
      </c>
      <c r="AE1598" t="str">
        <f t="shared" si="499"/>
        <v/>
      </c>
    </row>
    <row r="1599" spans="1:31" x14ac:dyDescent="0.2">
      <c r="A1599" t="s">
        <v>1353</v>
      </c>
      <c r="B1599" t="s">
        <v>1304</v>
      </c>
      <c r="C1599" t="s">
        <v>810</v>
      </c>
      <c r="D1599" t="s">
        <v>177</v>
      </c>
      <c r="F1599" t="s">
        <v>12</v>
      </c>
      <c r="G1599">
        <v>1</v>
      </c>
      <c r="I1599" s="5" t="s">
        <v>811</v>
      </c>
      <c r="J1599" s="5" t="s">
        <v>178</v>
      </c>
      <c r="K1599" t="str">
        <f t="shared" si="480"/>
        <v>_UnitComposition</v>
      </c>
      <c r="L1599" t="str">
        <f t="shared" si="481"/>
        <v>_slac</v>
      </c>
      <c r="M1599" t="str">
        <f t="shared" si="482"/>
        <v>xsd_integer</v>
      </c>
      <c r="N1599" t="str">
        <f t="shared" si="483"/>
        <v/>
      </c>
      <c r="O1599" t="str">
        <f t="shared" si="484"/>
        <v>Data</v>
      </c>
      <c r="P1599" t="str">
        <f t="shared" si="485"/>
        <v>"Activity"</v>
      </c>
      <c r="Q1599" t="str">
        <f t="shared" si="486"/>
        <v>"_UnitComposition"</v>
      </c>
      <c r="R1599" t="str">
        <f t="shared" si="487"/>
        <v>"_slac"</v>
      </c>
      <c r="S1599" t="str">
        <f t="shared" si="488"/>
        <v>"xsd_integer"</v>
      </c>
      <c r="T1599">
        <f>IF($A1599="Implicit","",COUNTIFS($C$8:C1599,C1599,$A$8:A1599,"Explicit"))</f>
        <v>13</v>
      </c>
      <c r="U1599" t="str">
        <f t="shared" si="489"/>
        <v>"Activity to describe composition and decomposition of LoadingUnits"</v>
      </c>
      <c r="V1599" t="str">
        <f t="shared" si="490"/>
        <v>"Shipper's Load And Count  ( total contained piece count as provided by shipper)"</v>
      </c>
      <c r="W1599" t="str">
        <f t="shared" si="491"/>
        <v>"false"</v>
      </c>
      <c r="X1599" t="str">
        <f t="shared" si="492"/>
        <v>"true"</v>
      </c>
      <c r="Y1599" t="str">
        <f t="shared" si="493"/>
        <v>"Activity","_UnitComposition","_slac","xsd_integer",13,"Activity to describe composition and decomposition of LoadingUnits","Shipper's Load And Count  ( total contained piece count as provided by shipper)","false","true"</v>
      </c>
      <c r="Z1599" t="str">
        <f t="shared" si="494"/>
        <v/>
      </c>
      <c r="AA1599" t="str">
        <f t="shared" si="495"/>
        <v/>
      </c>
      <c r="AB1599" t="str">
        <f t="shared" si="496"/>
        <v/>
      </c>
      <c r="AC1599" t="str">
        <f t="shared" si="497"/>
        <v/>
      </c>
      <c r="AD1599" t="str">
        <f t="shared" si="498"/>
        <v/>
      </c>
      <c r="AE1599" t="str">
        <f t="shared" si="499"/>
        <v/>
      </c>
    </row>
    <row r="1600" spans="1:31" x14ac:dyDescent="0.2">
      <c r="A1600" t="s">
        <v>1354</v>
      </c>
      <c r="B1600" t="s">
        <v>1304</v>
      </c>
      <c r="C1600" t="s">
        <v>810</v>
      </c>
      <c r="D1600" t="s">
        <v>29</v>
      </c>
      <c r="E1600" t="s">
        <v>1292</v>
      </c>
      <c r="F1600" t="s">
        <v>408</v>
      </c>
      <c r="I1600" s="5" t="s">
        <v>811</v>
      </c>
      <c r="J1600" s="5" t="s">
        <v>31</v>
      </c>
      <c r="K1600" t="str">
        <f t="shared" si="480"/>
        <v>_UnitComposition</v>
      </c>
      <c r="L1600" t="str">
        <f t="shared" si="481"/>
        <v>_contactPersons</v>
      </c>
      <c r="M1600" t="str">
        <f t="shared" si="482"/>
        <v>_Person</v>
      </c>
      <c r="N1600" t="str">
        <f t="shared" si="483"/>
        <v/>
      </c>
      <c r="O1600" t="str">
        <f t="shared" si="484"/>
        <v>Object</v>
      </c>
      <c r="P1600" t="str">
        <f t="shared" si="485"/>
        <v/>
      </c>
      <c r="Q1600" t="str">
        <f t="shared" si="486"/>
        <v/>
      </c>
      <c r="R1600" t="str">
        <f t="shared" si="487"/>
        <v/>
      </c>
      <c r="S1600" t="str">
        <f t="shared" si="488"/>
        <v/>
      </c>
      <c r="T1600" t="str">
        <f>IF($A1600="Implicit","",COUNTIFS($C$8:C1600,C1600,$A$8:A1600,"Explicit"))</f>
        <v/>
      </c>
      <c r="U1600" t="str">
        <f t="shared" si="489"/>
        <v/>
      </c>
      <c r="V1600" t="str">
        <f t="shared" si="490"/>
        <v/>
      </c>
      <c r="W1600" t="str">
        <f t="shared" si="491"/>
        <v/>
      </c>
      <c r="X1600" t="str">
        <f t="shared" si="492"/>
        <v/>
      </c>
      <c r="Y1600" t="str">
        <f t="shared" si="493"/>
        <v/>
      </c>
      <c r="Z1600" t="str">
        <f t="shared" si="494"/>
        <v>"Activity._UnitComposition"</v>
      </c>
      <c r="AA1600" t="str">
        <f t="shared" si="495"/>
        <v>"_contactPersons"</v>
      </c>
      <c r="AB1600" t="str">
        <f t="shared" si="496"/>
        <v>"Common._Person"</v>
      </c>
      <c r="AC1600" t="str">
        <f t="shared" si="497"/>
        <v>""</v>
      </c>
      <c r="AD1600" t="str">
        <f t="shared" si="498"/>
        <v>"hasMany"</v>
      </c>
      <c r="AE1600" t="str">
        <f t="shared" si="499"/>
        <v>"Activity._UnitComposition","_contactPersons","Common._Person","","hasMany"</v>
      </c>
    </row>
    <row r="1601" spans="1:31" x14ac:dyDescent="0.2">
      <c r="A1601" t="s">
        <v>1354</v>
      </c>
      <c r="B1601" t="s">
        <v>1304</v>
      </c>
      <c r="C1601" t="s">
        <v>810</v>
      </c>
      <c r="D1601" t="s">
        <v>29</v>
      </c>
      <c r="E1601" t="s">
        <v>1292</v>
      </c>
      <c r="F1601" t="s">
        <v>1218</v>
      </c>
      <c r="I1601" s="5" t="s">
        <v>811</v>
      </c>
      <c r="J1601" s="5" t="s">
        <v>31</v>
      </c>
      <c r="K1601" t="str">
        <f t="shared" si="480"/>
        <v>_UnitComposition</v>
      </c>
      <c r="L1601" t="str">
        <f t="shared" si="481"/>
        <v>_contactPersons</v>
      </c>
      <c r="M1601" t="str">
        <f t="shared" si="482"/>
        <v>_NonHumanActor</v>
      </c>
      <c r="N1601" t="str">
        <f t="shared" si="483"/>
        <v/>
      </c>
      <c r="O1601" t="str">
        <f t="shared" si="484"/>
        <v>Object</v>
      </c>
      <c r="P1601" t="str">
        <f t="shared" si="485"/>
        <v/>
      </c>
      <c r="Q1601" t="str">
        <f t="shared" si="486"/>
        <v/>
      </c>
      <c r="R1601" t="str">
        <f t="shared" si="487"/>
        <v/>
      </c>
      <c r="S1601" t="str">
        <f t="shared" si="488"/>
        <v/>
      </c>
      <c r="T1601" t="str">
        <f>IF($A1601="Implicit","",COUNTIFS($C$8:C1601,C1601,$A$8:A1601,"Explicit"))</f>
        <v/>
      </c>
      <c r="U1601" t="str">
        <f t="shared" si="489"/>
        <v/>
      </c>
      <c r="V1601" t="str">
        <f t="shared" si="490"/>
        <v/>
      </c>
      <c r="W1601" t="str">
        <f t="shared" si="491"/>
        <v/>
      </c>
      <c r="X1601" t="str">
        <f t="shared" si="492"/>
        <v/>
      </c>
      <c r="Y1601" t="str">
        <f t="shared" si="493"/>
        <v/>
      </c>
      <c r="Z1601" t="str">
        <f t="shared" si="494"/>
        <v>"Activity._UnitComposition"</v>
      </c>
      <c r="AA1601" t="str">
        <f t="shared" si="495"/>
        <v>"_contactPersons"</v>
      </c>
      <c r="AB1601" t="str">
        <f t="shared" si="496"/>
        <v>"Common._NonHumanActor"</v>
      </c>
      <c r="AC1601" t="str">
        <f t="shared" si="497"/>
        <v>""</v>
      </c>
      <c r="AD1601" t="str">
        <f t="shared" si="498"/>
        <v>"hasMany"</v>
      </c>
      <c r="AE1601" t="str">
        <f t="shared" si="499"/>
        <v>"Activity._UnitComposition","_contactPersons","Common._NonHumanActor","","hasMany"</v>
      </c>
    </row>
    <row r="1602" spans="1:31" x14ac:dyDescent="0.2">
      <c r="A1602" t="s">
        <v>1354</v>
      </c>
      <c r="B1602" t="s">
        <v>1304</v>
      </c>
      <c r="C1602" t="s">
        <v>810</v>
      </c>
      <c r="D1602" t="s">
        <v>35</v>
      </c>
      <c r="E1602" t="s">
        <v>1305</v>
      </c>
      <c r="F1602" t="s">
        <v>284</v>
      </c>
      <c r="I1602" s="5" t="s">
        <v>811</v>
      </c>
      <c r="J1602" s="5" t="s">
        <v>37</v>
      </c>
      <c r="K1602" t="str">
        <f t="shared" si="480"/>
        <v>_UnitComposition</v>
      </c>
      <c r="L1602" t="str">
        <f t="shared" si="481"/>
        <v>_servedServices</v>
      </c>
      <c r="M1602" t="str">
        <f t="shared" si="482"/>
        <v>_Booking</v>
      </c>
      <c r="N1602" t="str">
        <f t="shared" si="483"/>
        <v/>
      </c>
      <c r="O1602" t="str">
        <f t="shared" si="484"/>
        <v>Object</v>
      </c>
      <c r="P1602" t="str">
        <f t="shared" si="485"/>
        <v/>
      </c>
      <c r="Q1602" t="str">
        <f t="shared" si="486"/>
        <v/>
      </c>
      <c r="R1602" t="str">
        <f t="shared" si="487"/>
        <v/>
      </c>
      <c r="S1602" t="str">
        <f t="shared" si="488"/>
        <v/>
      </c>
      <c r="T1602" t="str">
        <f>IF($A1602="Implicit","",COUNTIFS($C$8:C1602,C1602,$A$8:A1602,"Explicit"))</f>
        <v/>
      </c>
      <c r="U1602" t="str">
        <f t="shared" si="489"/>
        <v/>
      </c>
      <c r="V1602" t="str">
        <f t="shared" si="490"/>
        <v/>
      </c>
      <c r="W1602" t="str">
        <f t="shared" si="491"/>
        <v/>
      </c>
      <c r="X1602" t="str">
        <f t="shared" si="492"/>
        <v/>
      </c>
      <c r="Y1602" t="str">
        <f t="shared" si="493"/>
        <v/>
      </c>
      <c r="Z1602" t="str">
        <f t="shared" si="494"/>
        <v>"Activity._UnitComposition"</v>
      </c>
      <c r="AA1602" t="str">
        <f t="shared" si="495"/>
        <v>"_servedServices"</v>
      </c>
      <c r="AB1602" t="str">
        <f t="shared" si="496"/>
        <v>"Service._Booking"</v>
      </c>
      <c r="AC1602" t="str">
        <f t="shared" si="497"/>
        <v>""</v>
      </c>
      <c r="AD1602" t="str">
        <f t="shared" si="498"/>
        <v>"hasMany"</v>
      </c>
      <c r="AE1602" t="str">
        <f t="shared" si="499"/>
        <v>"Activity._UnitComposition","_servedServices","Service._Booking","","hasMany"</v>
      </c>
    </row>
    <row r="1603" spans="1:31" x14ac:dyDescent="0.2">
      <c r="A1603" t="s">
        <v>1353</v>
      </c>
      <c r="B1603" t="s">
        <v>49</v>
      </c>
      <c r="C1603" t="s">
        <v>331</v>
      </c>
      <c r="D1603" t="s">
        <v>1132</v>
      </c>
      <c r="E1603" t="s">
        <v>1291</v>
      </c>
      <c r="F1603" t="s">
        <v>579</v>
      </c>
      <c r="G1603">
        <v>1</v>
      </c>
      <c r="I1603" s="5" t="s">
        <v>1133</v>
      </c>
      <c r="J1603" s="5" t="s">
        <v>1134</v>
      </c>
      <c r="K1603" t="str">
        <f t="shared" si="480"/>
        <v>_UnitsPreference</v>
      </c>
      <c r="L1603" t="str">
        <f t="shared" si="481"/>
        <v>_currency</v>
      </c>
      <c r="M1603" t="str">
        <f t="shared" si="482"/>
        <v>ccodes_CurrencyCode</v>
      </c>
      <c r="N1603" t="str">
        <f t="shared" si="483"/>
        <v/>
      </c>
      <c r="O1603" t="str">
        <f t="shared" si="484"/>
        <v>Object</v>
      </c>
      <c r="P1603" t="str">
        <f t="shared" si="485"/>
        <v>"Embedded"</v>
      </c>
      <c r="Q1603" t="str">
        <f t="shared" si="486"/>
        <v>"_UnitsPreference"</v>
      </c>
      <c r="R1603" t="str">
        <f t="shared" si="487"/>
        <v>"_currency"</v>
      </c>
      <c r="S1603" t="str">
        <f t="shared" si="488"/>
        <v>"ccodes_CurrencyCode"</v>
      </c>
      <c r="T1603">
        <f>IF($A1603="Implicit","",COUNTIFS($C$8:C1603,C1603,$A$8:A1603,"Explicit"))</f>
        <v>1</v>
      </c>
      <c r="U1603" t="str">
        <f t="shared" si="489"/>
        <v>"UnitsPreference details"</v>
      </c>
      <c r="V1603" t="str">
        <f t="shared" si="490"/>
        <v>"Preferred unit for currency"</v>
      </c>
      <c r="W1603" t="str">
        <f t="shared" si="491"/>
        <v>"false"</v>
      </c>
      <c r="X1603" t="str">
        <f t="shared" si="492"/>
        <v>"true"</v>
      </c>
      <c r="Y1603" t="str">
        <f t="shared" si="493"/>
        <v>"Embedded","_UnitsPreference","_currency","ccodes_CurrencyCode",1,"UnitsPreference details","Preferred unit for currency","false","true"</v>
      </c>
      <c r="Z1603" t="str">
        <f t="shared" si="494"/>
        <v>"Embedded._UnitsPreference"</v>
      </c>
      <c r="AA1603" t="str">
        <f t="shared" si="495"/>
        <v>"_currency"</v>
      </c>
      <c r="AB1603" t="str">
        <f t="shared" si="496"/>
        <v>"CodeList.ccodes_CurrencyCode"</v>
      </c>
      <c r="AC1603" t="str">
        <f t="shared" si="497"/>
        <v>""</v>
      </c>
      <c r="AD1603" t="str">
        <f t="shared" si="498"/>
        <v>"hasOne"</v>
      </c>
      <c r="AE1603" t="str">
        <f t="shared" si="499"/>
        <v>"Embedded._UnitsPreference","_currency","CodeList.ccodes_CurrencyCode","","hasOne"</v>
      </c>
    </row>
    <row r="1604" spans="1:31" x14ac:dyDescent="0.2">
      <c r="A1604" t="s">
        <v>1353</v>
      </c>
      <c r="B1604" t="s">
        <v>49</v>
      </c>
      <c r="C1604" t="s">
        <v>331</v>
      </c>
      <c r="D1604" t="s">
        <v>1135</v>
      </c>
      <c r="E1604" t="s">
        <v>1291</v>
      </c>
      <c r="F1604" t="s">
        <v>678</v>
      </c>
      <c r="G1604">
        <v>1</v>
      </c>
      <c r="I1604" s="5" t="s">
        <v>1133</v>
      </c>
      <c r="J1604" s="5" t="s">
        <v>1136</v>
      </c>
      <c r="K1604" t="str">
        <f t="shared" si="480"/>
        <v>_UnitsPreference</v>
      </c>
      <c r="L1604" t="str">
        <f t="shared" si="481"/>
        <v>_dimensionsUnit</v>
      </c>
      <c r="M1604" t="str">
        <f t="shared" si="482"/>
        <v>ccodes_DimensionsUnitCode</v>
      </c>
      <c r="N1604" t="str">
        <f t="shared" si="483"/>
        <v/>
      </c>
      <c r="O1604" t="str">
        <f t="shared" si="484"/>
        <v>Object</v>
      </c>
      <c r="P1604" t="str">
        <f t="shared" si="485"/>
        <v>"Embedded"</v>
      </c>
      <c r="Q1604" t="str">
        <f t="shared" si="486"/>
        <v>"_UnitsPreference"</v>
      </c>
      <c r="R1604" t="str">
        <f t="shared" si="487"/>
        <v>"_dimensionsUnit"</v>
      </c>
      <c r="S1604" t="str">
        <f t="shared" si="488"/>
        <v>"ccodes_DimensionsUnitCode"</v>
      </c>
      <c r="T1604">
        <f>IF($A1604="Implicit","",COUNTIFS($C$8:C1604,C1604,$A$8:A1604,"Explicit"))</f>
        <v>2</v>
      </c>
      <c r="U1604" t="str">
        <f t="shared" si="489"/>
        <v>"UnitsPreference details"</v>
      </c>
      <c r="V1604" t="str">
        <f t="shared" si="490"/>
        <v>"Preferred unit for measurement and dimensions"</v>
      </c>
      <c r="W1604" t="str">
        <f t="shared" si="491"/>
        <v>"false"</v>
      </c>
      <c r="X1604" t="str">
        <f t="shared" si="492"/>
        <v>"true"</v>
      </c>
      <c r="Y1604" t="str">
        <f t="shared" si="493"/>
        <v>"Embedded","_UnitsPreference","_dimensionsUnit","ccodes_DimensionsUnitCode",2,"UnitsPreference details","Preferred unit for measurement and dimensions","false","true"</v>
      </c>
      <c r="Z1604" t="str">
        <f t="shared" si="494"/>
        <v>"Embedded._UnitsPreference"</v>
      </c>
      <c r="AA1604" t="str">
        <f t="shared" si="495"/>
        <v>"_dimensionsUnit"</v>
      </c>
      <c r="AB1604" t="str">
        <f t="shared" si="496"/>
        <v>"CodeList.ccodes_DimensionsUnitCode"</v>
      </c>
      <c r="AC1604" t="str">
        <f t="shared" si="497"/>
        <v>""</v>
      </c>
      <c r="AD1604" t="str">
        <f t="shared" si="498"/>
        <v>"hasOne"</v>
      </c>
      <c r="AE1604" t="str">
        <f t="shared" si="499"/>
        <v>"Embedded._UnitsPreference","_dimensionsUnit","CodeList.ccodes_DimensionsUnitCode","","hasOne"</v>
      </c>
    </row>
    <row r="1605" spans="1:31" x14ac:dyDescent="0.2">
      <c r="A1605" t="s">
        <v>1353</v>
      </c>
      <c r="B1605" t="s">
        <v>49</v>
      </c>
      <c r="C1605" t="s">
        <v>331</v>
      </c>
      <c r="D1605" t="s">
        <v>1137</v>
      </c>
      <c r="E1605" t="s">
        <v>1291</v>
      </c>
      <c r="F1605" t="s">
        <v>1115</v>
      </c>
      <c r="G1605">
        <v>1</v>
      </c>
      <c r="I1605" s="5" t="s">
        <v>1133</v>
      </c>
      <c r="J1605" s="5" t="s">
        <v>1138</v>
      </c>
      <c r="K1605" t="str">
        <f t="shared" si="480"/>
        <v>_UnitsPreference</v>
      </c>
      <c r="L1605" t="str">
        <f t="shared" si="481"/>
        <v>_temperatureUnit</v>
      </c>
      <c r="M1605" t="str">
        <f t="shared" si="482"/>
        <v>ccodes_TemperatureUnitCode</v>
      </c>
      <c r="N1605" t="str">
        <f t="shared" si="483"/>
        <v/>
      </c>
      <c r="O1605" t="str">
        <f t="shared" si="484"/>
        <v>Object</v>
      </c>
      <c r="P1605" t="str">
        <f t="shared" si="485"/>
        <v>"Embedded"</v>
      </c>
      <c r="Q1605" t="str">
        <f t="shared" si="486"/>
        <v>"_UnitsPreference"</v>
      </c>
      <c r="R1605" t="str">
        <f t="shared" si="487"/>
        <v>"_temperatureUnit"</v>
      </c>
      <c r="S1605" t="str">
        <f t="shared" si="488"/>
        <v>"ccodes_TemperatureUnitCode"</v>
      </c>
      <c r="T1605">
        <f>IF($A1605="Implicit","",COUNTIFS($C$8:C1605,C1605,$A$8:A1605,"Explicit"))</f>
        <v>3</v>
      </c>
      <c r="U1605" t="str">
        <f t="shared" si="489"/>
        <v>"UnitsPreference details"</v>
      </c>
      <c r="V1605" t="str">
        <f t="shared" si="490"/>
        <v>"Preferred unit for temperature"</v>
      </c>
      <c r="W1605" t="str">
        <f t="shared" si="491"/>
        <v>"false"</v>
      </c>
      <c r="X1605" t="str">
        <f t="shared" si="492"/>
        <v>"true"</v>
      </c>
      <c r="Y1605" t="str">
        <f t="shared" si="493"/>
        <v>"Embedded","_UnitsPreference","_temperatureUnit","ccodes_TemperatureUnitCode",3,"UnitsPreference details","Preferred unit for temperature","false","true"</v>
      </c>
      <c r="Z1605" t="str">
        <f t="shared" si="494"/>
        <v>"Embedded._UnitsPreference"</v>
      </c>
      <c r="AA1605" t="str">
        <f t="shared" si="495"/>
        <v>"_temperatureUnit"</v>
      </c>
      <c r="AB1605" t="str">
        <f t="shared" si="496"/>
        <v>"CodeList.ccodes_TemperatureUnitCode"</v>
      </c>
      <c r="AC1605" t="str">
        <f t="shared" si="497"/>
        <v>""</v>
      </c>
      <c r="AD1605" t="str">
        <f t="shared" si="498"/>
        <v>"hasOne"</v>
      </c>
      <c r="AE1605" t="str">
        <f t="shared" si="499"/>
        <v>"Embedded._UnitsPreference","_temperatureUnit","CodeList.ccodes_TemperatureUnitCode","","hasOne"</v>
      </c>
    </row>
    <row r="1606" spans="1:31" x14ac:dyDescent="0.2">
      <c r="A1606" t="s">
        <v>1353</v>
      </c>
      <c r="B1606" t="s">
        <v>49</v>
      </c>
      <c r="C1606" t="s">
        <v>331</v>
      </c>
      <c r="D1606" t="s">
        <v>1139</v>
      </c>
      <c r="E1606" t="s">
        <v>1291</v>
      </c>
      <c r="F1606" t="s">
        <v>1140</v>
      </c>
      <c r="G1606">
        <v>1</v>
      </c>
      <c r="I1606" s="5" t="s">
        <v>1133</v>
      </c>
      <c r="J1606" s="5" t="s">
        <v>1141</v>
      </c>
      <c r="K1606" t="str">
        <f t="shared" si="480"/>
        <v>_UnitsPreference</v>
      </c>
      <c r="L1606" t="str">
        <f t="shared" si="481"/>
        <v>_volumeUnit</v>
      </c>
      <c r="M1606" t="str">
        <f t="shared" si="482"/>
        <v>ccodes_VolumeUnitCode</v>
      </c>
      <c r="N1606" t="str">
        <f t="shared" si="483"/>
        <v/>
      </c>
      <c r="O1606" t="str">
        <f t="shared" si="484"/>
        <v>Object</v>
      </c>
      <c r="P1606" t="str">
        <f t="shared" si="485"/>
        <v>"Embedded"</v>
      </c>
      <c r="Q1606" t="str">
        <f t="shared" si="486"/>
        <v>"_UnitsPreference"</v>
      </c>
      <c r="R1606" t="str">
        <f t="shared" si="487"/>
        <v>"_volumeUnit"</v>
      </c>
      <c r="S1606" t="str">
        <f t="shared" si="488"/>
        <v>"ccodes_VolumeUnitCode"</v>
      </c>
      <c r="T1606">
        <f>IF($A1606="Implicit","",COUNTIFS($C$8:C1606,C1606,$A$8:A1606,"Explicit"))</f>
        <v>4</v>
      </c>
      <c r="U1606" t="str">
        <f t="shared" si="489"/>
        <v>"UnitsPreference details"</v>
      </c>
      <c r="V1606" t="str">
        <f t="shared" si="490"/>
        <v>"Preferred unit for volume"</v>
      </c>
      <c r="W1606" t="str">
        <f t="shared" si="491"/>
        <v>"false"</v>
      </c>
      <c r="X1606" t="str">
        <f t="shared" si="492"/>
        <v>"true"</v>
      </c>
      <c r="Y1606" t="str">
        <f t="shared" si="493"/>
        <v>"Embedded","_UnitsPreference","_volumeUnit","ccodes_VolumeUnitCode",4,"UnitsPreference details","Preferred unit for volume","false","true"</v>
      </c>
      <c r="Z1606" t="str">
        <f t="shared" si="494"/>
        <v>"Embedded._UnitsPreference"</v>
      </c>
      <c r="AA1606" t="str">
        <f t="shared" si="495"/>
        <v>"_volumeUnit"</v>
      </c>
      <c r="AB1606" t="str">
        <f t="shared" si="496"/>
        <v>"CodeList.ccodes_VolumeUnitCode"</v>
      </c>
      <c r="AC1606" t="str">
        <f t="shared" si="497"/>
        <v>""</v>
      </c>
      <c r="AD1606" t="str">
        <f t="shared" si="498"/>
        <v>"hasOne"</v>
      </c>
      <c r="AE1606" t="str">
        <f t="shared" si="499"/>
        <v>"Embedded._UnitsPreference","_volumeUnit","CodeList.ccodes_VolumeUnitCode","","hasOne"</v>
      </c>
    </row>
    <row r="1607" spans="1:31" x14ac:dyDescent="0.2">
      <c r="A1607" t="s">
        <v>1353</v>
      </c>
      <c r="B1607" t="s">
        <v>49</v>
      </c>
      <c r="C1607" t="s">
        <v>331</v>
      </c>
      <c r="D1607" t="s">
        <v>1142</v>
      </c>
      <c r="E1607" t="s">
        <v>1291</v>
      </c>
      <c r="F1607" t="s">
        <v>1143</v>
      </c>
      <c r="G1607">
        <v>1</v>
      </c>
      <c r="I1607" s="5" t="s">
        <v>1133</v>
      </c>
      <c r="J1607" s="5" t="s">
        <v>1144</v>
      </c>
      <c r="K1607" t="str">
        <f t="shared" si="480"/>
        <v>_UnitsPreference</v>
      </c>
      <c r="L1607" t="str">
        <f t="shared" si="481"/>
        <v>_weightUnit</v>
      </c>
      <c r="M1607" t="str">
        <f t="shared" si="482"/>
        <v>ccodes_WeightUnitCode</v>
      </c>
      <c r="N1607" t="str">
        <f t="shared" si="483"/>
        <v/>
      </c>
      <c r="O1607" t="str">
        <f t="shared" si="484"/>
        <v>Object</v>
      </c>
      <c r="P1607" t="str">
        <f t="shared" si="485"/>
        <v>"Embedded"</v>
      </c>
      <c r="Q1607" t="str">
        <f t="shared" si="486"/>
        <v>"_UnitsPreference"</v>
      </c>
      <c r="R1607" t="str">
        <f t="shared" si="487"/>
        <v>"_weightUnit"</v>
      </c>
      <c r="S1607" t="str">
        <f t="shared" si="488"/>
        <v>"ccodes_WeightUnitCode"</v>
      </c>
      <c r="T1607">
        <f>IF($A1607="Implicit","",COUNTIFS($C$8:C1607,C1607,$A$8:A1607,"Explicit"))</f>
        <v>5</v>
      </c>
      <c r="U1607" t="str">
        <f t="shared" si="489"/>
        <v>"UnitsPreference details"</v>
      </c>
      <c r="V1607" t="str">
        <f t="shared" si="490"/>
        <v>"Preferred unit for weight"</v>
      </c>
      <c r="W1607" t="str">
        <f t="shared" si="491"/>
        <v>"false"</v>
      </c>
      <c r="X1607" t="str">
        <f t="shared" si="492"/>
        <v>"true"</v>
      </c>
      <c r="Y1607" t="str">
        <f t="shared" si="493"/>
        <v>"Embedded","_UnitsPreference","_weightUnit","ccodes_WeightUnitCode",5,"UnitsPreference details","Preferred unit for weight","false","true"</v>
      </c>
      <c r="Z1607" t="str">
        <f t="shared" si="494"/>
        <v>"Embedded._UnitsPreference"</v>
      </c>
      <c r="AA1607" t="str">
        <f t="shared" si="495"/>
        <v>"_weightUnit"</v>
      </c>
      <c r="AB1607" t="str">
        <f t="shared" si="496"/>
        <v>"CodeList.ccodes_WeightUnitCode"</v>
      </c>
      <c r="AC1607" t="str">
        <f t="shared" si="497"/>
        <v>""</v>
      </c>
      <c r="AD1607" t="str">
        <f t="shared" si="498"/>
        <v>"hasOne"</v>
      </c>
      <c r="AE1607" t="str">
        <f t="shared" si="499"/>
        <v>"Embedded._UnitsPreference","_weightUnit","CodeList.ccodes_WeightUnitCode","","hasOne"</v>
      </c>
    </row>
    <row r="1608" spans="1:31" x14ac:dyDescent="0.2">
      <c r="A1608" t="s">
        <v>1353</v>
      </c>
      <c r="B1608" t="s">
        <v>49</v>
      </c>
      <c r="C1608" t="s">
        <v>87</v>
      </c>
      <c r="D1608" t="s">
        <v>104</v>
      </c>
      <c r="E1608" t="s">
        <v>1291</v>
      </c>
      <c r="F1608" t="s">
        <v>105</v>
      </c>
      <c r="G1608">
        <v>1</v>
      </c>
      <c r="I1608" s="5" t="s">
        <v>106</v>
      </c>
      <c r="J1608" s="5" t="s">
        <v>107</v>
      </c>
      <c r="K1608" t="str">
        <f t="shared" si="480"/>
        <v>_Value</v>
      </c>
      <c r="L1608" t="str">
        <f t="shared" si="481"/>
        <v>_unit</v>
      </c>
      <c r="M1608" t="str">
        <f t="shared" si="482"/>
        <v>ccodes_MeasurementUnitCode</v>
      </c>
      <c r="N1608" t="str">
        <f t="shared" si="483"/>
        <v/>
      </c>
      <c r="O1608" t="str">
        <f t="shared" si="484"/>
        <v>Object</v>
      </c>
      <c r="P1608" t="str">
        <f t="shared" si="485"/>
        <v>"Embedded"</v>
      </c>
      <c r="Q1608" t="str">
        <f t="shared" si="486"/>
        <v>"_Value"</v>
      </c>
      <c r="R1608" t="str">
        <f t="shared" si="487"/>
        <v>"_unit"</v>
      </c>
      <c r="S1608" t="str">
        <f t="shared" si="488"/>
        <v>"ccodes_MeasurementUnitCode"</v>
      </c>
      <c r="T1608">
        <f>IF($A1608="Implicit","",COUNTIFS($C$8:C1608,C1608,$A$8:A1608,"Explicit"))</f>
        <v>1</v>
      </c>
      <c r="U1608" t="str">
        <f t="shared" si="489"/>
        <v>"Unit of measurement details"</v>
      </c>
      <c r="V1608" t="str">
        <f t="shared" si="490"/>
        <v>"Unit of measurement as per MeasurementUnitCode codelist. If the code is not present; create an instance of MeasurementUnitCode based on UNECE Rec. 20 Rev. 17e-2021"</v>
      </c>
      <c r="W1608" t="str">
        <f t="shared" si="491"/>
        <v>"false"</v>
      </c>
      <c r="X1608" t="str">
        <f t="shared" si="492"/>
        <v>"true"</v>
      </c>
      <c r="Y1608" t="str">
        <f t="shared" si="493"/>
        <v>"Embedded","_Value","_unit","ccodes_MeasurementUnitCode",1,"Unit of measurement details","Unit of measurement as per MeasurementUnitCode codelist. If the code is not present; create an instance of MeasurementUnitCode based on UNECE Rec. 20 Rev. 17e-2021","false","true"</v>
      </c>
      <c r="Z1608" t="str">
        <f t="shared" si="494"/>
        <v>"Embedded._Value"</v>
      </c>
      <c r="AA1608" t="str">
        <f t="shared" si="495"/>
        <v>"_unit"</v>
      </c>
      <c r="AB1608" t="str">
        <f t="shared" si="496"/>
        <v>"CodeList.ccodes_MeasurementUnitCode"</v>
      </c>
      <c r="AC1608" t="str">
        <f t="shared" si="497"/>
        <v>""</v>
      </c>
      <c r="AD1608" t="str">
        <f t="shared" si="498"/>
        <v>"hasOne"</v>
      </c>
      <c r="AE1608" t="str">
        <f t="shared" si="499"/>
        <v>"Embedded._Value","_unit","CodeList.ccodes_MeasurementUnitCode","","hasOne"</v>
      </c>
    </row>
    <row r="1609" spans="1:31" x14ac:dyDescent="0.2">
      <c r="A1609" t="s">
        <v>1353</v>
      </c>
      <c r="B1609" t="s">
        <v>49</v>
      </c>
      <c r="C1609" t="s">
        <v>87</v>
      </c>
      <c r="D1609" t="s">
        <v>108</v>
      </c>
      <c r="F1609" t="s">
        <v>109</v>
      </c>
      <c r="G1609">
        <v>1</v>
      </c>
      <c r="I1609" s="5" t="s">
        <v>106</v>
      </c>
      <c r="J1609" s="5" t="s">
        <v>110</v>
      </c>
      <c r="K1609" t="str">
        <f t="shared" ref="K1609:K1672" si="500">SUBSTITUTE(SUBSTITUTE(SUBSTITUTE(C1609,$B$2,$A$2),$B$3,$A$3),$B$4,$A$4)</f>
        <v>_Value</v>
      </c>
      <c r="L1609" t="str">
        <f t="shared" ref="L1609:L1672" si="501">SUBSTITUTE(SUBSTITUTE(SUBSTITUTE(D1609,$B$2,$A$2),$B$3,$A$3),$A$4,$B$4)</f>
        <v>_numericalValue</v>
      </c>
      <c r="M1609" t="str">
        <f t="shared" ref="M1609:M1672" si="502">SUBSTITUTE(SUBSTITUTE(SUBSTITUTE(F1609,$B$2,$A$2),$B$3,$A$3),$B$4,$A$4)</f>
        <v>xsd_double</v>
      </c>
      <c r="N1609" t="str">
        <f t="shared" ref="N1609:N1672" si="503">SUBSTITUTE(SUBSTITUTE(SUBSTITUTE(H1609,$B$2,$A$2),$B$3,$A$3),$B$4,$A$4)</f>
        <v/>
      </c>
      <c r="O1609" t="str">
        <f t="shared" ref="O1609:O1672" si="504">IF(LEFT(M1609,3)="xsd","Data","Object")</f>
        <v>Data</v>
      </c>
      <c r="P1609" t="str">
        <f t="shared" ref="P1609:P1672" si="505">IF($A1609="Implicit","",$F$1&amp;B1609&amp;$F$1)</f>
        <v>"Embedded"</v>
      </c>
      <c r="Q1609" t="str">
        <f t="shared" ref="Q1609:Q1672" si="506">IF($A1609="Implicit","",$F$1&amp;K1609&amp;$F$1)</f>
        <v>"_Value"</v>
      </c>
      <c r="R1609" t="str">
        <f t="shared" ref="R1609:R1672" si="507">IF($A1609="Implicit","",$F$1&amp;L1609&amp;$F$1)</f>
        <v>"_numericalValue"</v>
      </c>
      <c r="S1609" t="str">
        <f t="shared" ref="S1609:S1672" si="508">IF($A1609="Implicit","",$F$1&amp;M1609&amp;$F$1)</f>
        <v>"xsd_double"</v>
      </c>
      <c r="T1609">
        <f>IF($A1609="Implicit","",COUNTIFS($C$8:C1609,C1609,$A$8:A1609,"Explicit"))</f>
        <v>2</v>
      </c>
      <c r="U1609" t="str">
        <f t="shared" ref="U1609:U1672" si="509">IF($A1609="Implicit","",$F$1&amp;SUBSTITUTE(IF(I1609=0,"",I1609),",",";")&amp;$F$1)</f>
        <v>"Unit of measurement details"</v>
      </c>
      <c r="V1609" t="str">
        <f t="shared" ref="V1609:V1672" si="510">IF($A1609="Implicit","",$F$1&amp;SUBSTITUTE(IF(J1609=0,"",J1609),",",";")&amp;$F$1)</f>
        <v>"Numerical value"</v>
      </c>
      <c r="W1609" t="str">
        <f t="shared" ref="W1609:W1672" si="511">IF($A1609="Implicit","",$F$1&amp;IF(G1609=1,"false","true")&amp;$F$1)</f>
        <v>"false"</v>
      </c>
      <c r="X1609" t="str">
        <f t="shared" ref="X1609:X1672" si="512">IF($A1609="Implicit","",$F$1&amp;IF(OR(B1609="Enum",B1609="CodeList"),"false","true")&amp;$F$1)</f>
        <v>"true"</v>
      </c>
      <c r="Y1609" t="str">
        <f t="shared" ref="Y1609:Y1672" si="513">IF(A1609="Implicit","",P1609&amp;","&amp;Q1609&amp;","&amp;R1609&amp;","&amp;S1609&amp;","&amp;T1609&amp;","&amp;U1609&amp;","&amp;V1609&amp;","&amp;W1609&amp;","&amp;X1609)</f>
        <v>"Embedded","_Value","_numericalValue","xsd_double",2,"Unit of measurement details","Numerical value","false","true"</v>
      </c>
      <c r="Z1609" t="str">
        <f t="shared" ref="Z1609:Z1672" si="514">IF(O1609="Data","",$F$1&amp;B1609&amp;"."&amp;K1609&amp;$F$1)</f>
        <v/>
      </c>
      <c r="AA1609" t="str">
        <f t="shared" ref="AA1609:AA1672" si="515">IF(O1609="Data","",$F$1&amp;L1609&amp;$F$1)</f>
        <v/>
      </c>
      <c r="AB1609" t="str">
        <f t="shared" ref="AB1609:AB1672" si="516">IF(O1609="Data","",$F$1&amp;E1609&amp;"."&amp;M1609&amp;$F$1)</f>
        <v/>
      </c>
      <c r="AC1609" t="str">
        <f t="shared" ref="AC1609:AC1672" si="517">IF(O1609="Data","",$F$1&amp;N1609&amp;$F$1)</f>
        <v/>
      </c>
      <c r="AD1609" t="str">
        <f t="shared" ref="AD1609:AD1672" si="518">IF(O1609="Data","",$F$1&amp;IF(G1609=1,"hasOne","hasMany")&amp;$F$1)</f>
        <v/>
      </c>
      <c r="AE1609" t="str">
        <f t="shared" ref="AE1609:AE1672" si="519">IF(O1609="Data","",Z1609&amp;","&amp;AA1609&amp;","&amp;AB1609&amp;","&amp;AC1609&amp;","&amp;AD1609)</f>
        <v/>
      </c>
    </row>
    <row r="1610" spans="1:31" x14ac:dyDescent="0.2">
      <c r="A1610" t="s">
        <v>1353</v>
      </c>
      <c r="B1610" t="s">
        <v>49</v>
      </c>
      <c r="C1610" t="s">
        <v>1263</v>
      </c>
      <c r="D1610" t="s">
        <v>991</v>
      </c>
      <c r="E1610" t="s">
        <v>49</v>
      </c>
      <c r="F1610" t="s">
        <v>87</v>
      </c>
      <c r="G1610">
        <v>1</v>
      </c>
      <c r="I1610" s="5" t="s">
        <v>1264</v>
      </c>
      <c r="J1610" s="5" t="s">
        <v>993</v>
      </c>
      <c r="K1610" t="str">
        <f t="shared" si="500"/>
        <v>_VolumePieceGroup</v>
      </c>
      <c r="L1610" t="str">
        <f t="shared" si="501"/>
        <v>_dryIceWeight</v>
      </c>
      <c r="M1610" t="str">
        <f t="shared" si="502"/>
        <v>_Value</v>
      </c>
      <c r="N1610" t="str">
        <f t="shared" si="503"/>
        <v/>
      </c>
      <c r="O1610" t="str">
        <f t="shared" si="504"/>
        <v>Object</v>
      </c>
      <c r="P1610" t="str">
        <f t="shared" si="505"/>
        <v>"Embedded"</v>
      </c>
      <c r="Q1610" t="str">
        <f t="shared" si="506"/>
        <v>"_VolumePieceGroup"</v>
      </c>
      <c r="R1610" t="str">
        <f t="shared" si="507"/>
        <v>"_dryIceWeight"</v>
      </c>
      <c r="S1610" t="str">
        <f t="shared" si="508"/>
        <v>"_Value"</v>
      </c>
      <c r="T1610">
        <f>IF($A1610="Implicit","",COUNTIFS($C$8:C1610,C1610,$A$8:A1610,"Explicit"))</f>
        <v>1</v>
      </c>
      <c r="U1610" t="str">
        <f t="shared" si="509"/>
        <v>"VolumePieceGroup details"</v>
      </c>
      <c r="V1610" t="str">
        <f t="shared" si="510"/>
        <v>"Weight of dry ice"</v>
      </c>
      <c r="W1610" t="str">
        <f t="shared" si="511"/>
        <v>"false"</v>
      </c>
      <c r="X1610" t="str">
        <f t="shared" si="512"/>
        <v>"true"</v>
      </c>
      <c r="Y1610" t="str">
        <f t="shared" si="513"/>
        <v>"Embedded","_VolumePieceGroup","_dryIceWeight","_Value",1,"VolumePieceGroup details","Weight of dry ice","false","true"</v>
      </c>
      <c r="Z1610" t="str">
        <f t="shared" si="514"/>
        <v>"Embedded._VolumePieceGroup"</v>
      </c>
      <c r="AA1610" t="str">
        <f t="shared" si="515"/>
        <v>"_dryIceWeight"</v>
      </c>
      <c r="AB1610" t="str">
        <f t="shared" si="516"/>
        <v>"Embedded._Value"</v>
      </c>
      <c r="AC1610" t="str">
        <f t="shared" si="517"/>
        <v>""</v>
      </c>
      <c r="AD1610" t="str">
        <f t="shared" si="518"/>
        <v>"hasOne"</v>
      </c>
      <c r="AE1610" t="str">
        <f t="shared" si="519"/>
        <v>"Embedded._VolumePieceGroup","_dryIceWeight","Embedded._Value","","hasOne"</v>
      </c>
    </row>
    <row r="1611" spans="1:31" x14ac:dyDescent="0.2">
      <c r="A1611" t="s">
        <v>1353</v>
      </c>
      <c r="B1611" t="s">
        <v>49</v>
      </c>
      <c r="C1611" t="s">
        <v>1263</v>
      </c>
      <c r="D1611" t="s">
        <v>994</v>
      </c>
      <c r="E1611" t="s">
        <v>49</v>
      </c>
      <c r="F1611" t="s">
        <v>87</v>
      </c>
      <c r="G1611">
        <v>1</v>
      </c>
      <c r="I1611" s="5" t="s">
        <v>1264</v>
      </c>
      <c r="J1611" s="5" t="s">
        <v>995</v>
      </c>
      <c r="K1611" t="str">
        <f t="shared" si="500"/>
        <v>_VolumePieceGroup</v>
      </c>
      <c r="L1611" t="str">
        <f t="shared" si="501"/>
        <v>_pieceGroupGrossWeight</v>
      </c>
      <c r="M1611" t="str">
        <f t="shared" si="502"/>
        <v>_Value</v>
      </c>
      <c r="N1611" t="str">
        <f t="shared" si="503"/>
        <v/>
      </c>
      <c r="O1611" t="str">
        <f t="shared" si="504"/>
        <v>Object</v>
      </c>
      <c r="P1611" t="str">
        <f t="shared" si="505"/>
        <v>"Embedded"</v>
      </c>
      <c r="Q1611" t="str">
        <f t="shared" si="506"/>
        <v>"_VolumePieceGroup"</v>
      </c>
      <c r="R1611" t="str">
        <f t="shared" si="507"/>
        <v>"_pieceGroupGrossWeight"</v>
      </c>
      <c r="S1611" t="str">
        <f t="shared" si="508"/>
        <v>"_Value"</v>
      </c>
      <c r="T1611">
        <f>IF($A1611="Implicit","",COUNTIFS($C$8:C1611,C1611,$A$8:A1611,"Explicit"))</f>
        <v>2</v>
      </c>
      <c r="U1611" t="str">
        <f t="shared" si="509"/>
        <v>"VolumePieceGroup details"</v>
      </c>
      <c r="V1611" t="str">
        <f t="shared" si="510"/>
        <v>"Total gross weight of the piece group"</v>
      </c>
      <c r="W1611" t="str">
        <f t="shared" si="511"/>
        <v>"false"</v>
      </c>
      <c r="X1611" t="str">
        <f t="shared" si="512"/>
        <v>"true"</v>
      </c>
      <c r="Y1611" t="str">
        <f t="shared" si="513"/>
        <v>"Embedded","_VolumePieceGroup","_pieceGroupGrossWeight","_Value",2,"VolumePieceGroup details","Total gross weight of the piece group","false","true"</v>
      </c>
      <c r="Z1611" t="str">
        <f t="shared" si="514"/>
        <v>"Embedded._VolumePieceGroup"</v>
      </c>
      <c r="AA1611" t="str">
        <f t="shared" si="515"/>
        <v>"_pieceGroupGrossWeight"</v>
      </c>
      <c r="AB1611" t="str">
        <f t="shared" si="516"/>
        <v>"Embedded._Value"</v>
      </c>
      <c r="AC1611" t="str">
        <f t="shared" si="517"/>
        <v>""</v>
      </c>
      <c r="AD1611" t="str">
        <f t="shared" si="518"/>
        <v>"hasOne"</v>
      </c>
      <c r="AE1611" t="str">
        <f t="shared" si="519"/>
        <v>"Embedded._VolumePieceGroup","_pieceGroupGrossWeight","Embedded._Value","","hasOne"</v>
      </c>
    </row>
    <row r="1612" spans="1:31" x14ac:dyDescent="0.2">
      <c r="A1612" t="s">
        <v>1353</v>
      </c>
      <c r="B1612" t="s">
        <v>49</v>
      </c>
      <c r="C1612" t="s">
        <v>1263</v>
      </c>
      <c r="D1612" t="s">
        <v>1265</v>
      </c>
      <c r="E1612" t="s">
        <v>49</v>
      </c>
      <c r="F1612" t="s">
        <v>87</v>
      </c>
      <c r="G1612">
        <v>1</v>
      </c>
      <c r="I1612" s="5" t="s">
        <v>1264</v>
      </c>
      <c r="J1612" s="5" t="s">
        <v>1266</v>
      </c>
      <c r="K1612" t="str">
        <f t="shared" si="500"/>
        <v>_VolumePieceGroup</v>
      </c>
      <c r="L1612" t="str">
        <f t="shared" si="501"/>
        <v>_totalVolume</v>
      </c>
      <c r="M1612" t="str">
        <f t="shared" si="502"/>
        <v>_Value</v>
      </c>
      <c r="N1612" t="str">
        <f t="shared" si="503"/>
        <v/>
      </c>
      <c r="O1612" t="str">
        <f t="shared" si="504"/>
        <v>Object</v>
      </c>
      <c r="P1612" t="str">
        <f t="shared" si="505"/>
        <v>"Embedded"</v>
      </c>
      <c r="Q1612" t="str">
        <f t="shared" si="506"/>
        <v>"_VolumePieceGroup"</v>
      </c>
      <c r="R1612" t="str">
        <f t="shared" si="507"/>
        <v>"_totalVolume"</v>
      </c>
      <c r="S1612" t="str">
        <f t="shared" si="508"/>
        <v>"_Value"</v>
      </c>
      <c r="T1612">
        <f>IF($A1612="Implicit","",COUNTIFS($C$8:C1612,C1612,$A$8:A1612,"Explicit"))</f>
        <v>3</v>
      </c>
      <c r="U1612" t="str">
        <f t="shared" si="509"/>
        <v>"VolumePieceGroup details"</v>
      </c>
      <c r="V1612" t="str">
        <f t="shared" si="510"/>
        <v>"Total volume fo the volume piece group"</v>
      </c>
      <c r="W1612" t="str">
        <f t="shared" si="511"/>
        <v>"false"</v>
      </c>
      <c r="X1612" t="str">
        <f t="shared" si="512"/>
        <v>"true"</v>
      </c>
      <c r="Y1612" t="str">
        <f t="shared" si="513"/>
        <v>"Embedded","_VolumePieceGroup","_totalVolume","_Value",3,"VolumePieceGroup details","Total volume fo the volume piece group","false","true"</v>
      </c>
      <c r="Z1612" t="str">
        <f t="shared" si="514"/>
        <v>"Embedded._VolumePieceGroup"</v>
      </c>
      <c r="AA1612" t="str">
        <f t="shared" si="515"/>
        <v>"_totalVolume"</v>
      </c>
      <c r="AB1612" t="str">
        <f t="shared" si="516"/>
        <v>"Embedded._Value"</v>
      </c>
      <c r="AC1612" t="str">
        <f t="shared" si="517"/>
        <v>""</v>
      </c>
      <c r="AD1612" t="str">
        <f t="shared" si="518"/>
        <v>"hasOne"</v>
      </c>
      <c r="AE1612" t="str">
        <f t="shared" si="519"/>
        <v>"Embedded._VolumePieceGroup","_totalVolume","Embedded._Value","","hasOne"</v>
      </c>
    </row>
    <row r="1613" spans="1:31" x14ac:dyDescent="0.2">
      <c r="A1613" t="s">
        <v>1353</v>
      </c>
      <c r="B1613" t="s">
        <v>49</v>
      </c>
      <c r="C1613" t="s">
        <v>1263</v>
      </c>
      <c r="D1613" t="s">
        <v>996</v>
      </c>
      <c r="F1613" t="s">
        <v>12</v>
      </c>
      <c r="G1613">
        <v>1</v>
      </c>
      <c r="I1613" s="5" t="s">
        <v>1264</v>
      </c>
      <c r="J1613" s="5" t="s">
        <v>997</v>
      </c>
      <c r="K1613" t="str">
        <f t="shared" si="500"/>
        <v>_VolumePieceGroup</v>
      </c>
      <c r="L1613" t="str">
        <f t="shared" si="501"/>
        <v>_pieceGroupCount</v>
      </c>
      <c r="M1613" t="str">
        <f t="shared" si="502"/>
        <v>xsd_integer</v>
      </c>
      <c r="N1613" t="str">
        <f t="shared" si="503"/>
        <v/>
      </c>
      <c r="O1613" t="str">
        <f t="shared" si="504"/>
        <v>Data</v>
      </c>
      <c r="P1613" t="str">
        <f t="shared" si="505"/>
        <v>"Embedded"</v>
      </c>
      <c r="Q1613" t="str">
        <f t="shared" si="506"/>
        <v>"_VolumePieceGroup"</v>
      </c>
      <c r="R1613" t="str">
        <f t="shared" si="507"/>
        <v>"_pieceGroupCount"</v>
      </c>
      <c r="S1613" t="str">
        <f t="shared" si="508"/>
        <v>"xsd_integer"</v>
      </c>
      <c r="T1613">
        <f>IF($A1613="Implicit","",COUNTIFS($C$8:C1613,C1613,$A$8:A1613,"Explicit"))</f>
        <v>4</v>
      </c>
      <c r="U1613" t="str">
        <f t="shared" si="509"/>
        <v>"VolumePieceGroup details"</v>
      </c>
      <c r="V1613" t="str">
        <f t="shared" si="510"/>
        <v>"Number of pieces in the piece group"</v>
      </c>
      <c r="W1613" t="str">
        <f t="shared" si="511"/>
        <v>"false"</v>
      </c>
      <c r="X1613" t="str">
        <f t="shared" si="512"/>
        <v>"true"</v>
      </c>
      <c r="Y1613" t="str">
        <f t="shared" si="513"/>
        <v>"Embedded","_VolumePieceGroup","_pieceGroupCount","xsd_integer",4,"VolumePieceGroup details","Number of pieces in the piece group","false","true"</v>
      </c>
      <c r="Z1613" t="str">
        <f t="shared" si="514"/>
        <v/>
      </c>
      <c r="AA1613" t="str">
        <f t="shared" si="515"/>
        <v/>
      </c>
      <c r="AB1613" t="str">
        <f t="shared" si="516"/>
        <v/>
      </c>
      <c r="AC1613" t="str">
        <f t="shared" si="517"/>
        <v/>
      </c>
      <c r="AD1613" t="str">
        <f t="shared" si="518"/>
        <v/>
      </c>
      <c r="AE1613" t="str">
        <f t="shared" si="519"/>
        <v/>
      </c>
    </row>
    <row r="1614" spans="1:31" x14ac:dyDescent="0.2">
      <c r="A1614" t="s">
        <v>1353</v>
      </c>
      <c r="B1614" t="s">
        <v>49</v>
      </c>
      <c r="C1614" t="s">
        <v>1263</v>
      </c>
      <c r="D1614" t="s">
        <v>998</v>
      </c>
      <c r="F1614" t="s">
        <v>12</v>
      </c>
      <c r="G1614">
        <v>1</v>
      </c>
      <c r="I1614" s="5" t="s">
        <v>1264</v>
      </c>
      <c r="J1614" s="5" t="s">
        <v>999</v>
      </c>
      <c r="K1614" t="str">
        <f t="shared" si="500"/>
        <v>_VolumePieceGroup</v>
      </c>
      <c r="L1614" t="str">
        <f t="shared" si="501"/>
        <v>_pieceGroupId</v>
      </c>
      <c r="M1614" t="str">
        <f t="shared" si="502"/>
        <v>xsd_integer</v>
      </c>
      <c r="N1614" t="str">
        <f t="shared" si="503"/>
        <v/>
      </c>
      <c r="O1614" t="str">
        <f t="shared" si="504"/>
        <v>Data</v>
      </c>
      <c r="P1614" t="str">
        <f t="shared" si="505"/>
        <v>"Embedded"</v>
      </c>
      <c r="Q1614" t="str">
        <f t="shared" si="506"/>
        <v>"_VolumePieceGroup"</v>
      </c>
      <c r="R1614" t="str">
        <f t="shared" si="507"/>
        <v>"_pieceGroupId"</v>
      </c>
      <c r="S1614" t="str">
        <f t="shared" si="508"/>
        <v>"xsd_integer"</v>
      </c>
      <c r="T1614">
        <f>IF($A1614="Implicit","",COUNTIFS($C$8:C1614,C1614,$A$8:A1614,"Explicit"))</f>
        <v>5</v>
      </c>
      <c r="U1614" t="str">
        <f t="shared" si="509"/>
        <v>"VolumePieceGroup details"</v>
      </c>
      <c r="V1614" t="str">
        <f t="shared" si="510"/>
        <v>"Identifier of the piece group; increasing integers"</v>
      </c>
      <c r="W1614" t="str">
        <f t="shared" si="511"/>
        <v>"false"</v>
      </c>
      <c r="X1614" t="str">
        <f t="shared" si="512"/>
        <v>"true"</v>
      </c>
      <c r="Y1614" t="str">
        <f t="shared" si="513"/>
        <v>"Embedded","_VolumePieceGroup","_pieceGroupId","xsd_integer",5,"VolumePieceGroup details","Identifier of the piece group; increasing integers","false","true"</v>
      </c>
      <c r="Z1614" t="str">
        <f t="shared" si="514"/>
        <v/>
      </c>
      <c r="AA1614" t="str">
        <f t="shared" si="515"/>
        <v/>
      </c>
      <c r="AB1614" t="str">
        <f t="shared" si="516"/>
        <v/>
      </c>
      <c r="AC1614" t="str">
        <f t="shared" si="517"/>
        <v/>
      </c>
      <c r="AD1614" t="str">
        <f t="shared" si="518"/>
        <v/>
      </c>
      <c r="AE1614" t="str">
        <f t="shared" si="519"/>
        <v/>
      </c>
    </row>
    <row r="1615" spans="1:31" x14ac:dyDescent="0.2">
      <c r="A1615" t="s">
        <v>1353</v>
      </c>
      <c r="B1615" t="s">
        <v>49</v>
      </c>
      <c r="C1615" t="s">
        <v>1263</v>
      </c>
      <c r="D1615" t="s">
        <v>179</v>
      </c>
      <c r="F1615" t="s">
        <v>47</v>
      </c>
      <c r="G1615">
        <v>1</v>
      </c>
      <c r="I1615" s="5" t="s">
        <v>1264</v>
      </c>
      <c r="J1615" s="5" t="s">
        <v>180</v>
      </c>
      <c r="K1615" t="str">
        <f t="shared" si="500"/>
        <v>_VolumePieceGroup</v>
      </c>
      <c r="L1615" t="str">
        <f t="shared" si="501"/>
        <v>_stackable</v>
      </c>
      <c r="M1615" t="str">
        <f t="shared" si="502"/>
        <v>xsd_boolean</v>
      </c>
      <c r="N1615" t="str">
        <f t="shared" si="503"/>
        <v/>
      </c>
      <c r="O1615" t="str">
        <f t="shared" si="504"/>
        <v>Data</v>
      </c>
      <c r="P1615" t="str">
        <f t="shared" si="505"/>
        <v>"Embedded"</v>
      </c>
      <c r="Q1615" t="str">
        <f t="shared" si="506"/>
        <v>"_VolumePieceGroup"</v>
      </c>
      <c r="R1615" t="str">
        <f t="shared" si="507"/>
        <v>"_stackable"</v>
      </c>
      <c r="S1615" t="str">
        <f t="shared" si="508"/>
        <v>"xsd_boolean"</v>
      </c>
      <c r="T1615">
        <f>IF($A1615="Implicit","",COUNTIFS($C$8:C1615,C1615,$A$8:A1615,"Explicit"))</f>
        <v>6</v>
      </c>
      <c r="U1615" t="str">
        <f t="shared" si="509"/>
        <v>"VolumePieceGroup details"</v>
      </c>
      <c r="V1615" t="str">
        <f t="shared" si="510"/>
        <v>"Stackable indicator for the pieces (boolean)"</v>
      </c>
      <c r="W1615" t="str">
        <f t="shared" si="511"/>
        <v>"false"</v>
      </c>
      <c r="X1615" t="str">
        <f t="shared" si="512"/>
        <v>"true"</v>
      </c>
      <c r="Y1615" t="str">
        <f t="shared" si="513"/>
        <v>"Embedded","_VolumePieceGroup","_stackable","xsd_boolean",6,"VolumePieceGroup details","Stackable indicator for the pieces (boolean)","false","true"</v>
      </c>
      <c r="Z1615" t="str">
        <f t="shared" si="514"/>
        <v/>
      </c>
      <c r="AA1615" t="str">
        <f t="shared" si="515"/>
        <v/>
      </c>
      <c r="AB1615" t="str">
        <f t="shared" si="516"/>
        <v/>
      </c>
      <c r="AC1615" t="str">
        <f t="shared" si="517"/>
        <v/>
      </c>
      <c r="AD1615" t="str">
        <f t="shared" si="518"/>
        <v/>
      </c>
      <c r="AE1615" t="str">
        <f t="shared" si="519"/>
        <v/>
      </c>
    </row>
    <row r="1616" spans="1:31" x14ac:dyDescent="0.2">
      <c r="A1616" t="s">
        <v>1353</v>
      </c>
      <c r="B1616" t="s">
        <v>49</v>
      </c>
      <c r="C1616" t="s">
        <v>163</v>
      </c>
      <c r="D1616" t="s">
        <v>1116</v>
      </c>
      <c r="E1616" t="s">
        <v>49</v>
      </c>
      <c r="F1616" t="s">
        <v>87</v>
      </c>
      <c r="G1616">
        <v>1</v>
      </c>
      <c r="I1616" s="5" t="s">
        <v>164</v>
      </c>
      <c r="J1616" s="5" t="s">
        <v>1117</v>
      </c>
      <c r="K1616" t="str">
        <f t="shared" si="500"/>
        <v>_VolumetricWeight</v>
      </c>
      <c r="L1616" t="str">
        <f t="shared" si="501"/>
        <v>_chargeableWeight</v>
      </c>
      <c r="M1616" t="str">
        <f t="shared" si="502"/>
        <v>_Value</v>
      </c>
      <c r="N1616" t="str">
        <f t="shared" si="503"/>
        <v/>
      </c>
      <c r="O1616" t="str">
        <f t="shared" si="504"/>
        <v>Object</v>
      </c>
      <c r="P1616" t="str">
        <f t="shared" si="505"/>
        <v>"Embedded"</v>
      </c>
      <c r="Q1616" t="str">
        <f t="shared" si="506"/>
        <v>"_VolumetricWeight"</v>
      </c>
      <c r="R1616" t="str">
        <f t="shared" si="507"/>
        <v>"_chargeableWeight"</v>
      </c>
      <c r="S1616" t="str">
        <f t="shared" si="508"/>
        <v>"_Value"</v>
      </c>
      <c r="T1616">
        <f>IF($A1616="Implicit","",COUNTIFS($C$8:C1616,C1616,$A$8:A1616,"Explicit"))</f>
        <v>1</v>
      </c>
      <c r="U1616" t="str">
        <f t="shared" si="509"/>
        <v>"Volumetric weight details"</v>
      </c>
      <c r="V1616" t="str">
        <f t="shared" si="510"/>
        <v>"Chargeable weight"</v>
      </c>
      <c r="W1616" t="str">
        <f t="shared" si="511"/>
        <v>"false"</v>
      </c>
      <c r="X1616" t="str">
        <f t="shared" si="512"/>
        <v>"true"</v>
      </c>
      <c r="Y1616" t="str">
        <f t="shared" si="513"/>
        <v>"Embedded","_VolumetricWeight","_chargeableWeight","_Value",1,"Volumetric weight details","Chargeable weight","false","true"</v>
      </c>
      <c r="Z1616" t="str">
        <f t="shared" si="514"/>
        <v>"Embedded._VolumetricWeight"</v>
      </c>
      <c r="AA1616" t="str">
        <f t="shared" si="515"/>
        <v>"_chargeableWeight"</v>
      </c>
      <c r="AB1616" t="str">
        <f t="shared" si="516"/>
        <v>"Embedded._Value"</v>
      </c>
      <c r="AC1616" t="str">
        <f t="shared" si="517"/>
        <v>""</v>
      </c>
      <c r="AD1616" t="str">
        <f t="shared" si="518"/>
        <v>"hasOne"</v>
      </c>
      <c r="AE1616" t="str">
        <f t="shared" si="519"/>
        <v>"Embedded._VolumetricWeight","_chargeableWeight","Embedded._Value","","hasOne"</v>
      </c>
    </row>
    <row r="1617" spans="1:31" x14ac:dyDescent="0.2">
      <c r="A1617" t="s">
        <v>1353</v>
      </c>
      <c r="B1617" t="s">
        <v>49</v>
      </c>
      <c r="C1617" t="s">
        <v>163</v>
      </c>
      <c r="D1617" t="s">
        <v>1118</v>
      </c>
      <c r="F1617" t="s">
        <v>109</v>
      </c>
      <c r="G1617">
        <v>1</v>
      </c>
      <c r="I1617" s="5" t="s">
        <v>164</v>
      </c>
      <c r="J1617" s="5" t="s">
        <v>1119</v>
      </c>
      <c r="K1617" t="str">
        <f t="shared" si="500"/>
        <v>_VolumetricWeight</v>
      </c>
      <c r="L1617" t="str">
        <f t="shared" si="501"/>
        <v>_conversionFactor</v>
      </c>
      <c r="M1617" t="str">
        <f t="shared" si="502"/>
        <v>xsd_double</v>
      </c>
      <c r="N1617" t="str">
        <f t="shared" si="503"/>
        <v/>
      </c>
      <c r="O1617" t="str">
        <f t="shared" si="504"/>
        <v>Data</v>
      </c>
      <c r="P1617" t="str">
        <f t="shared" si="505"/>
        <v>"Embedded"</v>
      </c>
      <c r="Q1617" t="str">
        <f t="shared" si="506"/>
        <v>"_VolumetricWeight"</v>
      </c>
      <c r="R1617" t="str">
        <f t="shared" si="507"/>
        <v>"_conversionFactor"</v>
      </c>
      <c r="S1617" t="str">
        <f t="shared" si="508"/>
        <v>"xsd_double"</v>
      </c>
      <c r="T1617">
        <f>IF($A1617="Implicit","",COUNTIFS($C$8:C1617,C1617,$A$8:A1617,"Explicit"))</f>
        <v>2</v>
      </c>
      <c r="U1617" t="str">
        <f t="shared" si="509"/>
        <v>"Volumetric weight details"</v>
      </c>
      <c r="V1617" t="str">
        <f t="shared" si="510"/>
        <v>"Volume to weight conversion factor"</v>
      </c>
      <c r="W1617" t="str">
        <f t="shared" si="511"/>
        <v>"false"</v>
      </c>
      <c r="X1617" t="str">
        <f t="shared" si="512"/>
        <v>"true"</v>
      </c>
      <c r="Y1617" t="str">
        <f t="shared" si="513"/>
        <v>"Embedded","_VolumetricWeight","_conversionFactor","xsd_double",2,"Volumetric weight details","Volume to weight conversion factor","false","true"</v>
      </c>
      <c r="Z1617" t="str">
        <f t="shared" si="514"/>
        <v/>
      </c>
      <c r="AA1617" t="str">
        <f t="shared" si="515"/>
        <v/>
      </c>
      <c r="AB1617" t="str">
        <f t="shared" si="516"/>
        <v/>
      </c>
      <c r="AC1617" t="str">
        <f t="shared" si="517"/>
        <v/>
      </c>
      <c r="AD1617" t="str">
        <f t="shared" si="518"/>
        <v/>
      </c>
      <c r="AE1617" t="str">
        <f t="shared" si="519"/>
        <v/>
      </c>
    </row>
    <row r="1618" spans="1:31" x14ac:dyDescent="0.2">
      <c r="A1618" t="s">
        <v>1353</v>
      </c>
      <c r="B1618" t="s">
        <v>20</v>
      </c>
      <c r="C1618" t="s">
        <v>256</v>
      </c>
      <c r="D1618" t="s">
        <v>600</v>
      </c>
      <c r="E1618" t="s">
        <v>1294</v>
      </c>
      <c r="F1618" t="s">
        <v>249</v>
      </c>
      <c r="G1618">
        <v>1</v>
      </c>
      <c r="H1618" t="s">
        <v>255</v>
      </c>
      <c r="I1618" s="5" t="s">
        <v>597</v>
      </c>
      <c r="J1618" s="5" t="s">
        <v>601</v>
      </c>
      <c r="K1618" t="str">
        <f t="shared" si="500"/>
        <v>_Waybill</v>
      </c>
      <c r="L1618" t="str">
        <f t="shared" si="501"/>
        <v>_billingDetails</v>
      </c>
      <c r="M1618" t="str">
        <f t="shared" si="502"/>
        <v>_BillingDetails</v>
      </c>
      <c r="N1618" t="str">
        <f t="shared" si="503"/>
        <v>_detailedWaybill</v>
      </c>
      <c r="O1618" t="str">
        <f t="shared" si="504"/>
        <v>Object</v>
      </c>
      <c r="P1618" t="str">
        <f t="shared" si="505"/>
        <v>"Core"</v>
      </c>
      <c r="Q1618" t="str">
        <f t="shared" si="506"/>
        <v>"_Waybill"</v>
      </c>
      <c r="R1618" t="str">
        <f t="shared" si="507"/>
        <v>"_billingDetails"</v>
      </c>
      <c r="S1618" t="str">
        <f t="shared" si="508"/>
        <v>"_BillingDetails"</v>
      </c>
      <c r="T1618">
        <f>IF($A1618="Implicit","",COUNTIFS($C$8:C1618,C1618,$A$8:A1618,"Explicit"))</f>
        <v>1</v>
      </c>
      <c r="U1618" t="str">
        <f t="shared" si="509"/>
        <v>"Waybill details"</v>
      </c>
      <c r="V1618" t="str">
        <f t="shared" si="510"/>
        <v>"Reference to the BillingDetails of the Waybill"</v>
      </c>
      <c r="W1618" t="str">
        <f t="shared" si="511"/>
        <v>"false"</v>
      </c>
      <c r="X1618" t="str">
        <f t="shared" si="512"/>
        <v>"true"</v>
      </c>
      <c r="Y1618" t="str">
        <f t="shared" si="513"/>
        <v>"Core","_Waybill","_billingDetails","_BillingDetails",1,"Waybill details","Reference to the BillingDetails of the Waybill","false","true"</v>
      </c>
      <c r="Z1618" t="str">
        <f t="shared" si="514"/>
        <v>"Core._Waybill"</v>
      </c>
      <c r="AA1618" t="str">
        <f t="shared" si="515"/>
        <v>"_billingDetails"</v>
      </c>
      <c r="AB1618" t="str">
        <f t="shared" si="516"/>
        <v>"BillingSettlement._BillingDetails"</v>
      </c>
      <c r="AC1618" t="str">
        <f t="shared" si="517"/>
        <v>"_detailedWaybill"</v>
      </c>
      <c r="AD1618" t="str">
        <f t="shared" si="518"/>
        <v>"hasOne"</v>
      </c>
      <c r="AE1618" t="str">
        <f t="shared" si="519"/>
        <v>"Core._Waybill","_billingDetails","BillingSettlement._BillingDetails","_detailedWaybill","hasOne"</v>
      </c>
    </row>
    <row r="1619" spans="1:31" x14ac:dyDescent="0.2">
      <c r="A1619" t="s">
        <v>1353</v>
      </c>
      <c r="B1619" t="s">
        <v>20</v>
      </c>
      <c r="C1619" t="s">
        <v>256</v>
      </c>
      <c r="D1619" t="s">
        <v>618</v>
      </c>
      <c r="E1619" t="s">
        <v>20</v>
      </c>
      <c r="F1619" t="s">
        <v>256</v>
      </c>
      <c r="G1619">
        <v>1</v>
      </c>
      <c r="H1619" t="s">
        <v>616</v>
      </c>
      <c r="I1619" s="5" t="s">
        <v>597</v>
      </c>
      <c r="J1619" s="5" t="s">
        <v>619</v>
      </c>
      <c r="K1619" t="str">
        <f t="shared" si="500"/>
        <v>_Waybill</v>
      </c>
      <c r="L1619" t="str">
        <f t="shared" si="501"/>
        <v>_masterWaybill</v>
      </c>
      <c r="M1619" t="str">
        <f t="shared" si="502"/>
        <v>_Waybill</v>
      </c>
      <c r="N1619" t="str">
        <f t="shared" si="503"/>
        <v>_houseWaybills</v>
      </c>
      <c r="O1619" t="str">
        <f t="shared" si="504"/>
        <v>Object</v>
      </c>
      <c r="P1619" t="str">
        <f t="shared" si="505"/>
        <v>"Core"</v>
      </c>
      <c r="Q1619" t="str">
        <f t="shared" si="506"/>
        <v>"_Waybill"</v>
      </c>
      <c r="R1619" t="str">
        <f t="shared" si="507"/>
        <v>"_masterWaybill"</v>
      </c>
      <c r="S1619" t="str">
        <f t="shared" si="508"/>
        <v>"_Waybill"</v>
      </c>
      <c r="T1619">
        <f>IF($A1619="Implicit","",COUNTIFS($C$8:C1619,C1619,$A$8:A1619,"Explicit"))</f>
        <v>2</v>
      </c>
      <c r="U1619" t="str">
        <f t="shared" si="509"/>
        <v>"Waybill details"</v>
      </c>
      <c r="V1619" t="str">
        <f t="shared" si="510"/>
        <v>"Reference to the master Waybill if it is contained in one"</v>
      </c>
      <c r="W1619" t="str">
        <f t="shared" si="511"/>
        <v>"false"</v>
      </c>
      <c r="X1619" t="str">
        <f t="shared" si="512"/>
        <v>"true"</v>
      </c>
      <c r="Y1619" t="str">
        <f t="shared" si="513"/>
        <v>"Core","_Waybill","_masterWaybill","_Waybill",2,"Waybill details","Reference to the master Waybill if it is contained in one","false","true"</v>
      </c>
      <c r="Z1619" t="str">
        <f t="shared" si="514"/>
        <v>"Core._Waybill"</v>
      </c>
      <c r="AA1619" t="str">
        <f t="shared" si="515"/>
        <v>"_masterWaybill"</v>
      </c>
      <c r="AB1619" t="str">
        <f t="shared" si="516"/>
        <v>"Core._Waybill"</v>
      </c>
      <c r="AC1619" t="str">
        <f t="shared" si="517"/>
        <v>"_houseWaybills"</v>
      </c>
      <c r="AD1619" t="str">
        <f t="shared" si="518"/>
        <v>"hasOne"</v>
      </c>
      <c r="AE1619" t="str">
        <f t="shared" si="519"/>
        <v>"Core._Waybill","_masterWaybill","Core._Waybill","_houseWaybills","hasOne"</v>
      </c>
    </row>
    <row r="1620" spans="1:31" x14ac:dyDescent="0.2">
      <c r="A1620" t="s">
        <v>1353</v>
      </c>
      <c r="B1620" t="s">
        <v>20</v>
      </c>
      <c r="C1620" t="s">
        <v>256</v>
      </c>
      <c r="D1620" t="s">
        <v>625</v>
      </c>
      <c r="E1620" t="s">
        <v>1305</v>
      </c>
      <c r="F1620" t="s">
        <v>284</v>
      </c>
      <c r="G1620">
        <v>1</v>
      </c>
      <c r="H1620" t="s">
        <v>292</v>
      </c>
      <c r="I1620" s="5" t="s">
        <v>597</v>
      </c>
      <c r="J1620" s="5" t="s">
        <v>626</v>
      </c>
      <c r="K1620" t="str">
        <f t="shared" si="500"/>
        <v>_Waybill</v>
      </c>
      <c r="L1620" t="str">
        <f t="shared" si="501"/>
        <v>_referredBookingOption</v>
      </c>
      <c r="M1620" t="str">
        <f t="shared" si="502"/>
        <v>_Booking</v>
      </c>
      <c r="N1620" t="str">
        <f t="shared" si="503"/>
        <v>_issuedForWaybill</v>
      </c>
      <c r="O1620" t="str">
        <f t="shared" si="504"/>
        <v>Object</v>
      </c>
      <c r="P1620" t="str">
        <f t="shared" si="505"/>
        <v>"Core"</v>
      </c>
      <c r="Q1620" t="str">
        <f t="shared" si="506"/>
        <v>"_Waybill"</v>
      </c>
      <c r="R1620" t="str">
        <f t="shared" si="507"/>
        <v>"_referredBookingOption"</v>
      </c>
      <c r="S1620" t="str">
        <f t="shared" si="508"/>
        <v>"_Booking"</v>
      </c>
      <c r="T1620">
        <f>IF($A1620="Implicit","",COUNTIFS($C$8:C1620,C1620,$A$8:A1620,"Explicit"))</f>
        <v>3</v>
      </c>
      <c r="U1620" t="str">
        <f t="shared" si="509"/>
        <v>"Waybill details"</v>
      </c>
      <c r="V1620" t="str">
        <f t="shared" si="510"/>
        <v>"Refers to the Booking"</v>
      </c>
      <c r="W1620" t="str">
        <f t="shared" si="511"/>
        <v>"false"</v>
      </c>
      <c r="X1620" t="str">
        <f t="shared" si="512"/>
        <v>"true"</v>
      </c>
      <c r="Y1620" t="str">
        <f t="shared" si="513"/>
        <v>"Core","_Waybill","_referredBookingOption","_Booking",3,"Waybill details","Refers to the Booking","false","true"</v>
      </c>
      <c r="Z1620" t="str">
        <f t="shared" si="514"/>
        <v>"Core._Waybill"</v>
      </c>
      <c r="AA1620" t="str">
        <f t="shared" si="515"/>
        <v>"_referredBookingOption"</v>
      </c>
      <c r="AB1620" t="str">
        <f t="shared" si="516"/>
        <v>"Service._Booking"</v>
      </c>
      <c r="AC1620" t="str">
        <f t="shared" si="517"/>
        <v>"_issuedForWaybill"</v>
      </c>
      <c r="AD1620" t="str">
        <f t="shared" si="518"/>
        <v>"hasOne"</v>
      </c>
      <c r="AE1620" t="str">
        <f t="shared" si="519"/>
        <v>"Core._Waybill","_referredBookingOption","Service._Booking","_issuedForWaybill","hasOne"</v>
      </c>
    </row>
    <row r="1621" spans="1:31" x14ac:dyDescent="0.2">
      <c r="A1621" t="s">
        <v>1353</v>
      </c>
      <c r="B1621" t="s">
        <v>20</v>
      </c>
      <c r="C1621" t="s">
        <v>256</v>
      </c>
      <c r="D1621" t="s">
        <v>630</v>
      </c>
      <c r="E1621" t="s">
        <v>20</v>
      </c>
      <c r="F1621" t="s">
        <v>145</v>
      </c>
      <c r="G1621">
        <v>1</v>
      </c>
      <c r="H1621" t="s">
        <v>836</v>
      </c>
      <c r="I1621" s="5" t="s">
        <v>597</v>
      </c>
      <c r="J1621" s="5" t="s">
        <v>631</v>
      </c>
      <c r="K1621" t="str">
        <f t="shared" si="500"/>
        <v>_Waybill</v>
      </c>
      <c r="L1621" t="str">
        <f t="shared" si="501"/>
        <v>_shipment</v>
      </c>
      <c r="M1621" t="str">
        <f t="shared" si="502"/>
        <v>_Shipment</v>
      </c>
      <c r="N1621" t="str">
        <f t="shared" si="503"/>
        <v>_waybill</v>
      </c>
      <c r="O1621" t="str">
        <f t="shared" si="504"/>
        <v>Object</v>
      </c>
      <c r="P1621" t="str">
        <f t="shared" si="505"/>
        <v>"Core"</v>
      </c>
      <c r="Q1621" t="str">
        <f t="shared" si="506"/>
        <v>"_Waybill"</v>
      </c>
      <c r="R1621" t="str">
        <f t="shared" si="507"/>
        <v>"_shipment"</v>
      </c>
      <c r="S1621" t="str">
        <f t="shared" si="508"/>
        <v>"_Shipment"</v>
      </c>
      <c r="T1621">
        <f>IF($A1621="Implicit","",COUNTIFS($C$8:C1621,C1621,$A$8:A1621,"Explicit"))</f>
        <v>4</v>
      </c>
      <c r="U1621" t="str">
        <f t="shared" si="509"/>
        <v>"Waybill details"</v>
      </c>
      <c r="V1621" t="str">
        <f t="shared" si="510"/>
        <v>"Reference to the Shipment"</v>
      </c>
      <c r="W1621" t="str">
        <f t="shared" si="511"/>
        <v>"false"</v>
      </c>
      <c r="X1621" t="str">
        <f t="shared" si="512"/>
        <v>"true"</v>
      </c>
      <c r="Y1621" t="str">
        <f t="shared" si="513"/>
        <v>"Core","_Waybill","_shipment","_Shipment",4,"Waybill details","Reference to the Shipment","false","true"</v>
      </c>
      <c r="Z1621" t="str">
        <f t="shared" si="514"/>
        <v>"Core._Waybill"</v>
      </c>
      <c r="AA1621" t="str">
        <f t="shared" si="515"/>
        <v>"_shipment"</v>
      </c>
      <c r="AB1621" t="str">
        <f t="shared" si="516"/>
        <v>"Core._Shipment"</v>
      </c>
      <c r="AC1621" t="str">
        <f t="shared" si="517"/>
        <v>"_waybill"</v>
      </c>
      <c r="AD1621" t="str">
        <f t="shared" si="518"/>
        <v>"hasOne"</v>
      </c>
      <c r="AE1621" t="str">
        <f t="shared" si="519"/>
        <v>"Core._Waybill","_shipment","Core._Shipment","_waybill","hasOne"</v>
      </c>
    </row>
    <row r="1622" spans="1:31" x14ac:dyDescent="0.2">
      <c r="A1622" t="s">
        <v>1353</v>
      </c>
      <c r="B1622" t="s">
        <v>20</v>
      </c>
      <c r="C1622" t="s">
        <v>256</v>
      </c>
      <c r="D1622" t="s">
        <v>38</v>
      </c>
      <c r="E1622" t="s">
        <v>1303</v>
      </c>
      <c r="F1622" t="s">
        <v>23</v>
      </c>
      <c r="H1622" t="s">
        <v>434</v>
      </c>
      <c r="I1622" s="5" t="s">
        <v>597</v>
      </c>
      <c r="J1622" s="5" t="s">
        <v>39</v>
      </c>
      <c r="K1622" t="str">
        <f t="shared" si="500"/>
        <v>_Waybill</v>
      </c>
      <c r="L1622" t="str">
        <f t="shared" si="501"/>
        <v>_checks</v>
      </c>
      <c r="M1622" t="str">
        <f t="shared" si="502"/>
        <v>_Check</v>
      </c>
      <c r="N1622" t="str">
        <f t="shared" si="503"/>
        <v>_checkedObject</v>
      </c>
      <c r="O1622" t="str">
        <f t="shared" si="504"/>
        <v>Object</v>
      </c>
      <c r="P1622" t="str">
        <f t="shared" si="505"/>
        <v>"Core"</v>
      </c>
      <c r="Q1622" t="str">
        <f t="shared" si="506"/>
        <v>"_Waybill"</v>
      </c>
      <c r="R1622" t="str">
        <f t="shared" si="507"/>
        <v>"_checks"</v>
      </c>
      <c r="S1622" t="str">
        <f t="shared" si="508"/>
        <v>"_Check"</v>
      </c>
      <c r="T1622">
        <f>IF($A1622="Implicit","",COUNTIFS($C$8:C1622,C1622,$A$8:A1622,"Explicit"))</f>
        <v>5</v>
      </c>
      <c r="U1622" t="str">
        <f t="shared" si="509"/>
        <v>"Waybill details"</v>
      </c>
      <c r="V1622" t="str">
        <f t="shared" si="510"/>
        <v>"References to the CheckActions performed on the object"</v>
      </c>
      <c r="W1622" t="str">
        <f t="shared" si="511"/>
        <v>"true"</v>
      </c>
      <c r="X1622" t="str">
        <f t="shared" si="512"/>
        <v>"true"</v>
      </c>
      <c r="Y1622" t="str">
        <f t="shared" si="513"/>
        <v>"Core","_Waybill","_checks","_Check",5,"Waybill details","References to the CheckActions performed on the object","true","true"</v>
      </c>
      <c r="Z1622" t="str">
        <f t="shared" si="514"/>
        <v>"Core._Waybill"</v>
      </c>
      <c r="AA1622" t="str">
        <f t="shared" si="515"/>
        <v>"_checks"</v>
      </c>
      <c r="AB1622" t="str">
        <f t="shared" si="516"/>
        <v>"Action._Check"</v>
      </c>
      <c r="AC1622" t="str">
        <f t="shared" si="517"/>
        <v>"_checkedObject"</v>
      </c>
      <c r="AD1622" t="str">
        <f t="shared" si="518"/>
        <v>"hasMany"</v>
      </c>
      <c r="AE1622" t="str">
        <f t="shared" si="519"/>
        <v>"Core._Waybill","_checks","Action._Check","_checkedObject","hasMany"</v>
      </c>
    </row>
    <row r="1623" spans="1:31" x14ac:dyDescent="0.2">
      <c r="A1623" t="s">
        <v>1353</v>
      </c>
      <c r="B1623" t="s">
        <v>20</v>
      </c>
      <c r="C1623" t="s">
        <v>256</v>
      </c>
      <c r="D1623" t="s">
        <v>43</v>
      </c>
      <c r="E1623" t="s">
        <v>1292</v>
      </c>
      <c r="F1623" t="s">
        <v>44</v>
      </c>
      <c r="H1623" t="s">
        <v>686</v>
      </c>
      <c r="I1623" s="5" t="s">
        <v>597</v>
      </c>
      <c r="J1623" s="5" t="s">
        <v>45</v>
      </c>
      <c r="K1623" t="str">
        <f t="shared" si="500"/>
        <v>_Waybill</v>
      </c>
      <c r="L1623" t="str">
        <f t="shared" si="501"/>
        <v>_externalReferences</v>
      </c>
      <c r="M1623" t="str">
        <f t="shared" si="502"/>
        <v>_ExternalReference</v>
      </c>
      <c r="N1623" t="str">
        <f t="shared" si="503"/>
        <v>_referenceForObjects</v>
      </c>
      <c r="O1623" t="str">
        <f t="shared" si="504"/>
        <v>Object</v>
      </c>
      <c r="P1623" t="str">
        <f t="shared" si="505"/>
        <v>"Core"</v>
      </c>
      <c r="Q1623" t="str">
        <f t="shared" si="506"/>
        <v>"_Waybill"</v>
      </c>
      <c r="R1623" t="str">
        <f t="shared" si="507"/>
        <v>"_externalReferences"</v>
      </c>
      <c r="S1623" t="str">
        <f t="shared" si="508"/>
        <v>"_ExternalReference"</v>
      </c>
      <c r="T1623">
        <f>IF($A1623="Implicit","",COUNTIFS($C$8:C1623,C1623,$A$8:A1623,"Explicit"))</f>
        <v>6</v>
      </c>
      <c r="U1623" t="str">
        <f t="shared" si="509"/>
        <v>"Waybill details"</v>
      </c>
      <c r="V1623" t="str">
        <f t="shared" si="510"/>
        <v>"References to all associated ExternalReferences"</v>
      </c>
      <c r="W1623" t="str">
        <f t="shared" si="511"/>
        <v>"true"</v>
      </c>
      <c r="X1623" t="str">
        <f t="shared" si="512"/>
        <v>"true"</v>
      </c>
      <c r="Y1623" t="str">
        <f t="shared" si="513"/>
        <v>"Core","_Waybill","_externalReferences","_ExternalReference",6,"Waybill details","References to all associated ExternalReferences","true","true"</v>
      </c>
      <c r="Z1623" t="str">
        <f t="shared" si="514"/>
        <v>"Core._Waybill"</v>
      </c>
      <c r="AA1623" t="str">
        <f t="shared" si="515"/>
        <v>"_externalReferences"</v>
      </c>
      <c r="AB1623" t="str">
        <f t="shared" si="516"/>
        <v>"Common._ExternalReference"</v>
      </c>
      <c r="AC1623" t="str">
        <f t="shared" si="517"/>
        <v>"_referenceForObjects"</v>
      </c>
      <c r="AD1623" t="str">
        <f t="shared" si="518"/>
        <v>"hasMany"</v>
      </c>
      <c r="AE1623" t="str">
        <f t="shared" si="519"/>
        <v>"Core._Waybill","_externalReferences","Common._ExternalReference","_referenceForObjects","hasMany"</v>
      </c>
    </row>
    <row r="1624" spans="1:31" x14ac:dyDescent="0.2">
      <c r="A1624" t="s">
        <v>1353</v>
      </c>
      <c r="B1624" t="s">
        <v>20</v>
      </c>
      <c r="C1624" t="s">
        <v>256</v>
      </c>
      <c r="D1624" t="s">
        <v>598</v>
      </c>
      <c r="E1624" t="s">
        <v>1292</v>
      </c>
      <c r="F1624" t="s">
        <v>90</v>
      </c>
      <c r="G1624">
        <v>1</v>
      </c>
      <c r="I1624" s="5" t="s">
        <v>597</v>
      </c>
      <c r="J1624" s="5" t="s">
        <v>599</v>
      </c>
      <c r="K1624" t="str">
        <f t="shared" si="500"/>
        <v>_Waybill</v>
      </c>
      <c r="L1624" t="str">
        <f t="shared" si="501"/>
        <v>_arrivalLocation</v>
      </c>
      <c r="M1624" t="str">
        <f t="shared" si="502"/>
        <v>_Location</v>
      </c>
      <c r="N1624" t="str">
        <f t="shared" si="503"/>
        <v/>
      </c>
      <c r="O1624" t="str">
        <f t="shared" si="504"/>
        <v>Object</v>
      </c>
      <c r="P1624" t="str">
        <f t="shared" si="505"/>
        <v>"Core"</v>
      </c>
      <c r="Q1624" t="str">
        <f t="shared" si="506"/>
        <v>"_Waybill"</v>
      </c>
      <c r="R1624" t="str">
        <f t="shared" si="507"/>
        <v>"_arrivalLocation"</v>
      </c>
      <c r="S1624" t="str">
        <f t="shared" si="508"/>
        <v>"_Location"</v>
      </c>
      <c r="T1624">
        <f>IF($A1624="Implicit","",COUNTIFS($C$8:C1624,C1624,$A$8:A1624,"Explicit"))</f>
        <v>7</v>
      </c>
      <c r="U1624" t="str">
        <f t="shared" si="509"/>
        <v>"Waybill details"</v>
      </c>
      <c r="V1624" t="str">
        <f t="shared" si="510"/>
        <v>"Reference to the arrival Location"</v>
      </c>
      <c r="W1624" t="str">
        <f t="shared" si="511"/>
        <v>"false"</v>
      </c>
      <c r="X1624" t="str">
        <f t="shared" si="512"/>
        <v>"true"</v>
      </c>
      <c r="Y1624" t="str">
        <f t="shared" si="513"/>
        <v>"Core","_Waybill","_arrivalLocation","_Location",7,"Waybill details","Reference to the arrival Location","false","true"</v>
      </c>
      <c r="Z1624" t="str">
        <f t="shared" si="514"/>
        <v>"Core._Waybill"</v>
      </c>
      <c r="AA1624" t="str">
        <f t="shared" si="515"/>
        <v>"_arrivalLocation"</v>
      </c>
      <c r="AB1624" t="str">
        <f t="shared" si="516"/>
        <v>"Common._Location"</v>
      </c>
      <c r="AC1624" t="str">
        <f t="shared" si="517"/>
        <v>""</v>
      </c>
      <c r="AD1624" t="str">
        <f t="shared" si="518"/>
        <v>"hasOne"</v>
      </c>
      <c r="AE1624" t="str">
        <f t="shared" si="519"/>
        <v>"Core._Waybill","_arrivalLocation","Common._Location","","hasOne"</v>
      </c>
    </row>
    <row r="1625" spans="1:31" x14ac:dyDescent="0.2">
      <c r="A1625" t="s">
        <v>1353</v>
      </c>
      <c r="B1625" t="s">
        <v>20</v>
      </c>
      <c r="C1625" t="s">
        <v>256</v>
      </c>
      <c r="D1625" t="s">
        <v>602</v>
      </c>
      <c r="E1625" t="s">
        <v>1291</v>
      </c>
      <c r="F1625" t="s">
        <v>400</v>
      </c>
      <c r="G1625">
        <v>1</v>
      </c>
      <c r="I1625" s="5" t="s">
        <v>597</v>
      </c>
      <c r="J1625" s="5" t="s">
        <v>603</v>
      </c>
      <c r="K1625" t="str">
        <f t="shared" si="500"/>
        <v>_Waybill</v>
      </c>
      <c r="L1625" t="str">
        <f t="shared" si="501"/>
        <v>_carrierChargeCode</v>
      </c>
      <c r="M1625" t="str">
        <f t="shared" si="502"/>
        <v>ccodes_ChargeCode</v>
      </c>
      <c r="N1625" t="str">
        <f t="shared" si="503"/>
        <v/>
      </c>
      <c r="O1625" t="str">
        <f t="shared" si="504"/>
        <v>Object</v>
      </c>
      <c r="P1625" t="str">
        <f t="shared" si="505"/>
        <v>"Core"</v>
      </c>
      <c r="Q1625" t="str">
        <f t="shared" si="506"/>
        <v>"_Waybill"</v>
      </c>
      <c r="R1625" t="str">
        <f t="shared" si="507"/>
        <v>"_carrierChargeCode"</v>
      </c>
      <c r="S1625" t="str">
        <f t="shared" si="508"/>
        <v>"ccodes_ChargeCode"</v>
      </c>
      <c r="T1625">
        <f>IF($A1625="Implicit","",COUNTIFS($C$8:C1625,C1625,$A$8:A1625,"Explicit"))</f>
        <v>8</v>
      </c>
      <c r="U1625" t="str">
        <f t="shared" si="509"/>
        <v>"Waybill details"</v>
      </c>
      <c r="V1625" t="str">
        <f t="shared" si="510"/>
        <v>"One letter charge code as per bullet point 12 - data element 13 from AWB"</v>
      </c>
      <c r="W1625" t="str">
        <f t="shared" si="511"/>
        <v>"false"</v>
      </c>
      <c r="X1625" t="str">
        <f t="shared" si="512"/>
        <v>"true"</v>
      </c>
      <c r="Y1625" t="str">
        <f t="shared" si="513"/>
        <v>"Core","_Waybill","_carrierChargeCode","ccodes_ChargeCode",8,"Waybill details","One letter charge code as per bullet point 12 - data element 13 from AWB","false","true"</v>
      </c>
      <c r="Z1625" t="str">
        <f t="shared" si="514"/>
        <v>"Core._Waybill"</v>
      </c>
      <c r="AA1625" t="str">
        <f t="shared" si="515"/>
        <v>"_carrierChargeCode"</v>
      </c>
      <c r="AB1625" t="str">
        <f t="shared" si="516"/>
        <v>"CodeList.ccodes_ChargeCode"</v>
      </c>
      <c r="AC1625" t="str">
        <f t="shared" si="517"/>
        <v>""</v>
      </c>
      <c r="AD1625" t="str">
        <f t="shared" si="518"/>
        <v>"hasOne"</v>
      </c>
      <c r="AE1625" t="str">
        <f t="shared" si="519"/>
        <v>"Core._Waybill","_carrierChargeCode","CodeList.ccodes_ChargeCode","","hasOne"</v>
      </c>
    </row>
    <row r="1626" spans="1:31" x14ac:dyDescent="0.2">
      <c r="A1626" t="s">
        <v>1353</v>
      </c>
      <c r="B1626" t="s">
        <v>20</v>
      </c>
      <c r="C1626" t="s">
        <v>256</v>
      </c>
      <c r="D1626" t="s">
        <v>604</v>
      </c>
      <c r="E1626" t="s">
        <v>1292</v>
      </c>
      <c r="F1626" t="s">
        <v>90</v>
      </c>
      <c r="G1626">
        <v>1</v>
      </c>
      <c r="I1626" s="5" t="s">
        <v>597</v>
      </c>
      <c r="J1626" s="5" t="s">
        <v>605</v>
      </c>
      <c r="K1626" t="str">
        <f t="shared" si="500"/>
        <v>_Waybill</v>
      </c>
      <c r="L1626" t="str">
        <f t="shared" si="501"/>
        <v>_carrierDeclarationPlace</v>
      </c>
      <c r="M1626" t="str">
        <f t="shared" si="502"/>
        <v>_Location</v>
      </c>
      <c r="N1626" t="str">
        <f t="shared" si="503"/>
        <v/>
      </c>
      <c r="O1626" t="str">
        <f t="shared" si="504"/>
        <v>Object</v>
      </c>
      <c r="P1626" t="str">
        <f t="shared" si="505"/>
        <v>"Core"</v>
      </c>
      <c r="Q1626" t="str">
        <f t="shared" si="506"/>
        <v>"_Waybill"</v>
      </c>
      <c r="R1626" t="str">
        <f t="shared" si="507"/>
        <v>"_carrierDeclarationPlace"</v>
      </c>
      <c r="S1626" t="str">
        <f t="shared" si="508"/>
        <v>"_Location"</v>
      </c>
      <c r="T1626">
        <f>IF($A1626="Implicit","",COUNTIFS($C$8:C1626,C1626,$A$8:A1626,"Explicit"))</f>
        <v>9</v>
      </c>
      <c r="U1626" t="str">
        <f t="shared" si="509"/>
        <v>"Waybill details"</v>
      </c>
      <c r="V1626" t="str">
        <f t="shared" si="510"/>
        <v>"Location of individual or company involved in the movement of a consignment or Coded representation of a specific airport/city code"</v>
      </c>
      <c r="W1626" t="str">
        <f t="shared" si="511"/>
        <v>"false"</v>
      </c>
      <c r="X1626" t="str">
        <f t="shared" si="512"/>
        <v>"true"</v>
      </c>
      <c r="Y1626" t="str">
        <f t="shared" si="513"/>
        <v>"Core","_Waybill","_carrierDeclarationPlace","_Location",9,"Waybill details","Location of individual or company involved in the movement of a consignment or Coded representation of a specific airport/city code","false","true"</v>
      </c>
      <c r="Z1626" t="str">
        <f t="shared" si="514"/>
        <v>"Core._Waybill"</v>
      </c>
      <c r="AA1626" t="str">
        <f t="shared" si="515"/>
        <v>"_carrierDeclarationPlace"</v>
      </c>
      <c r="AB1626" t="str">
        <f t="shared" si="516"/>
        <v>"Common._Location"</v>
      </c>
      <c r="AC1626" t="str">
        <f t="shared" si="517"/>
        <v>""</v>
      </c>
      <c r="AD1626" t="str">
        <f t="shared" si="518"/>
        <v>"hasOne"</v>
      </c>
      <c r="AE1626" t="str">
        <f t="shared" si="519"/>
        <v>"Core._Waybill","_carrierDeclarationPlace","Common._Location","","hasOne"</v>
      </c>
    </row>
    <row r="1627" spans="1:31" x14ac:dyDescent="0.2">
      <c r="A1627" t="s">
        <v>1353</v>
      </c>
      <c r="B1627" t="s">
        <v>20</v>
      </c>
      <c r="C1627" t="s">
        <v>256</v>
      </c>
      <c r="D1627" t="s">
        <v>606</v>
      </c>
      <c r="E1627" t="s">
        <v>49</v>
      </c>
      <c r="F1627" t="s">
        <v>58</v>
      </c>
      <c r="G1627">
        <v>1</v>
      </c>
      <c r="I1627" s="5" t="s">
        <v>597</v>
      </c>
      <c r="J1627" s="5" t="s">
        <v>607</v>
      </c>
      <c r="K1627" t="str">
        <f t="shared" si="500"/>
        <v>_Waybill</v>
      </c>
      <c r="L1627" t="str">
        <f t="shared" si="501"/>
        <v>_customsOriginCode</v>
      </c>
      <c r="M1627" t="str">
        <f t="shared" si="502"/>
        <v>_CodeListElement</v>
      </c>
      <c r="N1627" t="str">
        <f t="shared" si="503"/>
        <v/>
      </c>
      <c r="O1627" t="str">
        <f t="shared" si="504"/>
        <v>Object</v>
      </c>
      <c r="P1627" t="str">
        <f t="shared" si="505"/>
        <v>"Core"</v>
      </c>
      <c r="Q1627" t="str">
        <f t="shared" si="506"/>
        <v>"_Waybill"</v>
      </c>
      <c r="R1627" t="str">
        <f t="shared" si="507"/>
        <v>"_customsOriginCode"</v>
      </c>
      <c r="S1627" t="str">
        <f t="shared" si="508"/>
        <v>"_CodeListElement"</v>
      </c>
      <c r="T1627">
        <f>IF($A1627="Implicit","",COUNTIFS($C$8:C1627,C1627,$A$8:A1627,"Explicit"))</f>
        <v>10</v>
      </c>
      <c r="U1627" t="str">
        <f t="shared" si="509"/>
        <v>"Waybill details"</v>
      </c>
      <c r="V1627" t="str">
        <f t="shared" si="510"/>
        <v>"Code indicating the origin of goods for Customs purposes (e.g. For goods in free circulation in the EU) List to be provided by local authorities"</v>
      </c>
      <c r="W1627" t="str">
        <f t="shared" si="511"/>
        <v>"false"</v>
      </c>
      <c r="X1627" t="str">
        <f t="shared" si="512"/>
        <v>"true"</v>
      </c>
      <c r="Y1627" t="str">
        <f t="shared" si="513"/>
        <v>"Core","_Waybill","_customsOriginCode","_CodeListElement",10,"Waybill details","Code indicating the origin of goods for Customs purposes (e.g. For goods in free circulation in the EU) List to be provided by local authorities","false","true"</v>
      </c>
      <c r="Z1627" t="str">
        <f t="shared" si="514"/>
        <v>"Core._Waybill"</v>
      </c>
      <c r="AA1627" t="str">
        <f t="shared" si="515"/>
        <v>"_customsOriginCode"</v>
      </c>
      <c r="AB1627" t="str">
        <f t="shared" si="516"/>
        <v>"Embedded._CodeListElement"</v>
      </c>
      <c r="AC1627" t="str">
        <f t="shared" si="517"/>
        <v>""</v>
      </c>
      <c r="AD1627" t="str">
        <f t="shared" si="518"/>
        <v>"hasOne"</v>
      </c>
      <c r="AE1627" t="str">
        <f t="shared" si="519"/>
        <v>"Core._Waybill","_customsOriginCode","Embedded._CodeListElement","","hasOne"</v>
      </c>
    </row>
    <row r="1628" spans="1:31" x14ac:dyDescent="0.2">
      <c r="A1628" t="s">
        <v>1353</v>
      </c>
      <c r="B1628" t="s">
        <v>20</v>
      </c>
      <c r="C1628" t="s">
        <v>256</v>
      </c>
      <c r="D1628" t="s">
        <v>608</v>
      </c>
      <c r="E1628" t="s">
        <v>49</v>
      </c>
      <c r="F1628" t="s">
        <v>259</v>
      </c>
      <c r="G1628">
        <v>1</v>
      </c>
      <c r="I1628" s="5" t="s">
        <v>597</v>
      </c>
      <c r="J1628" s="5" t="s">
        <v>609</v>
      </c>
      <c r="K1628" t="str">
        <f t="shared" si="500"/>
        <v>_Waybill</v>
      </c>
      <c r="L1628" t="str">
        <f t="shared" si="501"/>
        <v>_declaredValueForCarriage</v>
      </c>
      <c r="M1628" t="str">
        <f t="shared" si="502"/>
        <v>_CurrencyValue</v>
      </c>
      <c r="N1628" t="str">
        <f t="shared" si="503"/>
        <v/>
      </c>
      <c r="O1628" t="str">
        <f t="shared" si="504"/>
        <v>Object</v>
      </c>
      <c r="P1628" t="str">
        <f t="shared" si="505"/>
        <v>"Core"</v>
      </c>
      <c r="Q1628" t="str">
        <f t="shared" si="506"/>
        <v>"_Waybill"</v>
      </c>
      <c r="R1628" t="str">
        <f t="shared" si="507"/>
        <v>"_declaredValueForCarriage"</v>
      </c>
      <c r="S1628" t="str">
        <f t="shared" si="508"/>
        <v>"_CurrencyValue"</v>
      </c>
      <c r="T1628">
        <f>IF($A1628="Implicit","",COUNTIFS($C$8:C1628,C1628,$A$8:A1628,"Explicit"))</f>
        <v>11</v>
      </c>
      <c r="U1628" t="str">
        <f t="shared" si="509"/>
        <v>"Waybill details"</v>
      </c>
      <c r="V1628" t="str">
        <f t="shared" si="510"/>
        <v>"The value of a shipment declared for carriage purposes"</v>
      </c>
      <c r="W1628" t="str">
        <f t="shared" si="511"/>
        <v>"false"</v>
      </c>
      <c r="X1628" t="str">
        <f t="shared" si="512"/>
        <v>"true"</v>
      </c>
      <c r="Y1628" t="str">
        <f t="shared" si="513"/>
        <v>"Core","_Waybill","_declaredValueForCarriage","_CurrencyValue",11,"Waybill details","The value of a shipment declared for carriage purposes","false","true"</v>
      </c>
      <c r="Z1628" t="str">
        <f t="shared" si="514"/>
        <v>"Core._Waybill"</v>
      </c>
      <c r="AA1628" t="str">
        <f t="shared" si="515"/>
        <v>"_declaredValueForCarriage"</v>
      </c>
      <c r="AB1628" t="str">
        <f t="shared" si="516"/>
        <v>"Embedded._CurrencyValue"</v>
      </c>
      <c r="AC1628" t="str">
        <f t="shared" si="517"/>
        <v>""</v>
      </c>
      <c r="AD1628" t="str">
        <f t="shared" si="518"/>
        <v>"hasOne"</v>
      </c>
      <c r="AE1628" t="str">
        <f t="shared" si="519"/>
        <v>"Core._Waybill","_declaredValueForCarriage","Embedded._CurrencyValue","","hasOne"</v>
      </c>
    </row>
    <row r="1629" spans="1:31" x14ac:dyDescent="0.2">
      <c r="A1629" t="s">
        <v>1353</v>
      </c>
      <c r="B1629" t="s">
        <v>20</v>
      </c>
      <c r="C1629" t="s">
        <v>256</v>
      </c>
      <c r="D1629" t="s">
        <v>610</v>
      </c>
      <c r="E1629" t="s">
        <v>49</v>
      </c>
      <c r="F1629" t="s">
        <v>259</v>
      </c>
      <c r="G1629">
        <v>1</v>
      </c>
      <c r="I1629" s="5" t="s">
        <v>597</v>
      </c>
      <c r="J1629" s="5" t="s">
        <v>611</v>
      </c>
      <c r="K1629" t="str">
        <f t="shared" si="500"/>
        <v>_Waybill</v>
      </c>
      <c r="L1629" t="str">
        <f t="shared" si="501"/>
        <v>_declaredValueForCustoms</v>
      </c>
      <c r="M1629" t="str">
        <f t="shared" si="502"/>
        <v>_CurrencyValue</v>
      </c>
      <c r="N1629" t="str">
        <f t="shared" si="503"/>
        <v/>
      </c>
      <c r="O1629" t="str">
        <f t="shared" si="504"/>
        <v>Object</v>
      </c>
      <c r="P1629" t="str">
        <f t="shared" si="505"/>
        <v>"Core"</v>
      </c>
      <c r="Q1629" t="str">
        <f t="shared" si="506"/>
        <v>"_Waybill"</v>
      </c>
      <c r="R1629" t="str">
        <f t="shared" si="507"/>
        <v>"_declaredValueForCustoms"</v>
      </c>
      <c r="S1629" t="str">
        <f t="shared" si="508"/>
        <v>"_CurrencyValue"</v>
      </c>
      <c r="T1629">
        <f>IF($A1629="Implicit","",COUNTIFS($C$8:C1629,C1629,$A$8:A1629,"Explicit"))</f>
        <v>12</v>
      </c>
      <c r="U1629" t="str">
        <f t="shared" si="509"/>
        <v>"Waybill details"</v>
      </c>
      <c r="V1629" t="str">
        <f t="shared" si="510"/>
        <v>"The value of a shipment declared for customs purposes"</v>
      </c>
      <c r="W1629" t="str">
        <f t="shared" si="511"/>
        <v>"false"</v>
      </c>
      <c r="X1629" t="str">
        <f t="shared" si="512"/>
        <v>"true"</v>
      </c>
      <c r="Y1629" t="str">
        <f t="shared" si="513"/>
        <v>"Core","_Waybill","_declaredValueForCustoms","_CurrencyValue",12,"Waybill details","The value of a shipment declared for customs purposes","false","true"</v>
      </c>
      <c r="Z1629" t="str">
        <f t="shared" si="514"/>
        <v>"Core._Waybill"</v>
      </c>
      <c r="AA1629" t="str">
        <f t="shared" si="515"/>
        <v>"_declaredValueForCustoms"</v>
      </c>
      <c r="AB1629" t="str">
        <f t="shared" si="516"/>
        <v>"Embedded._CurrencyValue"</v>
      </c>
      <c r="AC1629" t="str">
        <f t="shared" si="517"/>
        <v>""</v>
      </c>
      <c r="AD1629" t="str">
        <f t="shared" si="518"/>
        <v>"hasOne"</v>
      </c>
      <c r="AE1629" t="str">
        <f t="shared" si="519"/>
        <v>"Core._Waybill","_declaredValueForCustoms","Embedded._CurrencyValue","","hasOne"</v>
      </c>
    </row>
    <row r="1630" spans="1:31" x14ac:dyDescent="0.2">
      <c r="A1630" t="s">
        <v>1353</v>
      </c>
      <c r="B1630" t="s">
        <v>20</v>
      </c>
      <c r="C1630" t="s">
        <v>256</v>
      </c>
      <c r="D1630" t="s">
        <v>612</v>
      </c>
      <c r="E1630" t="s">
        <v>1292</v>
      </c>
      <c r="F1630" t="s">
        <v>90</v>
      </c>
      <c r="G1630">
        <v>1</v>
      </c>
      <c r="I1630" s="5" t="s">
        <v>597</v>
      </c>
      <c r="J1630" s="5" t="s">
        <v>613</v>
      </c>
      <c r="K1630" t="str">
        <f t="shared" si="500"/>
        <v>_Waybill</v>
      </c>
      <c r="L1630" t="str">
        <f t="shared" si="501"/>
        <v>_departureLocation</v>
      </c>
      <c r="M1630" t="str">
        <f t="shared" si="502"/>
        <v>_Location</v>
      </c>
      <c r="N1630" t="str">
        <f t="shared" si="503"/>
        <v/>
      </c>
      <c r="O1630" t="str">
        <f t="shared" si="504"/>
        <v>Object</v>
      </c>
      <c r="P1630" t="str">
        <f t="shared" si="505"/>
        <v>"Core"</v>
      </c>
      <c r="Q1630" t="str">
        <f t="shared" si="506"/>
        <v>"_Waybill"</v>
      </c>
      <c r="R1630" t="str">
        <f t="shared" si="507"/>
        <v>"_departureLocation"</v>
      </c>
      <c r="S1630" t="str">
        <f t="shared" si="508"/>
        <v>"_Location"</v>
      </c>
      <c r="T1630">
        <f>IF($A1630="Implicit","",COUNTIFS($C$8:C1630,C1630,$A$8:A1630,"Explicit"))</f>
        <v>13</v>
      </c>
      <c r="U1630" t="str">
        <f t="shared" si="509"/>
        <v>"Waybill details"</v>
      </c>
      <c r="V1630" t="str">
        <f t="shared" si="510"/>
        <v>"Reference to the depature Location"</v>
      </c>
      <c r="W1630" t="str">
        <f t="shared" si="511"/>
        <v>"false"</v>
      </c>
      <c r="X1630" t="str">
        <f t="shared" si="512"/>
        <v>"true"</v>
      </c>
      <c r="Y1630" t="str">
        <f t="shared" si="513"/>
        <v>"Core","_Waybill","_departureLocation","_Location",13,"Waybill details","Reference to the depature Location","false","true"</v>
      </c>
      <c r="Z1630" t="str">
        <f t="shared" si="514"/>
        <v>"Core._Waybill"</v>
      </c>
      <c r="AA1630" t="str">
        <f t="shared" si="515"/>
        <v>"_departureLocation"</v>
      </c>
      <c r="AB1630" t="str">
        <f t="shared" si="516"/>
        <v>"Common._Location"</v>
      </c>
      <c r="AC1630" t="str">
        <f t="shared" si="517"/>
        <v>""</v>
      </c>
      <c r="AD1630" t="str">
        <f t="shared" si="518"/>
        <v>"hasOne"</v>
      </c>
      <c r="AE1630" t="str">
        <f t="shared" si="519"/>
        <v>"Core._Waybill","_departureLocation","Common._Location","","hasOne"</v>
      </c>
    </row>
    <row r="1631" spans="1:31" x14ac:dyDescent="0.2">
      <c r="A1631" t="s">
        <v>1353</v>
      </c>
      <c r="B1631" t="s">
        <v>20</v>
      </c>
      <c r="C1631" t="s">
        <v>256</v>
      </c>
      <c r="D1631" t="s">
        <v>616</v>
      </c>
      <c r="E1631" t="s">
        <v>20</v>
      </c>
      <c r="F1631" t="s">
        <v>256</v>
      </c>
      <c r="H1631" t="s">
        <v>618</v>
      </c>
      <c r="I1631" s="5" t="s">
        <v>597</v>
      </c>
      <c r="J1631" s="5" t="s">
        <v>617</v>
      </c>
      <c r="K1631" t="str">
        <f t="shared" si="500"/>
        <v>_Waybill</v>
      </c>
      <c r="L1631" t="str">
        <f t="shared" si="501"/>
        <v>_houseWaybills</v>
      </c>
      <c r="M1631" t="str">
        <f t="shared" si="502"/>
        <v>_Waybill</v>
      </c>
      <c r="N1631" t="str">
        <f t="shared" si="503"/>
        <v>_masterWaybill</v>
      </c>
      <c r="O1631" t="str">
        <f t="shared" si="504"/>
        <v>Object</v>
      </c>
      <c r="P1631" t="str">
        <f t="shared" si="505"/>
        <v>"Core"</v>
      </c>
      <c r="Q1631" t="str">
        <f t="shared" si="506"/>
        <v>"_Waybill"</v>
      </c>
      <c r="R1631" t="str">
        <f t="shared" si="507"/>
        <v>"_houseWaybills"</v>
      </c>
      <c r="S1631" t="str">
        <f t="shared" si="508"/>
        <v>"_Waybill"</v>
      </c>
      <c r="T1631">
        <f>IF($A1631="Implicit","",COUNTIFS($C$8:C1631,C1631,$A$8:A1631,"Explicit"))</f>
        <v>14</v>
      </c>
      <c r="U1631" t="str">
        <f t="shared" si="509"/>
        <v>"Waybill details"</v>
      </c>
      <c r="V1631" t="str">
        <f t="shared" si="510"/>
        <v>"Refers to the Waybill(s) contained"</v>
      </c>
      <c r="W1631" t="str">
        <f t="shared" si="511"/>
        <v>"true"</v>
      </c>
      <c r="X1631" t="str">
        <f t="shared" si="512"/>
        <v>"true"</v>
      </c>
      <c r="Y1631" t="str">
        <f t="shared" si="513"/>
        <v>"Core","_Waybill","_houseWaybills","_Waybill",14,"Waybill details","Refers to the Waybill(s) contained","true","true"</v>
      </c>
      <c r="Z1631" t="str">
        <f t="shared" si="514"/>
        <v>"Core._Waybill"</v>
      </c>
      <c r="AA1631" t="str">
        <f t="shared" si="515"/>
        <v>"_houseWaybills"</v>
      </c>
      <c r="AB1631" t="str">
        <f t="shared" si="516"/>
        <v>"Core._Waybill"</v>
      </c>
      <c r="AC1631" t="str">
        <f t="shared" si="517"/>
        <v>"_masterWaybill"</v>
      </c>
      <c r="AD1631" t="str">
        <f t="shared" si="518"/>
        <v>"hasMany"</v>
      </c>
      <c r="AE1631" t="str">
        <f t="shared" si="519"/>
        <v>"Core._Waybill","_houseWaybills","Core._Waybill","_masterWaybill","hasMany"</v>
      </c>
    </row>
    <row r="1632" spans="1:31" x14ac:dyDescent="0.2">
      <c r="A1632" t="s">
        <v>1353</v>
      </c>
      <c r="B1632" t="s">
        <v>20</v>
      </c>
      <c r="C1632" t="s">
        <v>256</v>
      </c>
      <c r="D1632" t="s">
        <v>623</v>
      </c>
      <c r="E1632" t="s">
        <v>1291</v>
      </c>
      <c r="F1632" t="s">
        <v>429</v>
      </c>
      <c r="G1632">
        <v>1</v>
      </c>
      <c r="I1632" s="5" t="s">
        <v>597</v>
      </c>
      <c r="J1632" s="5" t="s">
        <v>624</v>
      </c>
      <c r="K1632" t="str">
        <f t="shared" si="500"/>
        <v>_Waybill</v>
      </c>
      <c r="L1632" t="str">
        <f t="shared" si="501"/>
        <v>_otherChargesIndicator</v>
      </c>
      <c r="M1632" t="str">
        <f t="shared" si="502"/>
        <v>ccodes_PrepaidCollectIndicator</v>
      </c>
      <c r="N1632" t="str">
        <f t="shared" si="503"/>
        <v/>
      </c>
      <c r="O1632" t="str">
        <f t="shared" si="504"/>
        <v>Object</v>
      </c>
      <c r="P1632" t="str">
        <f t="shared" si="505"/>
        <v>"Core"</v>
      </c>
      <c r="Q1632" t="str">
        <f t="shared" si="506"/>
        <v>"_Waybill"</v>
      </c>
      <c r="R1632" t="str">
        <f t="shared" si="507"/>
        <v>"_otherChargesIndicator"</v>
      </c>
      <c r="S1632" t="str">
        <f t="shared" si="508"/>
        <v>"ccodes_PrepaidCollectIndicator"</v>
      </c>
      <c r="T1632">
        <f>IF($A1632="Implicit","",COUNTIFS($C$8:C1632,C1632,$A$8:A1632,"Explicit"))</f>
        <v>15</v>
      </c>
      <c r="U1632" t="str">
        <f t="shared" si="509"/>
        <v>"Waybill details"</v>
      </c>
      <c r="V1632" t="str">
        <f t="shared" si="510"/>
        <v>"Indicator whether the payment of Other Charges is to be made at origin (prepaid) or at destination (collect) as per bullet point 13 - data element 15a/15b from AWB"</v>
      </c>
      <c r="W1632" t="str">
        <f t="shared" si="511"/>
        <v>"false"</v>
      </c>
      <c r="X1632" t="str">
        <f t="shared" si="512"/>
        <v>"true"</v>
      </c>
      <c r="Y1632" t="str">
        <f t="shared" si="513"/>
        <v>"Core","_Waybill","_otherChargesIndicator","ccodes_PrepaidCollectIndicator",15,"Waybill details","Indicator whether the payment of Other Charges is to be made at origin (prepaid) or at destination (collect) as per bullet point 13 - data element 15a/15b from AWB","false","true"</v>
      </c>
      <c r="Z1632" t="str">
        <f t="shared" si="514"/>
        <v>"Core._Waybill"</v>
      </c>
      <c r="AA1632" t="str">
        <f t="shared" si="515"/>
        <v>"_otherChargesIndicator"</v>
      </c>
      <c r="AB1632" t="str">
        <f t="shared" si="516"/>
        <v>"CodeList.ccodes_PrepaidCollectIndicator"</v>
      </c>
      <c r="AC1632" t="str">
        <f t="shared" si="517"/>
        <v>""</v>
      </c>
      <c r="AD1632" t="str">
        <f t="shared" si="518"/>
        <v>"hasOne"</v>
      </c>
      <c r="AE1632" t="str">
        <f t="shared" si="519"/>
        <v>"Core._Waybill","_otherChargesIndicator","CodeList.ccodes_PrepaidCollectIndicator","","hasOne"</v>
      </c>
    </row>
    <row r="1633" spans="1:31" x14ac:dyDescent="0.2">
      <c r="A1633" t="s">
        <v>1353</v>
      </c>
      <c r="B1633" t="s">
        <v>20</v>
      </c>
      <c r="C1633" t="s">
        <v>256</v>
      </c>
      <c r="D1633" t="s">
        <v>627</v>
      </c>
      <c r="E1633" t="s">
        <v>1291</v>
      </c>
      <c r="F1633" t="s">
        <v>628</v>
      </c>
      <c r="G1633">
        <v>1</v>
      </c>
      <c r="I1633" s="5" t="s">
        <v>597</v>
      </c>
      <c r="J1633" s="5" t="s">
        <v>629</v>
      </c>
      <c r="K1633" t="str">
        <f t="shared" si="500"/>
        <v>_Waybill</v>
      </c>
      <c r="L1633" t="str">
        <f t="shared" si="501"/>
        <v>_serviceCode</v>
      </c>
      <c r="M1633" t="str">
        <f t="shared" si="502"/>
        <v>ccodes_ServiceCode</v>
      </c>
      <c r="N1633" t="str">
        <f t="shared" si="503"/>
        <v/>
      </c>
      <c r="O1633" t="str">
        <f t="shared" si="504"/>
        <v>Object</v>
      </c>
      <c r="P1633" t="str">
        <f t="shared" si="505"/>
        <v>"Core"</v>
      </c>
      <c r="Q1633" t="str">
        <f t="shared" si="506"/>
        <v>"_Waybill"</v>
      </c>
      <c r="R1633" t="str">
        <f t="shared" si="507"/>
        <v>"_serviceCode"</v>
      </c>
      <c r="S1633" t="str">
        <f t="shared" si="508"/>
        <v>"ccodes_ServiceCode"</v>
      </c>
      <c r="T1633">
        <f>IF($A1633="Implicit","",COUNTIFS($C$8:C1633,C1633,$A$8:A1633,"Explicit"))</f>
        <v>16</v>
      </c>
      <c r="U1633" t="str">
        <f t="shared" si="509"/>
        <v>"Waybill details"</v>
      </c>
      <c r="V1633" t="str">
        <f t="shared" si="510"/>
        <v>"One letter service code as per bullet point 18.4 - data element 22Z from AWB"</v>
      </c>
      <c r="W1633" t="str">
        <f t="shared" si="511"/>
        <v>"false"</v>
      </c>
      <c r="X1633" t="str">
        <f t="shared" si="512"/>
        <v>"true"</v>
      </c>
      <c r="Y1633" t="str">
        <f t="shared" si="513"/>
        <v>"Core","_Waybill","_serviceCode","ccodes_ServiceCode",16,"Waybill details","One letter service code as per bullet point 18.4 - data element 22Z from AWB","false","true"</v>
      </c>
      <c r="Z1633" t="str">
        <f t="shared" si="514"/>
        <v>"Core._Waybill"</v>
      </c>
      <c r="AA1633" t="str">
        <f t="shared" si="515"/>
        <v>"_serviceCode"</v>
      </c>
      <c r="AB1633" t="str">
        <f t="shared" si="516"/>
        <v>"CodeList.ccodes_ServiceCode"</v>
      </c>
      <c r="AC1633" t="str">
        <f t="shared" si="517"/>
        <v>""</v>
      </c>
      <c r="AD1633" t="str">
        <f t="shared" si="518"/>
        <v>"hasOne"</v>
      </c>
      <c r="AE1633" t="str">
        <f t="shared" si="519"/>
        <v>"Core._Waybill","_serviceCode","CodeList.ccodes_ServiceCode","","hasOne"</v>
      </c>
    </row>
    <row r="1634" spans="1:31" x14ac:dyDescent="0.2">
      <c r="A1634" t="s">
        <v>1353</v>
      </c>
      <c r="B1634" t="s">
        <v>20</v>
      </c>
      <c r="C1634" t="s">
        <v>256</v>
      </c>
      <c r="D1634" t="s">
        <v>635</v>
      </c>
      <c r="E1634" t="s">
        <v>3</v>
      </c>
      <c r="F1634" t="s">
        <v>636</v>
      </c>
      <c r="G1634">
        <v>1</v>
      </c>
      <c r="I1634" s="5" t="s">
        <v>597</v>
      </c>
      <c r="J1634" s="5" t="s">
        <v>637</v>
      </c>
      <c r="K1634" t="str">
        <f t="shared" si="500"/>
        <v>_Waybill</v>
      </c>
      <c r="L1634" t="str">
        <f t="shared" si="501"/>
        <v>_waybillType</v>
      </c>
      <c r="M1634" t="str">
        <f t="shared" si="502"/>
        <v>_WaybillType</v>
      </c>
      <c r="N1634" t="str">
        <f t="shared" si="503"/>
        <v/>
      </c>
      <c r="O1634" t="str">
        <f t="shared" si="504"/>
        <v>Object</v>
      </c>
      <c r="P1634" t="str">
        <f t="shared" si="505"/>
        <v>"Core"</v>
      </c>
      <c r="Q1634" t="str">
        <f t="shared" si="506"/>
        <v>"_Waybill"</v>
      </c>
      <c r="R1634" t="str">
        <f t="shared" si="507"/>
        <v>"_waybillType"</v>
      </c>
      <c r="S1634" t="str">
        <f t="shared" si="508"/>
        <v>"_WaybillType"</v>
      </c>
      <c r="T1634">
        <f>IF($A1634="Implicit","",COUNTIFS($C$8:C1634,C1634,$A$8:A1634,"Explicit"))</f>
        <v>17</v>
      </c>
      <c r="U1634" t="str">
        <f t="shared" si="509"/>
        <v>"Waybill details"</v>
      </c>
      <c r="V1634" t="str">
        <f t="shared" si="510"/>
        <v>"Type of the Waybill: House; Direct or Master"</v>
      </c>
      <c r="W1634" t="str">
        <f t="shared" si="511"/>
        <v>"false"</v>
      </c>
      <c r="X1634" t="str">
        <f t="shared" si="512"/>
        <v>"true"</v>
      </c>
      <c r="Y1634" t="str">
        <f t="shared" si="513"/>
        <v>"Core","_Waybill","_waybillType","_WaybillType",17,"Waybill details","Type of the Waybill: House; Direct or Master","false","true"</v>
      </c>
      <c r="Z1634" t="str">
        <f t="shared" si="514"/>
        <v>"Core._Waybill"</v>
      </c>
      <c r="AA1634" t="str">
        <f t="shared" si="515"/>
        <v>"_waybillType"</v>
      </c>
      <c r="AB1634" t="str">
        <f t="shared" si="516"/>
        <v>"Enum._WaybillType"</v>
      </c>
      <c r="AC1634" t="str">
        <f t="shared" si="517"/>
        <v>""</v>
      </c>
      <c r="AD1634" t="str">
        <f t="shared" si="518"/>
        <v>"hasOne"</v>
      </c>
      <c r="AE1634" t="str">
        <f t="shared" si="519"/>
        <v>"Core._Waybill","_waybillType","Enum._WaybillType","","hasOne"</v>
      </c>
    </row>
    <row r="1635" spans="1:31" x14ac:dyDescent="0.2">
      <c r="A1635" t="s">
        <v>1353</v>
      </c>
      <c r="B1635" t="s">
        <v>20</v>
      </c>
      <c r="C1635" t="s">
        <v>256</v>
      </c>
      <c r="D1635" t="s">
        <v>638</v>
      </c>
      <c r="E1635" t="s">
        <v>1291</v>
      </c>
      <c r="F1635" t="s">
        <v>429</v>
      </c>
      <c r="G1635">
        <v>1</v>
      </c>
      <c r="I1635" s="5" t="s">
        <v>597</v>
      </c>
      <c r="J1635" s="5" t="s">
        <v>639</v>
      </c>
      <c r="K1635" t="str">
        <f t="shared" si="500"/>
        <v>_Waybill</v>
      </c>
      <c r="L1635" t="str">
        <f t="shared" si="501"/>
        <v>_weightValuationIndicator</v>
      </c>
      <c r="M1635" t="str">
        <f t="shared" si="502"/>
        <v>ccodes_PrepaidCollectIndicator</v>
      </c>
      <c r="N1635" t="str">
        <f t="shared" si="503"/>
        <v/>
      </c>
      <c r="O1635" t="str">
        <f t="shared" si="504"/>
        <v>Object</v>
      </c>
      <c r="P1635" t="str">
        <f t="shared" si="505"/>
        <v>"Core"</v>
      </c>
      <c r="Q1635" t="str">
        <f t="shared" si="506"/>
        <v>"_Waybill"</v>
      </c>
      <c r="R1635" t="str">
        <f t="shared" si="507"/>
        <v>"_weightValuationIndicator"</v>
      </c>
      <c r="S1635" t="str">
        <f t="shared" si="508"/>
        <v>"ccodes_PrepaidCollectIndicator"</v>
      </c>
      <c r="T1635">
        <f>IF($A1635="Implicit","",COUNTIFS($C$8:C1635,C1635,$A$8:A1635,"Explicit"))</f>
        <v>18</v>
      </c>
      <c r="U1635" t="str">
        <f t="shared" si="509"/>
        <v>"Waybill details"</v>
      </c>
      <c r="V1635" t="str">
        <f t="shared" si="510"/>
        <v>"Indicator whether the payment for the Weight/Valuation is to be made at origin (prepaid) or at destination (collect) as per bullet point 13 - data element 14a/14b from AWB"</v>
      </c>
      <c r="W1635" t="str">
        <f t="shared" si="511"/>
        <v>"false"</v>
      </c>
      <c r="X1635" t="str">
        <f t="shared" si="512"/>
        <v>"true"</v>
      </c>
      <c r="Y1635" t="str">
        <f t="shared" si="513"/>
        <v>"Core","_Waybill","_weightValuationIndicator","ccodes_PrepaidCollectIndicator",18,"Waybill details","Indicator whether the payment for the Weight/Valuation is to be made at origin (prepaid) or at destination (collect) as per bullet point 13 - data element 14a/14b from AWB","false","true"</v>
      </c>
      <c r="Z1635" t="str">
        <f t="shared" si="514"/>
        <v>"Core._Waybill"</v>
      </c>
      <c r="AA1635" t="str">
        <f t="shared" si="515"/>
        <v>"_weightValuationIndicator"</v>
      </c>
      <c r="AB1635" t="str">
        <f t="shared" si="516"/>
        <v>"CodeList.ccodes_PrepaidCollectIndicator"</v>
      </c>
      <c r="AC1635" t="str">
        <f t="shared" si="517"/>
        <v>""</v>
      </c>
      <c r="AD1635" t="str">
        <f t="shared" si="518"/>
        <v>"hasOne"</v>
      </c>
      <c r="AE1635" t="str">
        <f t="shared" si="519"/>
        <v>"Core._Waybill","_weightValuationIndicator","CodeList.ccodes_PrepaidCollectIndicator","","hasOne"</v>
      </c>
    </row>
    <row r="1636" spans="1:31" x14ac:dyDescent="0.2">
      <c r="A1636" t="s">
        <v>1354</v>
      </c>
      <c r="B1636" t="s">
        <v>20</v>
      </c>
      <c r="C1636" t="s">
        <v>256</v>
      </c>
      <c r="D1636" t="s">
        <v>635</v>
      </c>
      <c r="E1636" t="s">
        <v>3</v>
      </c>
      <c r="F1636" t="s">
        <v>636</v>
      </c>
      <c r="G1636">
        <v>1</v>
      </c>
      <c r="I1636" s="5" t="s">
        <v>597</v>
      </c>
      <c r="J1636" s="5" t="s">
        <v>637</v>
      </c>
      <c r="K1636" t="str">
        <f t="shared" si="500"/>
        <v>_Waybill</v>
      </c>
      <c r="L1636" t="str">
        <f t="shared" si="501"/>
        <v>_waybillType</v>
      </c>
      <c r="M1636" t="str">
        <f t="shared" si="502"/>
        <v>_WaybillType</v>
      </c>
      <c r="N1636" t="str">
        <f t="shared" si="503"/>
        <v/>
      </c>
      <c r="O1636" t="str">
        <f t="shared" si="504"/>
        <v>Object</v>
      </c>
      <c r="P1636" t="str">
        <f t="shared" si="505"/>
        <v/>
      </c>
      <c r="Q1636" t="str">
        <f t="shared" si="506"/>
        <v/>
      </c>
      <c r="R1636" t="str">
        <f t="shared" si="507"/>
        <v/>
      </c>
      <c r="S1636" t="str">
        <f t="shared" si="508"/>
        <v/>
      </c>
      <c r="T1636" t="str">
        <f>IF($A1636="Implicit","",COUNTIFS($C$8:C1636,C1636,$A$8:A1636,"Explicit"))</f>
        <v/>
      </c>
      <c r="U1636" t="str">
        <f t="shared" si="509"/>
        <v/>
      </c>
      <c r="V1636" t="str">
        <f t="shared" si="510"/>
        <v/>
      </c>
      <c r="W1636" t="str">
        <f t="shared" si="511"/>
        <v/>
      </c>
      <c r="X1636" t="str">
        <f t="shared" si="512"/>
        <v/>
      </c>
      <c r="Y1636" t="str">
        <f t="shared" si="513"/>
        <v/>
      </c>
      <c r="Z1636" t="str">
        <f t="shared" si="514"/>
        <v>"Core._Waybill"</v>
      </c>
      <c r="AA1636" t="str">
        <f t="shared" si="515"/>
        <v>"_waybillType"</v>
      </c>
      <c r="AB1636" t="str">
        <f t="shared" si="516"/>
        <v>"Enum._WaybillType"</v>
      </c>
      <c r="AC1636" t="str">
        <f t="shared" si="517"/>
        <v>""</v>
      </c>
      <c r="AD1636" t="str">
        <f t="shared" si="518"/>
        <v>"hasOne"</v>
      </c>
      <c r="AE1636" t="str">
        <f t="shared" si="519"/>
        <v>"Core._Waybill","_waybillType","Enum._WaybillType","","hasOne"</v>
      </c>
    </row>
    <row r="1637" spans="1:31" x14ac:dyDescent="0.2">
      <c r="A1637" t="s">
        <v>1353</v>
      </c>
      <c r="B1637" t="s">
        <v>20</v>
      </c>
      <c r="C1637" t="s">
        <v>256</v>
      </c>
      <c r="D1637" t="s">
        <v>40</v>
      </c>
      <c r="E1637" t="s">
        <v>1306</v>
      </c>
      <c r="F1637" t="s">
        <v>41</v>
      </c>
      <c r="I1637" s="5" t="s">
        <v>597</v>
      </c>
      <c r="J1637" s="5" t="s">
        <v>42</v>
      </c>
      <c r="K1637" t="str">
        <f t="shared" si="500"/>
        <v>_Waybill</v>
      </c>
      <c r="L1637" t="str">
        <f t="shared" si="501"/>
        <v>_events</v>
      </c>
      <c r="M1637" t="str">
        <f t="shared" si="502"/>
        <v>_LogisticsEvent</v>
      </c>
      <c r="N1637" t="str">
        <f t="shared" si="503"/>
        <v/>
      </c>
      <c r="O1637" t="str">
        <f t="shared" si="504"/>
        <v>Object</v>
      </c>
      <c r="P1637" t="str">
        <f t="shared" si="505"/>
        <v>"Core"</v>
      </c>
      <c r="Q1637" t="str">
        <f t="shared" si="506"/>
        <v>"_Waybill"</v>
      </c>
      <c r="R1637" t="str">
        <f t="shared" si="507"/>
        <v>"_events"</v>
      </c>
      <c r="S1637" t="str">
        <f t="shared" si="508"/>
        <v>"_LogisticsEvent"</v>
      </c>
      <c r="T1637">
        <f>IF($A1637="Implicit","",COUNTIFS($C$8:C1637,C1637,$A$8:A1637,"Explicit"))</f>
        <v>19</v>
      </c>
      <c r="U1637" t="str">
        <f t="shared" si="509"/>
        <v>"Waybill details"</v>
      </c>
      <c r="V1637" t="str">
        <f t="shared" si="510"/>
        <v>"Events object"</v>
      </c>
      <c r="W1637" t="str">
        <f t="shared" si="511"/>
        <v>"true"</v>
      </c>
      <c r="X1637" t="str">
        <f t="shared" si="512"/>
        <v>"true"</v>
      </c>
      <c r="Y1637" t="str">
        <f t="shared" si="513"/>
        <v>"Core","_Waybill","_events","_LogisticsEvent",19,"Waybill details","Events object","true","true"</v>
      </c>
      <c r="Z1637" t="str">
        <f t="shared" si="514"/>
        <v>"Core._Waybill"</v>
      </c>
      <c r="AA1637" t="str">
        <f t="shared" si="515"/>
        <v>"_events"</v>
      </c>
      <c r="AB1637" t="str">
        <f t="shared" si="516"/>
        <v>"Event._LogisticsEvent"</v>
      </c>
      <c r="AC1637" t="str">
        <f t="shared" si="517"/>
        <v>""</v>
      </c>
      <c r="AD1637" t="str">
        <f t="shared" si="518"/>
        <v>"hasMany"</v>
      </c>
      <c r="AE1637" t="str">
        <f t="shared" si="519"/>
        <v>"Core._Waybill","_events","Event._LogisticsEvent","","hasMany"</v>
      </c>
    </row>
    <row r="1638" spans="1:31" x14ac:dyDescent="0.2">
      <c r="A1638" t="s">
        <v>1353</v>
      </c>
      <c r="B1638" t="s">
        <v>20</v>
      </c>
      <c r="C1638" t="s">
        <v>256</v>
      </c>
      <c r="D1638" t="s">
        <v>46</v>
      </c>
      <c r="F1638" t="s">
        <v>47</v>
      </c>
      <c r="G1638">
        <v>1</v>
      </c>
      <c r="I1638" s="5" t="s">
        <v>597</v>
      </c>
      <c r="J1638" s="5" t="s">
        <v>48</v>
      </c>
      <c r="K1638" t="str">
        <f t="shared" si="500"/>
        <v>_Waybill</v>
      </c>
      <c r="L1638" t="str">
        <f t="shared" si="501"/>
        <v>_skeletonIndicator</v>
      </c>
      <c r="M1638" t="str">
        <f t="shared" si="502"/>
        <v>xsd_boolean</v>
      </c>
      <c r="N1638" t="str">
        <f t="shared" si="503"/>
        <v/>
      </c>
      <c r="O1638" t="str">
        <f t="shared" si="504"/>
        <v>Data</v>
      </c>
      <c r="P1638" t="str">
        <f t="shared" si="505"/>
        <v>"Core"</v>
      </c>
      <c r="Q1638" t="str">
        <f t="shared" si="506"/>
        <v>"_Waybill"</v>
      </c>
      <c r="R1638" t="str">
        <f t="shared" si="507"/>
        <v>"_skeletonIndicator"</v>
      </c>
      <c r="S1638" t="str">
        <f t="shared" si="508"/>
        <v>"xsd_boolean"</v>
      </c>
      <c r="T1638">
        <f>IF($A1638="Implicit","",COUNTIFS($C$8:C1638,C1638,$A$8:A1638,"Explicit"))</f>
        <v>20</v>
      </c>
      <c r="U1638" t="str">
        <f t="shared" si="509"/>
        <v>"Waybill details"</v>
      </c>
      <c r="V1638" t="str">
        <f t="shared" si="510"/>
        <v>"Indicator whether a logistics object is a skeleton object"</v>
      </c>
      <c r="W1638" t="str">
        <f t="shared" si="511"/>
        <v>"false"</v>
      </c>
      <c r="X1638" t="str">
        <f t="shared" si="512"/>
        <v>"true"</v>
      </c>
      <c r="Y1638" t="str">
        <f t="shared" si="513"/>
        <v>"Core","_Waybill","_skeletonIndicator","xsd_boolean",20,"Waybill details","Indicator whether a logistics object is a skeleton object","false","true"</v>
      </c>
      <c r="Z1638" t="str">
        <f t="shared" si="514"/>
        <v/>
      </c>
      <c r="AA1638" t="str">
        <f t="shared" si="515"/>
        <v/>
      </c>
      <c r="AB1638" t="str">
        <f t="shared" si="516"/>
        <v/>
      </c>
      <c r="AC1638" t="str">
        <f t="shared" si="517"/>
        <v/>
      </c>
      <c r="AD1638" t="str">
        <f t="shared" si="518"/>
        <v/>
      </c>
      <c r="AE1638" t="str">
        <f t="shared" si="519"/>
        <v/>
      </c>
    </row>
    <row r="1639" spans="1:31" x14ac:dyDescent="0.2">
      <c r="A1639" t="s">
        <v>1353</v>
      </c>
      <c r="B1639" t="s">
        <v>20</v>
      </c>
      <c r="C1639" t="s">
        <v>256</v>
      </c>
      <c r="D1639" t="s">
        <v>614</v>
      </c>
      <c r="E1639" t="s">
        <v>49</v>
      </c>
      <c r="F1639" t="s">
        <v>259</v>
      </c>
      <c r="I1639" s="5" t="s">
        <v>597</v>
      </c>
      <c r="J1639" s="5" t="s">
        <v>615</v>
      </c>
      <c r="K1639" t="str">
        <f t="shared" si="500"/>
        <v>_Waybill</v>
      </c>
      <c r="L1639" t="str">
        <f t="shared" si="501"/>
        <v>_destinationCharges</v>
      </c>
      <c r="M1639" t="str">
        <f t="shared" si="502"/>
        <v>_CurrencyValue</v>
      </c>
      <c r="N1639" t="str">
        <f t="shared" si="503"/>
        <v/>
      </c>
      <c r="O1639" t="str">
        <f t="shared" si="504"/>
        <v>Object</v>
      </c>
      <c r="P1639" t="str">
        <f t="shared" si="505"/>
        <v>"Core"</v>
      </c>
      <c r="Q1639" t="str">
        <f t="shared" si="506"/>
        <v>"_Waybill"</v>
      </c>
      <c r="R1639" t="str">
        <f t="shared" si="507"/>
        <v>"_destinationCharges"</v>
      </c>
      <c r="S1639" t="str">
        <f t="shared" si="508"/>
        <v>"_CurrencyValue"</v>
      </c>
      <c r="T1639">
        <f>IF($A1639="Implicit","",COUNTIFS($C$8:C1639,C1639,$A$8:A1639,"Explicit"))</f>
        <v>21</v>
      </c>
      <c r="U1639" t="str">
        <f t="shared" si="509"/>
        <v>"Waybill details"</v>
      </c>
      <c r="V1639" t="str">
        <f t="shared" si="510"/>
        <v>"Charges levied at destination accruing to the last carrier; in destination currency"</v>
      </c>
      <c r="W1639" t="str">
        <f t="shared" si="511"/>
        <v>"true"</v>
      </c>
      <c r="X1639" t="str">
        <f t="shared" si="512"/>
        <v>"true"</v>
      </c>
      <c r="Y1639" t="str">
        <f t="shared" si="513"/>
        <v>"Core","_Waybill","_destinationCharges","_CurrencyValue",21,"Waybill details","Charges levied at destination accruing to the last carrier; in destination currency","true","true"</v>
      </c>
      <c r="Z1639" t="str">
        <f t="shared" si="514"/>
        <v>"Core._Waybill"</v>
      </c>
      <c r="AA1639" t="str">
        <f t="shared" si="515"/>
        <v>"_destinationCharges"</v>
      </c>
      <c r="AB1639" t="str">
        <f t="shared" si="516"/>
        <v>"Embedded._CurrencyValue"</v>
      </c>
      <c r="AC1639" t="str">
        <f t="shared" si="517"/>
        <v>""</v>
      </c>
      <c r="AD1639" t="str">
        <f t="shared" si="518"/>
        <v>"hasMany"</v>
      </c>
      <c r="AE1639" t="str">
        <f t="shared" si="519"/>
        <v>"Core._Waybill","_destinationCharges","Embedded._CurrencyValue","","hasMany"</v>
      </c>
    </row>
    <row r="1640" spans="1:31" x14ac:dyDescent="0.2">
      <c r="A1640" t="s">
        <v>1353</v>
      </c>
      <c r="B1640" t="s">
        <v>20</v>
      </c>
      <c r="C1640" t="s">
        <v>256</v>
      </c>
      <c r="D1640" t="s">
        <v>92</v>
      </c>
      <c r="E1640" t="s">
        <v>49</v>
      </c>
      <c r="F1640" t="s">
        <v>93</v>
      </c>
      <c r="I1640" s="5" t="s">
        <v>597</v>
      </c>
      <c r="J1640" s="5" t="s">
        <v>94</v>
      </c>
      <c r="K1640" t="str">
        <f t="shared" si="500"/>
        <v>_Waybill</v>
      </c>
      <c r="L1640" t="str">
        <f t="shared" si="501"/>
        <v>_involvedParties</v>
      </c>
      <c r="M1640" t="str">
        <f t="shared" si="502"/>
        <v>_Party</v>
      </c>
      <c r="N1640" t="str">
        <f t="shared" si="503"/>
        <v/>
      </c>
      <c r="O1640" t="str">
        <f t="shared" si="504"/>
        <v>Object</v>
      </c>
      <c r="P1640" t="str">
        <f t="shared" si="505"/>
        <v>"Core"</v>
      </c>
      <c r="Q1640" t="str">
        <f t="shared" si="506"/>
        <v>"_Waybill"</v>
      </c>
      <c r="R1640" t="str">
        <f t="shared" si="507"/>
        <v>"_involvedParties"</v>
      </c>
      <c r="S1640" t="str">
        <f t="shared" si="508"/>
        <v>"_Party"</v>
      </c>
      <c r="T1640">
        <f>IF($A1640="Implicit","",COUNTIFS($C$8:C1640,C1640,$A$8:A1640,"Explicit"))</f>
        <v>22</v>
      </c>
      <c r="U1640" t="str">
        <f t="shared" si="509"/>
        <v>"Waybill details"</v>
      </c>
      <c r="V1640" t="str">
        <f t="shared" si="510"/>
        <v>"Information about other Parties involved depending on the context of use"</v>
      </c>
      <c r="W1640" t="str">
        <f t="shared" si="511"/>
        <v>"true"</v>
      </c>
      <c r="X1640" t="str">
        <f t="shared" si="512"/>
        <v>"true"</v>
      </c>
      <c r="Y1640" t="str">
        <f t="shared" si="513"/>
        <v>"Core","_Waybill","_involvedParties","_Party",22,"Waybill details","Information about other Parties involved depending on the context of use","true","true"</v>
      </c>
      <c r="Z1640" t="str">
        <f t="shared" si="514"/>
        <v>"Core._Waybill"</v>
      </c>
      <c r="AA1640" t="str">
        <f t="shared" si="515"/>
        <v>"_involvedParties"</v>
      </c>
      <c r="AB1640" t="str">
        <f t="shared" si="516"/>
        <v>"Embedded._Party"</v>
      </c>
      <c r="AC1640" t="str">
        <f t="shared" si="517"/>
        <v>""</v>
      </c>
      <c r="AD1640" t="str">
        <f t="shared" si="518"/>
        <v>"hasMany"</v>
      </c>
      <c r="AE1640" t="str">
        <f t="shared" si="519"/>
        <v>"Core._Waybill","_involvedParties","Embedded._Party","","hasMany"</v>
      </c>
    </row>
    <row r="1641" spans="1:31" x14ac:dyDescent="0.2">
      <c r="A1641" t="s">
        <v>1353</v>
      </c>
      <c r="B1641" t="s">
        <v>20</v>
      </c>
      <c r="C1641" t="s">
        <v>256</v>
      </c>
      <c r="D1641" t="s">
        <v>620</v>
      </c>
      <c r="E1641" t="s">
        <v>49</v>
      </c>
      <c r="F1641" t="s">
        <v>621</v>
      </c>
      <c r="I1641" s="5" t="s">
        <v>597</v>
      </c>
      <c r="J1641" s="5" t="s">
        <v>622</v>
      </c>
      <c r="K1641" t="str">
        <f t="shared" si="500"/>
        <v>_Waybill</v>
      </c>
      <c r="L1641" t="str">
        <f t="shared" si="501"/>
        <v>_otherCharges</v>
      </c>
      <c r="M1641" t="str">
        <f t="shared" si="502"/>
        <v>_OtherCharge</v>
      </c>
      <c r="N1641" t="str">
        <f t="shared" si="503"/>
        <v/>
      </c>
      <c r="O1641" t="str">
        <f t="shared" si="504"/>
        <v>Object</v>
      </c>
      <c r="P1641" t="str">
        <f t="shared" si="505"/>
        <v>"Core"</v>
      </c>
      <c r="Q1641" t="str">
        <f t="shared" si="506"/>
        <v>"_Waybill"</v>
      </c>
      <c r="R1641" t="str">
        <f t="shared" si="507"/>
        <v>"_otherCharges"</v>
      </c>
      <c r="S1641" t="str">
        <f t="shared" si="508"/>
        <v>"_OtherCharge"</v>
      </c>
      <c r="T1641">
        <f>IF($A1641="Implicit","",COUNTIFS($C$8:C1641,C1641,$A$8:A1641,"Explicit"))</f>
        <v>23</v>
      </c>
      <c r="U1641" t="str">
        <f t="shared" si="509"/>
        <v>"Waybill details"</v>
      </c>
      <c r="V1641" t="str">
        <f t="shared" si="510"/>
        <v>"Information about Other Charges applying to this Waybill"</v>
      </c>
      <c r="W1641" t="str">
        <f t="shared" si="511"/>
        <v>"true"</v>
      </c>
      <c r="X1641" t="str">
        <f t="shared" si="512"/>
        <v>"true"</v>
      </c>
      <c r="Y1641" t="str">
        <f t="shared" si="513"/>
        <v>"Core","_Waybill","_otherCharges","_OtherCharge",23,"Waybill details","Information about Other Charges applying to this Waybill","true","true"</v>
      </c>
      <c r="Z1641" t="str">
        <f t="shared" si="514"/>
        <v>"Core._Waybill"</v>
      </c>
      <c r="AA1641" t="str">
        <f t="shared" si="515"/>
        <v>"_otherCharges"</v>
      </c>
      <c r="AB1641" t="str">
        <f t="shared" si="516"/>
        <v>"Embedded._OtherCharge"</v>
      </c>
      <c r="AC1641" t="str">
        <f t="shared" si="517"/>
        <v>""</v>
      </c>
      <c r="AD1641" t="str">
        <f t="shared" si="518"/>
        <v>"hasMany"</v>
      </c>
      <c r="AE1641" t="str">
        <f t="shared" si="519"/>
        <v>"Core._Waybill","_otherCharges","Embedded._OtherCharge","","hasMany"</v>
      </c>
    </row>
    <row r="1642" spans="1:31" x14ac:dyDescent="0.2">
      <c r="A1642" t="s">
        <v>1353</v>
      </c>
      <c r="B1642" t="s">
        <v>20</v>
      </c>
      <c r="C1642" t="s">
        <v>256</v>
      </c>
      <c r="D1642" t="s">
        <v>632</v>
      </c>
      <c r="E1642" t="s">
        <v>49</v>
      </c>
      <c r="F1642" t="s">
        <v>633</v>
      </c>
      <c r="I1642" s="5" t="s">
        <v>597</v>
      </c>
      <c r="J1642" s="5" t="s">
        <v>634</v>
      </c>
      <c r="K1642" t="str">
        <f t="shared" si="500"/>
        <v>_Waybill</v>
      </c>
      <c r="L1642" t="str">
        <f t="shared" si="501"/>
        <v>_waybillLineItems</v>
      </c>
      <c r="M1642" t="str">
        <f t="shared" si="502"/>
        <v>_WaybillLineItem</v>
      </c>
      <c r="N1642" t="str">
        <f t="shared" si="503"/>
        <v/>
      </c>
      <c r="O1642" t="str">
        <f t="shared" si="504"/>
        <v>Object</v>
      </c>
      <c r="P1642" t="str">
        <f t="shared" si="505"/>
        <v>"Core"</v>
      </c>
      <c r="Q1642" t="str">
        <f t="shared" si="506"/>
        <v>"_Waybill"</v>
      </c>
      <c r="R1642" t="str">
        <f t="shared" si="507"/>
        <v>"_waybillLineItems"</v>
      </c>
      <c r="S1642" t="str">
        <f t="shared" si="508"/>
        <v>"_WaybillLineItem"</v>
      </c>
      <c r="T1642">
        <f>IF($A1642="Implicit","",COUNTIFS($C$8:C1642,C1642,$A$8:A1642,"Explicit"))</f>
        <v>24</v>
      </c>
      <c r="U1642" t="str">
        <f t="shared" si="509"/>
        <v>"Waybill details"</v>
      </c>
      <c r="V1642" t="str">
        <f t="shared" si="510"/>
        <v>"Information about rates applying to this Waybill handled as line item"</v>
      </c>
      <c r="W1642" t="str">
        <f t="shared" si="511"/>
        <v>"true"</v>
      </c>
      <c r="X1642" t="str">
        <f t="shared" si="512"/>
        <v>"true"</v>
      </c>
      <c r="Y1642" t="str">
        <f t="shared" si="513"/>
        <v>"Core","_Waybill","_waybillLineItems","_WaybillLineItem",24,"Waybill details","Information about rates applying to this Waybill handled as line item","true","true"</v>
      </c>
      <c r="Z1642" t="str">
        <f t="shared" si="514"/>
        <v>"Core._Waybill"</v>
      </c>
      <c r="AA1642" t="str">
        <f t="shared" si="515"/>
        <v>"_waybillLineItems"</v>
      </c>
      <c r="AB1642" t="str">
        <f t="shared" si="516"/>
        <v>"Embedded._WaybillLineItem"</v>
      </c>
      <c r="AC1642" t="str">
        <f t="shared" si="517"/>
        <v>""</v>
      </c>
      <c r="AD1642" t="str">
        <f t="shared" si="518"/>
        <v>"hasMany"</v>
      </c>
      <c r="AE1642" t="str">
        <f t="shared" si="519"/>
        <v>"Core._Waybill","_waybillLineItems","Embedded._WaybillLineItem","","hasMany"</v>
      </c>
    </row>
    <row r="1643" spans="1:31" x14ac:dyDescent="0.2">
      <c r="A1643" t="s">
        <v>1353</v>
      </c>
      <c r="B1643" t="s">
        <v>20</v>
      </c>
      <c r="C1643" t="s">
        <v>256</v>
      </c>
      <c r="D1643" t="s">
        <v>640</v>
      </c>
      <c r="F1643" t="s">
        <v>6</v>
      </c>
      <c r="G1643">
        <v>1</v>
      </c>
      <c r="I1643" s="5" t="s">
        <v>597</v>
      </c>
      <c r="J1643" s="5" t="s">
        <v>641</v>
      </c>
      <c r="K1643" t="str">
        <f t="shared" si="500"/>
        <v>_Waybill</v>
      </c>
      <c r="L1643" t="str">
        <f t="shared" si="501"/>
        <v>_accountingInformation</v>
      </c>
      <c r="M1643" t="str">
        <f t="shared" si="502"/>
        <v>xsd_string</v>
      </c>
      <c r="N1643" t="str">
        <f t="shared" si="503"/>
        <v/>
      </c>
      <c r="O1643" t="str">
        <f t="shared" si="504"/>
        <v>Data</v>
      </c>
      <c r="P1643" t="str">
        <f t="shared" si="505"/>
        <v>"Core"</v>
      </c>
      <c r="Q1643" t="str">
        <f t="shared" si="506"/>
        <v>"_Waybill"</v>
      </c>
      <c r="R1643" t="str">
        <f t="shared" si="507"/>
        <v>"_accountingInformation"</v>
      </c>
      <c r="S1643" t="str">
        <f t="shared" si="508"/>
        <v>"xsd_string"</v>
      </c>
      <c r="T1643">
        <f>IF($A1643="Implicit","",COUNTIFS($C$8:C1643,C1643,$A$8:A1643,"Explicit"))</f>
        <v>25</v>
      </c>
      <c r="U1643" t="str">
        <f t="shared" si="509"/>
        <v>"Waybill details"</v>
      </c>
      <c r="V1643" t="str">
        <f t="shared" si="510"/>
        <v>"Indicates the details of accounting information. Free text e.g. PAYMENT BY CERTIFIED CHEQUE etc."</v>
      </c>
      <c r="W1643" t="str">
        <f t="shared" si="511"/>
        <v>"false"</v>
      </c>
      <c r="X1643" t="str">
        <f t="shared" si="512"/>
        <v>"true"</v>
      </c>
      <c r="Y1643" t="str">
        <f t="shared" si="513"/>
        <v>"Core","_Waybill","_accountingInformation","xsd_string",25,"Waybill details","Indicates the details of accounting information. Free text e.g. PAYMENT BY CERTIFIED CHEQUE etc.","false","true"</v>
      </c>
      <c r="Z1643" t="str">
        <f t="shared" si="514"/>
        <v/>
      </c>
      <c r="AA1643" t="str">
        <f t="shared" si="515"/>
        <v/>
      </c>
      <c r="AB1643" t="str">
        <f t="shared" si="516"/>
        <v/>
      </c>
      <c r="AC1643" t="str">
        <f t="shared" si="517"/>
        <v/>
      </c>
      <c r="AD1643" t="str">
        <f t="shared" si="518"/>
        <v/>
      </c>
      <c r="AE1643" t="str">
        <f t="shared" si="519"/>
        <v/>
      </c>
    </row>
    <row r="1644" spans="1:31" x14ac:dyDescent="0.2">
      <c r="A1644" t="s">
        <v>1353</v>
      </c>
      <c r="B1644" t="s">
        <v>20</v>
      </c>
      <c r="C1644" t="s">
        <v>256</v>
      </c>
      <c r="D1644" t="s">
        <v>642</v>
      </c>
      <c r="F1644" t="s">
        <v>264</v>
      </c>
      <c r="G1644">
        <v>1</v>
      </c>
      <c r="I1644" s="5" t="s">
        <v>597</v>
      </c>
      <c r="J1644" s="5" t="s">
        <v>643</v>
      </c>
      <c r="K1644" t="str">
        <f t="shared" si="500"/>
        <v>_Waybill</v>
      </c>
      <c r="L1644" t="str">
        <f t="shared" si="501"/>
        <v>_carrierDeclarationDate</v>
      </c>
      <c r="M1644" t="str">
        <f t="shared" si="502"/>
        <v>xsd_dateTime</v>
      </c>
      <c r="N1644" t="str">
        <f t="shared" si="503"/>
        <v/>
      </c>
      <c r="O1644" t="str">
        <f t="shared" si="504"/>
        <v>Data</v>
      </c>
      <c r="P1644" t="str">
        <f t="shared" si="505"/>
        <v>"Core"</v>
      </c>
      <c r="Q1644" t="str">
        <f t="shared" si="506"/>
        <v>"_Waybill"</v>
      </c>
      <c r="R1644" t="str">
        <f t="shared" si="507"/>
        <v>"_carrierDeclarationDate"</v>
      </c>
      <c r="S1644" t="str">
        <f t="shared" si="508"/>
        <v>"xsd_dateTime"</v>
      </c>
      <c r="T1644">
        <f>IF($A1644="Implicit","",COUNTIFS($C$8:C1644,C1644,$A$8:A1644,"Explicit"))</f>
        <v>26</v>
      </c>
      <c r="U1644" t="str">
        <f t="shared" si="509"/>
        <v>"Waybill details"</v>
      </c>
      <c r="V1644" t="str">
        <f t="shared" si="510"/>
        <v>"Date upon which the certification is made by the carrier"</v>
      </c>
      <c r="W1644" t="str">
        <f t="shared" si="511"/>
        <v>"false"</v>
      </c>
      <c r="X1644" t="str">
        <f t="shared" si="512"/>
        <v>"true"</v>
      </c>
      <c r="Y1644" t="str">
        <f t="shared" si="513"/>
        <v>"Core","_Waybill","_carrierDeclarationDate","xsd_dateTime",26,"Waybill details","Date upon which the certification is made by the carrier","false","true"</v>
      </c>
      <c r="Z1644" t="str">
        <f t="shared" si="514"/>
        <v/>
      </c>
      <c r="AA1644" t="str">
        <f t="shared" si="515"/>
        <v/>
      </c>
      <c r="AB1644" t="str">
        <f t="shared" si="516"/>
        <v/>
      </c>
      <c r="AC1644" t="str">
        <f t="shared" si="517"/>
        <v/>
      </c>
      <c r="AD1644" t="str">
        <f t="shared" si="518"/>
        <v/>
      </c>
      <c r="AE1644" t="str">
        <f t="shared" si="519"/>
        <v/>
      </c>
    </row>
    <row r="1645" spans="1:31" x14ac:dyDescent="0.2">
      <c r="A1645" t="s">
        <v>1353</v>
      </c>
      <c r="B1645" t="s">
        <v>20</v>
      </c>
      <c r="C1645" t="s">
        <v>256</v>
      </c>
      <c r="D1645" t="s">
        <v>644</v>
      </c>
      <c r="F1645" t="s">
        <v>6</v>
      </c>
      <c r="G1645">
        <v>1</v>
      </c>
      <c r="I1645" s="5" t="s">
        <v>597</v>
      </c>
      <c r="J1645" s="5" t="s">
        <v>645</v>
      </c>
      <c r="K1645" t="str">
        <f t="shared" si="500"/>
        <v>_Waybill</v>
      </c>
      <c r="L1645" t="str">
        <f t="shared" si="501"/>
        <v>_carrierDeclarationSignature</v>
      </c>
      <c r="M1645" t="str">
        <f t="shared" si="502"/>
        <v>xsd_string</v>
      </c>
      <c r="N1645" t="str">
        <f t="shared" si="503"/>
        <v/>
      </c>
      <c r="O1645" t="str">
        <f t="shared" si="504"/>
        <v>Data</v>
      </c>
      <c r="P1645" t="str">
        <f t="shared" si="505"/>
        <v>"Core"</v>
      </c>
      <c r="Q1645" t="str">
        <f t="shared" si="506"/>
        <v>"_Waybill"</v>
      </c>
      <c r="R1645" t="str">
        <f t="shared" si="507"/>
        <v>"_carrierDeclarationSignature"</v>
      </c>
      <c r="S1645" t="str">
        <f t="shared" si="508"/>
        <v>"xsd_string"</v>
      </c>
      <c r="T1645">
        <f>IF($A1645="Implicit","",COUNTIFS($C$8:C1645,C1645,$A$8:A1645,"Explicit"))</f>
        <v>27</v>
      </c>
      <c r="U1645" t="str">
        <f t="shared" si="509"/>
        <v>"Waybill details"</v>
      </c>
      <c r="V1645" t="str">
        <f t="shared" si="510"/>
        <v>"Contains the authentication of the Carrier"</v>
      </c>
      <c r="W1645" t="str">
        <f t="shared" si="511"/>
        <v>"false"</v>
      </c>
      <c r="X1645" t="str">
        <f t="shared" si="512"/>
        <v>"true"</v>
      </c>
      <c r="Y1645" t="str">
        <f t="shared" si="513"/>
        <v>"Core","_Waybill","_carrierDeclarationSignature","xsd_string",27,"Waybill details","Contains the authentication of the Carrier","false","true"</v>
      </c>
      <c r="Z1645" t="str">
        <f t="shared" si="514"/>
        <v/>
      </c>
      <c r="AA1645" t="str">
        <f t="shared" si="515"/>
        <v/>
      </c>
      <c r="AB1645" t="str">
        <f t="shared" si="516"/>
        <v/>
      </c>
      <c r="AC1645" t="str">
        <f t="shared" si="517"/>
        <v/>
      </c>
      <c r="AD1645" t="str">
        <f t="shared" si="518"/>
        <v/>
      </c>
      <c r="AE1645" t="str">
        <f t="shared" si="519"/>
        <v/>
      </c>
    </row>
    <row r="1646" spans="1:31" x14ac:dyDescent="0.2">
      <c r="A1646" t="s">
        <v>1353</v>
      </c>
      <c r="B1646" t="s">
        <v>20</v>
      </c>
      <c r="C1646" t="s">
        <v>256</v>
      </c>
      <c r="D1646" t="s">
        <v>646</v>
      </c>
      <c r="F1646" t="s">
        <v>6</v>
      </c>
      <c r="G1646">
        <v>1</v>
      </c>
      <c r="I1646" s="5" t="s">
        <v>597</v>
      </c>
      <c r="J1646" s="5" t="s">
        <v>647</v>
      </c>
      <c r="K1646" t="str">
        <f t="shared" si="500"/>
        <v>_Waybill</v>
      </c>
      <c r="L1646" t="str">
        <f t="shared" si="501"/>
        <v>_consignorDeclarationSignature</v>
      </c>
      <c r="M1646" t="str">
        <f t="shared" si="502"/>
        <v>xsd_string</v>
      </c>
      <c r="N1646" t="str">
        <f t="shared" si="503"/>
        <v/>
      </c>
      <c r="O1646" t="str">
        <f t="shared" si="504"/>
        <v>Data</v>
      </c>
      <c r="P1646" t="str">
        <f t="shared" si="505"/>
        <v>"Core"</v>
      </c>
      <c r="Q1646" t="str">
        <f t="shared" si="506"/>
        <v>"_Waybill"</v>
      </c>
      <c r="R1646" t="str">
        <f t="shared" si="507"/>
        <v>"_consignorDeclarationSignature"</v>
      </c>
      <c r="S1646" t="str">
        <f t="shared" si="508"/>
        <v>"xsd_string"</v>
      </c>
      <c r="T1646">
        <f>IF($A1646="Implicit","",COUNTIFS($C$8:C1646,C1646,$A$8:A1646,"Explicit"))</f>
        <v>28</v>
      </c>
      <c r="U1646" t="str">
        <f t="shared" si="509"/>
        <v>"Waybill details"</v>
      </c>
      <c r="V1646" t="str">
        <f t="shared" si="510"/>
        <v>"Name of consignor signatory"</v>
      </c>
      <c r="W1646" t="str">
        <f t="shared" si="511"/>
        <v>"false"</v>
      </c>
      <c r="X1646" t="str">
        <f t="shared" si="512"/>
        <v>"true"</v>
      </c>
      <c r="Y1646" t="str">
        <f t="shared" si="513"/>
        <v>"Core","_Waybill","_consignorDeclarationSignature","xsd_string",28,"Waybill details","Name of consignor signatory","false","true"</v>
      </c>
      <c r="Z1646" t="str">
        <f t="shared" si="514"/>
        <v/>
      </c>
      <c r="AA1646" t="str">
        <f t="shared" si="515"/>
        <v/>
      </c>
      <c r="AB1646" t="str">
        <f t="shared" si="516"/>
        <v/>
      </c>
      <c r="AC1646" t="str">
        <f t="shared" si="517"/>
        <v/>
      </c>
      <c r="AD1646" t="str">
        <f t="shared" si="518"/>
        <v/>
      </c>
      <c r="AE1646" t="str">
        <f t="shared" si="519"/>
        <v/>
      </c>
    </row>
    <row r="1647" spans="1:31" x14ac:dyDescent="0.2">
      <c r="A1647" t="s">
        <v>1353</v>
      </c>
      <c r="B1647" t="s">
        <v>20</v>
      </c>
      <c r="C1647" t="s">
        <v>256</v>
      </c>
      <c r="D1647" t="s">
        <v>648</v>
      </c>
      <c r="F1647" t="s">
        <v>109</v>
      </c>
      <c r="G1647">
        <v>1</v>
      </c>
      <c r="I1647" s="5" t="s">
        <v>597</v>
      </c>
      <c r="J1647" s="5" t="s">
        <v>649</v>
      </c>
      <c r="K1647" t="str">
        <f t="shared" si="500"/>
        <v>_Waybill</v>
      </c>
      <c r="L1647" t="str">
        <f t="shared" si="501"/>
        <v>_destinationCurrencyRate</v>
      </c>
      <c r="M1647" t="str">
        <f t="shared" si="502"/>
        <v>xsd_double</v>
      </c>
      <c r="N1647" t="str">
        <f t="shared" si="503"/>
        <v/>
      </c>
      <c r="O1647" t="str">
        <f t="shared" si="504"/>
        <v>Data</v>
      </c>
      <c r="P1647" t="str">
        <f t="shared" si="505"/>
        <v>"Core"</v>
      </c>
      <c r="Q1647" t="str">
        <f t="shared" si="506"/>
        <v>"_Waybill"</v>
      </c>
      <c r="R1647" t="str">
        <f t="shared" si="507"/>
        <v>"_destinationCurrencyRate"</v>
      </c>
      <c r="S1647" t="str">
        <f t="shared" si="508"/>
        <v>"xsd_double"</v>
      </c>
      <c r="T1647">
        <f>IF($A1647="Implicit","",COUNTIFS($C$8:C1647,C1647,$A$8:A1647,"Explicit"))</f>
        <v>29</v>
      </c>
      <c r="U1647" t="str">
        <f t="shared" si="509"/>
        <v>"Waybill details"</v>
      </c>
      <c r="V1647" t="str">
        <f t="shared" si="510"/>
        <v>"Conversion rate applied"</v>
      </c>
      <c r="W1647" t="str">
        <f t="shared" si="511"/>
        <v>"false"</v>
      </c>
      <c r="X1647" t="str">
        <f t="shared" si="512"/>
        <v>"true"</v>
      </c>
      <c r="Y1647" t="str">
        <f t="shared" si="513"/>
        <v>"Core","_Waybill","_destinationCurrencyRate","xsd_double",29,"Waybill details","Conversion rate applied","false","true"</v>
      </c>
      <c r="Z1647" t="str">
        <f t="shared" si="514"/>
        <v/>
      </c>
      <c r="AA1647" t="str">
        <f t="shared" si="515"/>
        <v/>
      </c>
      <c r="AB1647" t="str">
        <f t="shared" si="516"/>
        <v/>
      </c>
      <c r="AC1647" t="str">
        <f t="shared" si="517"/>
        <v/>
      </c>
      <c r="AD1647" t="str">
        <f t="shared" si="518"/>
        <v/>
      </c>
      <c r="AE1647" t="str">
        <f t="shared" si="519"/>
        <v/>
      </c>
    </row>
    <row r="1648" spans="1:31" x14ac:dyDescent="0.2">
      <c r="A1648" t="s">
        <v>1353</v>
      </c>
      <c r="B1648" t="s">
        <v>20</v>
      </c>
      <c r="C1648" t="s">
        <v>256</v>
      </c>
      <c r="D1648" t="s">
        <v>650</v>
      </c>
      <c r="F1648" t="s">
        <v>47</v>
      </c>
      <c r="G1648">
        <v>1</v>
      </c>
      <c r="I1648" s="5" t="s">
        <v>597</v>
      </c>
      <c r="J1648" s="5" t="s">
        <v>651</v>
      </c>
      <c r="K1648" t="str">
        <f t="shared" si="500"/>
        <v>_Waybill</v>
      </c>
      <c r="L1648" t="str">
        <f t="shared" si="501"/>
        <v>_modularCheckNumber</v>
      </c>
      <c r="M1648" t="str">
        <f t="shared" si="502"/>
        <v>xsd_boolean</v>
      </c>
      <c r="N1648" t="str">
        <f t="shared" si="503"/>
        <v/>
      </c>
      <c r="O1648" t="str">
        <f t="shared" si="504"/>
        <v>Data</v>
      </c>
      <c r="P1648" t="str">
        <f t="shared" si="505"/>
        <v>"Core"</v>
      </c>
      <c r="Q1648" t="str">
        <f t="shared" si="506"/>
        <v>"_Waybill"</v>
      </c>
      <c r="R1648" t="str">
        <f t="shared" si="507"/>
        <v>"_modularCheckNumber"</v>
      </c>
      <c r="S1648" t="str">
        <f t="shared" si="508"/>
        <v>"xsd_boolean"</v>
      </c>
      <c r="T1648">
        <f>IF($A1648="Implicit","",COUNTIFS($C$8:C1648,C1648,$A$8:A1648,"Explicit"))</f>
        <v>30</v>
      </c>
      <c r="U1648" t="str">
        <f t="shared" si="509"/>
        <v>"Waybill details"</v>
      </c>
      <c r="V1648" t="str">
        <f t="shared" si="510"/>
        <v>"The check is a Modular 7 validation on the AWB number; recorded as a boolean."</v>
      </c>
      <c r="W1648" t="str">
        <f t="shared" si="511"/>
        <v>"false"</v>
      </c>
      <c r="X1648" t="str">
        <f t="shared" si="512"/>
        <v>"true"</v>
      </c>
      <c r="Y1648" t="str">
        <f t="shared" si="513"/>
        <v>"Core","_Waybill","_modularCheckNumber","xsd_boolean",30,"Waybill details","The check is a Modular 7 validation on the AWB number; recorded as a boolean.","false","true"</v>
      </c>
      <c r="Z1648" t="str">
        <f t="shared" si="514"/>
        <v/>
      </c>
      <c r="AA1648" t="str">
        <f t="shared" si="515"/>
        <v/>
      </c>
      <c r="AB1648" t="str">
        <f t="shared" si="516"/>
        <v/>
      </c>
      <c r="AC1648" t="str">
        <f t="shared" si="517"/>
        <v/>
      </c>
      <c r="AD1648" t="str">
        <f t="shared" si="518"/>
        <v/>
      </c>
      <c r="AE1648" t="str">
        <f t="shared" si="519"/>
        <v/>
      </c>
    </row>
    <row r="1649" spans="1:31" x14ac:dyDescent="0.2">
      <c r="A1649" t="s">
        <v>1353</v>
      </c>
      <c r="B1649" t="s">
        <v>20</v>
      </c>
      <c r="C1649" t="s">
        <v>256</v>
      </c>
      <c r="D1649" t="s">
        <v>652</v>
      </c>
      <c r="F1649" t="s">
        <v>6</v>
      </c>
      <c r="G1649">
        <v>1</v>
      </c>
      <c r="I1649" s="5" t="s">
        <v>597</v>
      </c>
      <c r="J1649" s="5" t="s">
        <v>653</v>
      </c>
      <c r="K1649" t="str">
        <f t="shared" si="500"/>
        <v>_Waybill</v>
      </c>
      <c r="L1649" t="str">
        <f t="shared" si="501"/>
        <v>_shippingInfo</v>
      </c>
      <c r="M1649" t="str">
        <f t="shared" si="502"/>
        <v>xsd_string</v>
      </c>
      <c r="N1649" t="str">
        <f t="shared" si="503"/>
        <v/>
      </c>
      <c r="O1649" t="str">
        <f t="shared" si="504"/>
        <v>Data</v>
      </c>
      <c r="P1649" t="str">
        <f t="shared" si="505"/>
        <v>"Core"</v>
      </c>
      <c r="Q1649" t="str">
        <f t="shared" si="506"/>
        <v>"_Waybill"</v>
      </c>
      <c r="R1649" t="str">
        <f t="shared" si="507"/>
        <v>"_shippingInfo"</v>
      </c>
      <c r="S1649" t="str">
        <f t="shared" si="508"/>
        <v>"xsd_string"</v>
      </c>
      <c r="T1649">
        <f>IF($A1649="Implicit","",COUNTIFS($C$8:C1649,C1649,$A$8:A1649,"Explicit"))</f>
        <v>31</v>
      </c>
      <c r="U1649" t="str">
        <f t="shared" si="509"/>
        <v>"Waybill details"</v>
      </c>
      <c r="V1649" t="str">
        <f t="shared" si="510"/>
        <v>"The shipper or its Agent may enter the appropriate optional shipping"</v>
      </c>
      <c r="W1649" t="str">
        <f t="shared" si="511"/>
        <v>"false"</v>
      </c>
      <c r="X1649" t="str">
        <f t="shared" si="512"/>
        <v>"true"</v>
      </c>
      <c r="Y1649" t="str">
        <f t="shared" si="513"/>
        <v>"Core","_Waybill","_shippingInfo","xsd_string",31,"Waybill details","The shipper or its Agent may enter the appropriate optional shipping","false","true"</v>
      </c>
      <c r="Z1649" t="str">
        <f t="shared" si="514"/>
        <v/>
      </c>
      <c r="AA1649" t="str">
        <f t="shared" si="515"/>
        <v/>
      </c>
      <c r="AB1649" t="str">
        <f t="shared" si="516"/>
        <v/>
      </c>
      <c r="AC1649" t="str">
        <f t="shared" si="517"/>
        <v/>
      </c>
      <c r="AD1649" t="str">
        <f t="shared" si="518"/>
        <v/>
      </c>
      <c r="AE1649" t="str">
        <f t="shared" si="519"/>
        <v/>
      </c>
    </row>
    <row r="1650" spans="1:31" x14ac:dyDescent="0.2">
      <c r="A1650" t="s">
        <v>1353</v>
      </c>
      <c r="B1650" t="s">
        <v>20</v>
      </c>
      <c r="C1650" t="s">
        <v>256</v>
      </c>
      <c r="D1650" t="s">
        <v>654</v>
      </c>
      <c r="F1650" t="s">
        <v>6</v>
      </c>
      <c r="G1650">
        <v>1</v>
      </c>
      <c r="I1650" s="5" t="s">
        <v>597</v>
      </c>
      <c r="J1650" s="5" t="s">
        <v>655</v>
      </c>
      <c r="K1650" t="str">
        <f t="shared" si="500"/>
        <v>_Waybill</v>
      </c>
      <c r="L1650" t="str">
        <f t="shared" si="501"/>
        <v>_shippingRefNo</v>
      </c>
      <c r="M1650" t="str">
        <f t="shared" si="502"/>
        <v>xsd_string</v>
      </c>
      <c r="N1650" t="str">
        <f t="shared" si="503"/>
        <v/>
      </c>
      <c r="O1650" t="str">
        <f t="shared" si="504"/>
        <v>Data</v>
      </c>
      <c r="P1650" t="str">
        <f t="shared" si="505"/>
        <v>"Core"</v>
      </c>
      <c r="Q1650" t="str">
        <f t="shared" si="506"/>
        <v>"_Waybill"</v>
      </c>
      <c r="R1650" t="str">
        <f t="shared" si="507"/>
        <v>"_shippingRefNo"</v>
      </c>
      <c r="S1650" t="str">
        <f t="shared" si="508"/>
        <v>"xsd_string"</v>
      </c>
      <c r="T1650">
        <f>IF($A1650="Implicit","",COUNTIFS($C$8:C1650,C1650,$A$8:A1650,"Explicit"))</f>
        <v>32</v>
      </c>
      <c r="U1650" t="str">
        <f t="shared" si="509"/>
        <v>"Waybill details"</v>
      </c>
      <c r="V1650" t="str">
        <f t="shared" si="510"/>
        <v>"Optional shipping reference number if any"</v>
      </c>
      <c r="W1650" t="str">
        <f t="shared" si="511"/>
        <v>"false"</v>
      </c>
      <c r="X1650" t="str">
        <f t="shared" si="512"/>
        <v>"true"</v>
      </c>
      <c r="Y1650" t="str">
        <f t="shared" si="513"/>
        <v>"Core","_Waybill","_shippingRefNo","xsd_string",32,"Waybill details","Optional shipping reference number if any","false","true"</v>
      </c>
      <c r="Z1650" t="str">
        <f t="shared" si="514"/>
        <v/>
      </c>
      <c r="AA1650" t="str">
        <f t="shared" si="515"/>
        <v/>
      </c>
      <c r="AB1650" t="str">
        <f t="shared" si="516"/>
        <v/>
      </c>
      <c r="AC1650" t="str">
        <f t="shared" si="517"/>
        <v/>
      </c>
      <c r="AD1650" t="str">
        <f t="shared" si="518"/>
        <v/>
      </c>
      <c r="AE1650" t="str">
        <f t="shared" si="519"/>
        <v/>
      </c>
    </row>
    <row r="1651" spans="1:31" x14ac:dyDescent="0.2">
      <c r="A1651" t="s">
        <v>1353</v>
      </c>
      <c r="B1651" t="s">
        <v>20</v>
      </c>
      <c r="C1651" t="s">
        <v>256</v>
      </c>
      <c r="D1651" t="s">
        <v>297</v>
      </c>
      <c r="F1651" t="s">
        <v>6</v>
      </c>
      <c r="G1651">
        <v>1</v>
      </c>
      <c r="I1651" s="5" t="s">
        <v>597</v>
      </c>
      <c r="J1651" s="5" t="s">
        <v>298</v>
      </c>
      <c r="K1651" t="str">
        <f t="shared" si="500"/>
        <v>_Waybill</v>
      </c>
      <c r="L1651" t="str">
        <f t="shared" si="501"/>
        <v>_waybillNumber</v>
      </c>
      <c r="M1651" t="str">
        <f t="shared" si="502"/>
        <v>xsd_string</v>
      </c>
      <c r="N1651" t="str">
        <f t="shared" si="503"/>
        <v/>
      </c>
      <c r="O1651" t="str">
        <f t="shared" si="504"/>
        <v>Data</v>
      </c>
      <c r="P1651" t="str">
        <f t="shared" si="505"/>
        <v>"Core"</v>
      </c>
      <c r="Q1651" t="str">
        <f t="shared" si="506"/>
        <v>"_Waybill"</v>
      </c>
      <c r="R1651" t="str">
        <f t="shared" si="507"/>
        <v>"_waybillNumber"</v>
      </c>
      <c r="S1651" t="str">
        <f t="shared" si="508"/>
        <v>"xsd_string"</v>
      </c>
      <c r="T1651">
        <f>IF($A1651="Implicit","",COUNTIFS($C$8:C1651,C1651,$A$8:A1651,"Explicit"))</f>
        <v>33</v>
      </c>
      <c r="U1651" t="str">
        <f t="shared" si="509"/>
        <v>"Waybill details"</v>
      </c>
      <c r="V1651" t="str">
        <f t="shared" si="510"/>
        <v>"House or Master Waybill unique identifier"</v>
      </c>
      <c r="W1651" t="str">
        <f t="shared" si="511"/>
        <v>"false"</v>
      </c>
      <c r="X1651" t="str">
        <f t="shared" si="512"/>
        <v>"true"</v>
      </c>
      <c r="Y1651" t="str">
        <f t="shared" si="513"/>
        <v>"Core","_Waybill","_waybillNumber","xsd_string",33,"Waybill details","House or Master Waybill unique identifier","false","true"</v>
      </c>
      <c r="Z1651" t="str">
        <f t="shared" si="514"/>
        <v/>
      </c>
      <c r="AA1651" t="str">
        <f t="shared" si="515"/>
        <v/>
      </c>
      <c r="AB1651" t="str">
        <f t="shared" si="516"/>
        <v/>
      </c>
      <c r="AC1651" t="str">
        <f t="shared" si="517"/>
        <v/>
      </c>
      <c r="AD1651" t="str">
        <f t="shared" si="518"/>
        <v/>
      </c>
      <c r="AE1651" t="str">
        <f t="shared" si="519"/>
        <v/>
      </c>
    </row>
    <row r="1652" spans="1:31" x14ac:dyDescent="0.2">
      <c r="A1652" t="s">
        <v>1353</v>
      </c>
      <c r="B1652" t="s">
        <v>20</v>
      </c>
      <c r="C1652" t="s">
        <v>256</v>
      </c>
      <c r="D1652" t="s">
        <v>299</v>
      </c>
      <c r="F1652" t="s">
        <v>6</v>
      </c>
      <c r="G1652">
        <v>1</v>
      </c>
      <c r="I1652" s="5" t="s">
        <v>597</v>
      </c>
      <c r="J1652" s="5" t="s">
        <v>300</v>
      </c>
      <c r="K1652" t="str">
        <f t="shared" si="500"/>
        <v>_Waybill</v>
      </c>
      <c r="L1652" t="str">
        <f t="shared" si="501"/>
        <v>_waybillPrefix</v>
      </c>
      <c r="M1652" t="str">
        <f t="shared" si="502"/>
        <v>xsd_string</v>
      </c>
      <c r="N1652" t="str">
        <f t="shared" si="503"/>
        <v/>
      </c>
      <c r="O1652" t="str">
        <f t="shared" si="504"/>
        <v>Data</v>
      </c>
      <c r="P1652" t="str">
        <f t="shared" si="505"/>
        <v>"Core"</v>
      </c>
      <c r="Q1652" t="str">
        <f t="shared" si="506"/>
        <v>"_Waybill"</v>
      </c>
      <c r="R1652" t="str">
        <f t="shared" si="507"/>
        <v>"_waybillPrefix"</v>
      </c>
      <c r="S1652" t="str">
        <f t="shared" si="508"/>
        <v>"xsd_string"</v>
      </c>
      <c r="T1652">
        <f>IF($A1652="Implicit","",COUNTIFS($C$8:C1652,C1652,$A$8:A1652,"Explicit"))</f>
        <v>34</v>
      </c>
      <c r="U1652" t="str">
        <f t="shared" si="509"/>
        <v>"Waybill details"</v>
      </c>
      <c r="V1652" t="str">
        <f t="shared" si="510"/>
        <v>"Prefix used for the Waybill Number. Refer to IATA Airlines Codes"</v>
      </c>
      <c r="W1652" t="str">
        <f t="shared" si="511"/>
        <v>"false"</v>
      </c>
      <c r="X1652" t="str">
        <f t="shared" si="512"/>
        <v>"true"</v>
      </c>
      <c r="Y1652" t="str">
        <f t="shared" si="513"/>
        <v>"Core","_Waybill","_waybillPrefix","xsd_string",34,"Waybill details","Prefix used for the Waybill Number. Refer to IATA Airlines Codes","false","true"</v>
      </c>
      <c r="Z1652" t="str">
        <f t="shared" si="514"/>
        <v/>
      </c>
      <c r="AA1652" t="str">
        <f t="shared" si="515"/>
        <v/>
      </c>
      <c r="AB1652" t="str">
        <f t="shared" si="516"/>
        <v/>
      </c>
      <c r="AC1652" t="str">
        <f t="shared" si="517"/>
        <v/>
      </c>
      <c r="AD1652" t="str">
        <f t="shared" si="518"/>
        <v/>
      </c>
      <c r="AE1652" t="str">
        <f t="shared" si="519"/>
        <v/>
      </c>
    </row>
    <row r="1653" spans="1:31" x14ac:dyDescent="0.2">
      <c r="A1653" t="s">
        <v>1353</v>
      </c>
      <c r="B1653" t="s">
        <v>49</v>
      </c>
      <c r="C1653" t="s">
        <v>633</v>
      </c>
      <c r="D1653" t="s">
        <v>1145</v>
      </c>
      <c r="E1653" t="s">
        <v>49</v>
      </c>
      <c r="F1653" t="s">
        <v>87</v>
      </c>
      <c r="G1653">
        <v>1</v>
      </c>
      <c r="I1653" s="5" t="s">
        <v>1146</v>
      </c>
      <c r="J1653" s="5" t="s">
        <v>1147</v>
      </c>
      <c r="K1653" t="str">
        <f t="shared" si="500"/>
        <v>_WaybillLineItem</v>
      </c>
      <c r="L1653" t="str">
        <f t="shared" si="501"/>
        <v>_chargeableWeightForRate</v>
      </c>
      <c r="M1653" t="str">
        <f t="shared" si="502"/>
        <v>_Value</v>
      </c>
      <c r="N1653" t="str">
        <f t="shared" si="503"/>
        <v/>
      </c>
      <c r="O1653" t="str">
        <f t="shared" si="504"/>
        <v>Object</v>
      </c>
      <c r="P1653" t="str">
        <f t="shared" si="505"/>
        <v>"Embedded"</v>
      </c>
      <c r="Q1653" t="str">
        <f t="shared" si="506"/>
        <v>"_WaybillLineItem"</v>
      </c>
      <c r="R1653" t="str">
        <f t="shared" si="507"/>
        <v>"_chargeableWeightForRate"</v>
      </c>
      <c r="S1653" t="str">
        <f t="shared" si="508"/>
        <v>"_Value"</v>
      </c>
      <c r="T1653">
        <f>IF($A1653="Implicit","",COUNTIFS($C$8:C1653,C1653,$A$8:A1653,"Explicit"))</f>
        <v>1</v>
      </c>
      <c r="U1653" t="str">
        <f t="shared" si="509"/>
        <v>"Information from AWB Rate Description section as per bullet point 18 - data elements 22A - 22Z from AWB"</v>
      </c>
      <c r="V1653" t="str">
        <f t="shared" si="510"/>
        <v>"Chargeable weight for which the rate description details apply"</v>
      </c>
      <c r="W1653" t="str">
        <f t="shared" si="511"/>
        <v>"false"</v>
      </c>
      <c r="X1653" t="str">
        <f t="shared" si="512"/>
        <v>"true"</v>
      </c>
      <c r="Y1653" t="str">
        <f t="shared" si="513"/>
        <v>"Embedded","_WaybillLineItem","_chargeableWeightForRate","_Value",1,"Information from AWB Rate Description section as per bullet point 18 - data elements 22A - 22Z from AWB","Chargeable weight for which the rate description details apply","false","true"</v>
      </c>
      <c r="Z1653" t="str">
        <f t="shared" si="514"/>
        <v>"Embedded._WaybillLineItem"</v>
      </c>
      <c r="AA1653" t="str">
        <f t="shared" si="515"/>
        <v>"_chargeableWeightForRate"</v>
      </c>
      <c r="AB1653" t="str">
        <f t="shared" si="516"/>
        <v>"Embedded._Value"</v>
      </c>
      <c r="AC1653" t="str">
        <f t="shared" si="517"/>
        <v>""</v>
      </c>
      <c r="AD1653" t="str">
        <f t="shared" si="518"/>
        <v>"hasOne"</v>
      </c>
      <c r="AE1653" t="str">
        <f t="shared" si="519"/>
        <v>"Embedded._WaybillLineItem","_chargeableWeightForRate","Embedded._Value","","hasOne"</v>
      </c>
    </row>
    <row r="1654" spans="1:31" x14ac:dyDescent="0.2">
      <c r="A1654" t="s">
        <v>1353</v>
      </c>
      <c r="B1654" t="s">
        <v>49</v>
      </c>
      <c r="C1654" t="s">
        <v>633</v>
      </c>
      <c r="D1654" t="s">
        <v>1148</v>
      </c>
      <c r="E1654" t="s">
        <v>49</v>
      </c>
      <c r="F1654" t="s">
        <v>133</v>
      </c>
      <c r="G1654">
        <v>1</v>
      </c>
      <c r="I1654" s="5" t="s">
        <v>1146</v>
      </c>
      <c r="J1654" s="5" t="s">
        <v>1149</v>
      </c>
      <c r="K1654" t="str">
        <f t="shared" si="500"/>
        <v>_WaybillLineItem</v>
      </c>
      <c r="L1654" t="str">
        <f t="shared" si="501"/>
        <v>_dimensionsForRate</v>
      </c>
      <c r="M1654" t="str">
        <f t="shared" si="502"/>
        <v>_Dimensions</v>
      </c>
      <c r="N1654" t="str">
        <f t="shared" si="503"/>
        <v/>
      </c>
      <c r="O1654" t="str">
        <f t="shared" si="504"/>
        <v>Object</v>
      </c>
      <c r="P1654" t="str">
        <f t="shared" si="505"/>
        <v>"Embedded"</v>
      </c>
      <c r="Q1654" t="str">
        <f t="shared" si="506"/>
        <v>"_WaybillLineItem"</v>
      </c>
      <c r="R1654" t="str">
        <f t="shared" si="507"/>
        <v>"_dimensionsForRate"</v>
      </c>
      <c r="S1654" t="str">
        <f t="shared" si="508"/>
        <v>"_Dimensions"</v>
      </c>
      <c r="T1654">
        <f>IF($A1654="Implicit","",COUNTIFS($C$8:C1654,C1654,$A$8:A1654,"Explicit"))</f>
        <v>2</v>
      </c>
      <c r="U1654" t="str">
        <f t="shared" si="509"/>
        <v>"Information from AWB Rate Description section as per bullet point 18 - data elements 22A - 22Z from AWB"</v>
      </c>
      <c r="V1654" t="str">
        <f t="shared" si="510"/>
        <v>"Information about the Dimensions used for the rate descbribed by the Line Item"</v>
      </c>
      <c r="W1654" t="str">
        <f t="shared" si="511"/>
        <v>"false"</v>
      </c>
      <c r="X1654" t="str">
        <f t="shared" si="512"/>
        <v>"true"</v>
      </c>
      <c r="Y1654" t="str">
        <f t="shared" si="513"/>
        <v>"Embedded","_WaybillLineItem","_dimensionsForRate","_Dimensions",2,"Information from AWB Rate Description section as per bullet point 18 - data elements 22A - 22Z from AWB","Information about the Dimensions used for the rate descbribed by the Line Item","false","true"</v>
      </c>
      <c r="Z1654" t="str">
        <f t="shared" si="514"/>
        <v>"Embedded._WaybillLineItem"</v>
      </c>
      <c r="AA1654" t="str">
        <f t="shared" si="515"/>
        <v>"_dimensionsForRate"</v>
      </c>
      <c r="AB1654" t="str">
        <f t="shared" si="516"/>
        <v>"Embedded._Dimensions"</v>
      </c>
      <c r="AC1654" t="str">
        <f t="shared" si="517"/>
        <v>""</v>
      </c>
      <c r="AD1654" t="str">
        <f t="shared" si="518"/>
        <v>"hasOne"</v>
      </c>
      <c r="AE1654" t="str">
        <f t="shared" si="519"/>
        <v>"Embedded._WaybillLineItem","_dimensionsForRate","Embedded._Dimensions","","hasOne"</v>
      </c>
    </row>
    <row r="1655" spans="1:31" x14ac:dyDescent="0.2">
      <c r="A1655" t="s">
        <v>1353</v>
      </c>
      <c r="B1655" t="s">
        <v>49</v>
      </c>
      <c r="C1655" t="s">
        <v>633</v>
      </c>
      <c r="D1655" t="s">
        <v>1150</v>
      </c>
      <c r="E1655" t="s">
        <v>49</v>
      </c>
      <c r="F1655" t="s">
        <v>87</v>
      </c>
      <c r="G1655">
        <v>1</v>
      </c>
      <c r="I1655" s="5" t="s">
        <v>1146</v>
      </c>
      <c r="J1655" s="5" t="s">
        <v>1151</v>
      </c>
      <c r="K1655" t="str">
        <f t="shared" si="500"/>
        <v>_WaybillLineItem</v>
      </c>
      <c r="L1655" t="str">
        <f t="shared" si="501"/>
        <v>_grossWeightForRate</v>
      </c>
      <c r="M1655" t="str">
        <f t="shared" si="502"/>
        <v>_Value</v>
      </c>
      <c r="N1655" t="str">
        <f t="shared" si="503"/>
        <v/>
      </c>
      <c r="O1655" t="str">
        <f t="shared" si="504"/>
        <v>Object</v>
      </c>
      <c r="P1655" t="str">
        <f t="shared" si="505"/>
        <v>"Embedded"</v>
      </c>
      <c r="Q1655" t="str">
        <f t="shared" si="506"/>
        <v>"_WaybillLineItem"</v>
      </c>
      <c r="R1655" t="str">
        <f t="shared" si="507"/>
        <v>"_grossWeightForRate"</v>
      </c>
      <c r="S1655" t="str">
        <f t="shared" si="508"/>
        <v>"_Value"</v>
      </c>
      <c r="T1655">
        <f>IF($A1655="Implicit","",COUNTIFS($C$8:C1655,C1655,$A$8:A1655,"Explicit"))</f>
        <v>3</v>
      </c>
      <c r="U1655" t="str">
        <f t="shared" si="509"/>
        <v>"Information from AWB Rate Description section as per bullet point 18 - data elements 22A - 22Z from AWB"</v>
      </c>
      <c r="V1655" t="str">
        <f t="shared" si="510"/>
        <v>"Gross weight for which the rate description details apply"</v>
      </c>
      <c r="W1655" t="str">
        <f t="shared" si="511"/>
        <v>"false"</v>
      </c>
      <c r="X1655" t="str">
        <f t="shared" si="512"/>
        <v>"true"</v>
      </c>
      <c r="Y1655" t="str">
        <f t="shared" si="513"/>
        <v>"Embedded","_WaybillLineItem","_grossWeightForRate","_Value",3,"Information from AWB Rate Description section as per bullet point 18 - data elements 22A - 22Z from AWB","Gross weight for which the rate description details apply","false","true"</v>
      </c>
      <c r="Z1655" t="str">
        <f t="shared" si="514"/>
        <v>"Embedded._WaybillLineItem"</v>
      </c>
      <c r="AA1655" t="str">
        <f t="shared" si="515"/>
        <v>"_grossWeightForRate"</v>
      </c>
      <c r="AB1655" t="str">
        <f t="shared" si="516"/>
        <v>"Embedded._Value"</v>
      </c>
      <c r="AC1655" t="str">
        <f t="shared" si="517"/>
        <v>""</v>
      </c>
      <c r="AD1655" t="str">
        <f t="shared" si="518"/>
        <v>"hasOne"</v>
      </c>
      <c r="AE1655" t="str">
        <f t="shared" si="519"/>
        <v>"Embedded._WaybillLineItem","_grossWeightForRate","Embedded._Value","","hasOne"</v>
      </c>
    </row>
    <row r="1656" spans="1:31" x14ac:dyDescent="0.2">
      <c r="A1656" t="s">
        <v>1353</v>
      </c>
      <c r="B1656" t="s">
        <v>49</v>
      </c>
      <c r="C1656" t="s">
        <v>633</v>
      </c>
      <c r="D1656" t="s">
        <v>1152</v>
      </c>
      <c r="E1656" t="s">
        <v>49</v>
      </c>
      <c r="F1656" t="s">
        <v>58</v>
      </c>
      <c r="G1656">
        <v>1</v>
      </c>
      <c r="I1656" s="5" t="s">
        <v>1146</v>
      </c>
      <c r="J1656" s="5" t="s">
        <v>565</v>
      </c>
      <c r="K1656" t="str">
        <f t="shared" si="500"/>
        <v>_WaybillLineItem</v>
      </c>
      <c r="L1656" t="str">
        <f t="shared" si="501"/>
        <v>_hsCodeForRate</v>
      </c>
      <c r="M1656" t="str">
        <f t="shared" si="502"/>
        <v>_CodeListElement</v>
      </c>
      <c r="N1656" t="str">
        <f t="shared" si="503"/>
        <v/>
      </c>
      <c r="O1656" t="str">
        <f t="shared" si="504"/>
        <v>Object</v>
      </c>
      <c r="P1656" t="str">
        <f t="shared" si="505"/>
        <v>"Embedded"</v>
      </c>
      <c r="Q1656" t="str">
        <f t="shared" si="506"/>
        <v>"_WaybillLineItem"</v>
      </c>
      <c r="R1656" t="str">
        <f t="shared" si="507"/>
        <v>"_hsCodeForRate"</v>
      </c>
      <c r="S1656" t="str">
        <f t="shared" si="508"/>
        <v>"_CodeListElement"</v>
      </c>
      <c r="T1656">
        <f>IF($A1656="Implicit","",COUNTIFS($C$8:C1656,C1656,$A$8:A1656,"Explicit"))</f>
        <v>4</v>
      </c>
      <c r="U1656" t="str">
        <f t="shared" si="509"/>
        <v>"Information from AWB Rate Description section as per bullet point 18 - data elements 22A - 22Z from AWB"</v>
      </c>
      <c r="V1656" t="str">
        <f t="shared" si="510"/>
        <v>"Harmonized Commodity code; refer to hsType used. 6 minimum digits are expected."</v>
      </c>
      <c r="W1656" t="str">
        <f t="shared" si="511"/>
        <v>"false"</v>
      </c>
      <c r="X1656" t="str">
        <f t="shared" si="512"/>
        <v>"true"</v>
      </c>
      <c r="Y1656" t="str">
        <f t="shared" si="513"/>
        <v>"Embedded","_WaybillLineItem","_hsCodeForRate","_CodeListElement",4,"Information from AWB Rate Description section as per bullet point 18 - data elements 22A - 22Z from AWB","Harmonized Commodity code; refer to hsType used. 6 minimum digits are expected.","false","true"</v>
      </c>
      <c r="Z1656" t="str">
        <f t="shared" si="514"/>
        <v>"Embedded._WaybillLineItem"</v>
      </c>
      <c r="AA1656" t="str">
        <f t="shared" si="515"/>
        <v>"_hsCodeForRate"</v>
      </c>
      <c r="AB1656" t="str">
        <f t="shared" si="516"/>
        <v>"Embedded._CodeListElement"</v>
      </c>
      <c r="AC1656" t="str">
        <f t="shared" si="517"/>
        <v>""</v>
      </c>
      <c r="AD1656" t="str">
        <f t="shared" si="518"/>
        <v>"hasOne"</v>
      </c>
      <c r="AE1656" t="str">
        <f t="shared" si="519"/>
        <v>"Embedded._WaybillLineItem","_hsCodeForRate","Embedded._CodeListElement","","hasOne"</v>
      </c>
    </row>
    <row r="1657" spans="1:31" x14ac:dyDescent="0.2">
      <c r="A1657" t="s">
        <v>1353</v>
      </c>
      <c r="B1657" t="s">
        <v>49</v>
      </c>
      <c r="C1657" t="s">
        <v>633</v>
      </c>
      <c r="D1657" t="s">
        <v>1153</v>
      </c>
      <c r="E1657" t="s">
        <v>49</v>
      </c>
      <c r="F1657" t="s">
        <v>58</v>
      </c>
      <c r="G1657">
        <v>1</v>
      </c>
      <c r="I1657" s="5" t="s">
        <v>1146</v>
      </c>
      <c r="J1657" s="5" t="s">
        <v>1154</v>
      </c>
      <c r="K1657" t="str">
        <f t="shared" si="500"/>
        <v>_WaybillLineItem</v>
      </c>
      <c r="L1657" t="str">
        <f t="shared" si="501"/>
        <v>_productionCountryForRate</v>
      </c>
      <c r="M1657" t="str">
        <f t="shared" si="502"/>
        <v>_CodeListElement</v>
      </c>
      <c r="N1657" t="str">
        <f t="shared" si="503"/>
        <v/>
      </c>
      <c r="O1657" t="str">
        <f t="shared" si="504"/>
        <v>Object</v>
      </c>
      <c r="P1657" t="str">
        <f t="shared" si="505"/>
        <v>"Embedded"</v>
      </c>
      <c r="Q1657" t="str">
        <f t="shared" si="506"/>
        <v>"_WaybillLineItem"</v>
      </c>
      <c r="R1657" t="str">
        <f t="shared" si="507"/>
        <v>"_productionCountryForRate"</v>
      </c>
      <c r="S1657" t="str">
        <f t="shared" si="508"/>
        <v>"_CodeListElement"</v>
      </c>
      <c r="T1657">
        <f>IF($A1657="Implicit","",COUNTIFS($C$8:C1657,C1657,$A$8:A1657,"Explicit"))</f>
        <v>5</v>
      </c>
      <c r="U1657" t="str">
        <f t="shared" si="509"/>
        <v>"Information from AWB Rate Description section as per bullet point 18 - data elements 22A - 22Z from AWB"</v>
      </c>
      <c r="V1657" t="str">
        <f t="shared" si="510"/>
        <v>"Production country for the rate described by this Line Item. Refer ISO 3166-2"</v>
      </c>
      <c r="W1657" t="str">
        <f t="shared" si="511"/>
        <v>"false"</v>
      </c>
      <c r="X1657" t="str">
        <f t="shared" si="512"/>
        <v>"true"</v>
      </c>
      <c r="Y1657" t="str">
        <f t="shared" si="513"/>
        <v>"Embedded","_WaybillLineItem","_productionCountryForRate","_CodeListElement",5,"Information from AWB Rate Description section as per bullet point 18 - data elements 22A - 22Z from AWB","Production country for the rate described by this Line Item. Refer ISO 3166-2","false","true"</v>
      </c>
      <c r="Z1657" t="str">
        <f t="shared" si="514"/>
        <v>"Embedded._WaybillLineItem"</v>
      </c>
      <c r="AA1657" t="str">
        <f t="shared" si="515"/>
        <v>"_productionCountryForRate"</v>
      </c>
      <c r="AB1657" t="str">
        <f t="shared" si="516"/>
        <v>"Embedded._CodeListElement"</v>
      </c>
      <c r="AC1657" t="str">
        <f t="shared" si="517"/>
        <v>""</v>
      </c>
      <c r="AD1657" t="str">
        <f t="shared" si="518"/>
        <v>"hasOne"</v>
      </c>
      <c r="AE1657" t="str">
        <f t="shared" si="519"/>
        <v>"Embedded._WaybillLineItem","_productionCountryForRate","Embedded._CodeListElement","","hasOne"</v>
      </c>
    </row>
    <row r="1658" spans="1:31" x14ac:dyDescent="0.2">
      <c r="A1658" t="s">
        <v>1353</v>
      </c>
      <c r="B1658" t="s">
        <v>49</v>
      </c>
      <c r="C1658" s="8" t="s">
        <v>633</v>
      </c>
      <c r="D1658" t="s">
        <v>1155</v>
      </c>
      <c r="E1658" t="s">
        <v>49</v>
      </c>
      <c r="F1658" t="s">
        <v>259</v>
      </c>
      <c r="G1658">
        <v>1</v>
      </c>
      <c r="I1658" s="5" t="s">
        <v>1146</v>
      </c>
      <c r="J1658" s="5" t="s">
        <v>1156</v>
      </c>
      <c r="K1658" t="str">
        <f t="shared" si="500"/>
        <v>_WaybillLineItem</v>
      </c>
      <c r="L1658" t="str">
        <f t="shared" si="501"/>
        <v>_rateCharge</v>
      </c>
      <c r="M1658" t="str">
        <f t="shared" si="502"/>
        <v>_CurrencyValue</v>
      </c>
      <c r="N1658" t="str">
        <f t="shared" si="503"/>
        <v/>
      </c>
      <c r="O1658" t="str">
        <f t="shared" si="504"/>
        <v>Object</v>
      </c>
      <c r="P1658" t="str">
        <f t="shared" si="505"/>
        <v>"Embedded"</v>
      </c>
      <c r="Q1658" t="str">
        <f t="shared" si="506"/>
        <v>"_WaybillLineItem"</v>
      </c>
      <c r="R1658" t="str">
        <f t="shared" si="507"/>
        <v>"_rateCharge"</v>
      </c>
      <c r="S1658" t="str">
        <f t="shared" si="508"/>
        <v>"_CurrencyValue"</v>
      </c>
      <c r="T1658">
        <f>IF($A1658="Implicit","",COUNTIFS($C$8:C1658,C1658,$A$8:A1658,"Explicit"))</f>
        <v>6</v>
      </c>
      <c r="U1658" t="str">
        <f t="shared" si="509"/>
        <v>"Information from AWB Rate Description section as per bullet point 18 - data elements 22A - 22Z from AWB"</v>
      </c>
      <c r="V1658" t="str">
        <f t="shared" si="510"/>
        <v>"TACT Rate for rate description details"</v>
      </c>
      <c r="W1658" t="str">
        <f t="shared" si="511"/>
        <v>"false"</v>
      </c>
      <c r="X1658" t="str">
        <f t="shared" si="512"/>
        <v>"true"</v>
      </c>
      <c r="Y1658" t="str">
        <f t="shared" si="513"/>
        <v>"Embedded","_WaybillLineItem","_rateCharge","_CurrencyValue",6,"Information from AWB Rate Description section as per bullet point 18 - data elements 22A - 22Z from AWB","TACT Rate for rate description details","false","true"</v>
      </c>
      <c r="Z1658" t="str">
        <f t="shared" si="514"/>
        <v>"Embedded._WaybillLineItem"</v>
      </c>
      <c r="AA1658" t="str">
        <f t="shared" si="515"/>
        <v>"_rateCharge"</v>
      </c>
      <c r="AB1658" t="str">
        <f t="shared" si="516"/>
        <v>"Embedded._CurrencyValue"</v>
      </c>
      <c r="AC1658" t="str">
        <f t="shared" si="517"/>
        <v>""</v>
      </c>
      <c r="AD1658" t="str">
        <f t="shared" si="518"/>
        <v>"hasOne"</v>
      </c>
      <c r="AE1658" t="str">
        <f t="shared" si="519"/>
        <v>"Embedded._WaybillLineItem","_rateCharge","Embedded._CurrencyValue","","hasOne"</v>
      </c>
    </row>
    <row r="1659" spans="1:31" x14ac:dyDescent="0.2">
      <c r="A1659" t="s">
        <v>1353</v>
      </c>
      <c r="B1659" t="s">
        <v>49</v>
      </c>
      <c r="C1659" t="s">
        <v>633</v>
      </c>
      <c r="D1659" t="s">
        <v>1017</v>
      </c>
      <c r="E1659" t="s">
        <v>1291</v>
      </c>
      <c r="F1659" t="s">
        <v>1018</v>
      </c>
      <c r="G1659">
        <v>1</v>
      </c>
      <c r="I1659" s="5" t="s">
        <v>1146</v>
      </c>
      <c r="J1659" s="5" t="s">
        <v>1020</v>
      </c>
      <c r="K1659" t="str">
        <f t="shared" si="500"/>
        <v>_WaybillLineItem</v>
      </c>
      <c r="L1659" t="str">
        <f t="shared" si="501"/>
        <v>_rateClassCode</v>
      </c>
      <c r="M1659" t="str">
        <f t="shared" si="502"/>
        <v>ccodes_RateClassCode</v>
      </c>
      <c r="N1659" t="str">
        <f t="shared" si="503"/>
        <v/>
      </c>
      <c r="O1659" t="str">
        <f t="shared" si="504"/>
        <v>Object</v>
      </c>
      <c r="P1659" t="str">
        <f t="shared" si="505"/>
        <v>"Embedded"</v>
      </c>
      <c r="Q1659" t="str">
        <f t="shared" si="506"/>
        <v>"_WaybillLineItem"</v>
      </c>
      <c r="R1659" t="str">
        <f t="shared" si="507"/>
        <v>"_rateClassCode"</v>
      </c>
      <c r="S1659" t="str">
        <f t="shared" si="508"/>
        <v>"ccodes_RateClassCode"</v>
      </c>
      <c r="T1659">
        <f>IF($A1659="Implicit","",COUNTIFS($C$8:C1659,C1659,$A$8:A1659,"Explicit"))</f>
        <v>7</v>
      </c>
      <c r="U1659" t="str">
        <f t="shared" si="509"/>
        <v>"Information from AWB Rate Description section as per bullet point 18 - data elements 22A - 22Z from AWB"</v>
      </c>
      <c r="V1659" t="str">
        <f t="shared" si="510"/>
        <v>"Rate class code e.g. Q. Refer to CXML Code List 1.4 Rate Class Codes"</v>
      </c>
      <c r="W1659" t="str">
        <f t="shared" si="511"/>
        <v>"false"</v>
      </c>
      <c r="X1659" t="str">
        <f t="shared" si="512"/>
        <v>"true"</v>
      </c>
      <c r="Y1659" t="str">
        <f t="shared" si="513"/>
        <v>"Embedded","_WaybillLineItem","_rateClassCode","ccodes_RateClassCode",7,"Information from AWB Rate Description section as per bullet point 18 - data elements 22A - 22Z from AWB","Rate class code e.g. Q. Refer to CXML Code List 1.4 Rate Class Codes","false","true"</v>
      </c>
      <c r="Z1659" t="str">
        <f t="shared" si="514"/>
        <v>"Embedded._WaybillLineItem"</v>
      </c>
      <c r="AA1659" t="str">
        <f t="shared" si="515"/>
        <v>"_rateClassCode"</v>
      </c>
      <c r="AB1659" t="str">
        <f t="shared" si="516"/>
        <v>"CodeList.ccodes_RateClassCode"</v>
      </c>
      <c r="AC1659" t="str">
        <f t="shared" si="517"/>
        <v>""</v>
      </c>
      <c r="AD1659" t="str">
        <f t="shared" si="518"/>
        <v>"hasOne"</v>
      </c>
      <c r="AE1659" t="str">
        <f t="shared" si="519"/>
        <v>"Embedded._WaybillLineItem","_rateClassCode","CodeList.ccodes_RateClassCode","","hasOne"</v>
      </c>
    </row>
    <row r="1660" spans="1:31" x14ac:dyDescent="0.2">
      <c r="A1660" t="s">
        <v>1353</v>
      </c>
      <c r="B1660" t="s">
        <v>49</v>
      </c>
      <c r="C1660" t="s">
        <v>633</v>
      </c>
      <c r="D1660" t="s">
        <v>1157</v>
      </c>
      <c r="E1660" t="s">
        <v>1291</v>
      </c>
      <c r="F1660" t="s">
        <v>1029</v>
      </c>
      <c r="G1660">
        <v>1</v>
      </c>
      <c r="I1660" s="5" t="s">
        <v>1146</v>
      </c>
      <c r="J1660" s="5" t="s">
        <v>1158</v>
      </c>
      <c r="K1660" t="str">
        <f t="shared" si="500"/>
        <v>_WaybillLineItem</v>
      </c>
      <c r="L1660" t="str">
        <f t="shared" si="501"/>
        <v>_rateClassCodeBasic</v>
      </c>
      <c r="M1660" t="str">
        <f t="shared" si="502"/>
        <v>ccodes_BasicRateClassCode</v>
      </c>
      <c r="N1660" t="str">
        <f t="shared" si="503"/>
        <v/>
      </c>
      <c r="O1660" t="str">
        <f t="shared" si="504"/>
        <v>Object</v>
      </c>
      <c r="P1660" t="str">
        <f t="shared" si="505"/>
        <v>"Embedded"</v>
      </c>
      <c r="Q1660" t="str">
        <f t="shared" si="506"/>
        <v>"_WaybillLineItem"</v>
      </c>
      <c r="R1660" t="str">
        <f t="shared" si="507"/>
        <v>"_rateClassCodeBasic"</v>
      </c>
      <c r="S1660" t="str">
        <f t="shared" si="508"/>
        <v>"ccodes_BasicRateClassCode"</v>
      </c>
      <c r="T1660">
        <f>IF($A1660="Implicit","",COUNTIFS($C$8:C1660,C1660,$A$8:A1660,"Explicit"))</f>
        <v>8</v>
      </c>
      <c r="U1660" t="str">
        <f t="shared" si="509"/>
        <v>"Information from AWB Rate Description section as per bullet point 18 - data elements 22A - 22Z from AWB"</v>
      </c>
      <c r="V1660" t="str">
        <f t="shared" si="510"/>
        <v>"Rate Surcharge/Reduction - Basic Rate Class Code"</v>
      </c>
      <c r="W1660" t="str">
        <f t="shared" si="511"/>
        <v>"false"</v>
      </c>
      <c r="X1660" t="str">
        <f t="shared" si="512"/>
        <v>"true"</v>
      </c>
      <c r="Y1660" t="str">
        <f t="shared" si="513"/>
        <v>"Embedded","_WaybillLineItem","_rateClassCodeBasic","ccodes_BasicRateClassCode",8,"Information from AWB Rate Description section as per bullet point 18 - data elements 22A - 22Z from AWB","Rate Surcharge/Reduction - Basic Rate Class Code","false","true"</v>
      </c>
      <c r="Z1660" t="str">
        <f t="shared" si="514"/>
        <v>"Embedded._WaybillLineItem"</v>
      </c>
      <c r="AA1660" t="str">
        <f t="shared" si="515"/>
        <v>"_rateClassCodeBasic"</v>
      </c>
      <c r="AB1660" t="str">
        <f t="shared" si="516"/>
        <v>"CodeList.ccodes_BasicRateClassCode"</v>
      </c>
      <c r="AC1660" t="str">
        <f t="shared" si="517"/>
        <v>""</v>
      </c>
      <c r="AD1660" t="str">
        <f t="shared" si="518"/>
        <v>"hasOne"</v>
      </c>
      <c r="AE1660" t="str">
        <f t="shared" si="519"/>
        <v>"Embedded._WaybillLineItem","_rateClassCodeBasic","CodeList.ccodes_BasicRateClassCode","","hasOne"</v>
      </c>
    </row>
    <row r="1661" spans="1:31" x14ac:dyDescent="0.2">
      <c r="A1661" t="s">
        <v>1353</v>
      </c>
      <c r="B1661" t="s">
        <v>49</v>
      </c>
      <c r="C1661" t="s">
        <v>633</v>
      </c>
      <c r="D1661" t="s">
        <v>1159</v>
      </c>
      <c r="E1661" t="s">
        <v>49</v>
      </c>
      <c r="F1661" t="s">
        <v>87</v>
      </c>
      <c r="G1661">
        <v>1</v>
      </c>
      <c r="I1661" s="5" t="s">
        <v>1146</v>
      </c>
      <c r="J1661" s="5" t="s">
        <v>1160</v>
      </c>
      <c r="K1661" t="str">
        <f t="shared" si="500"/>
        <v>_WaybillLineItem</v>
      </c>
      <c r="L1661" t="str">
        <f t="shared" si="501"/>
        <v>_ratePercentage</v>
      </c>
      <c r="M1661" t="str">
        <f t="shared" si="502"/>
        <v>_Value</v>
      </c>
      <c r="N1661" t="str">
        <f t="shared" si="503"/>
        <v/>
      </c>
      <c r="O1661" t="str">
        <f t="shared" si="504"/>
        <v>Object</v>
      </c>
      <c r="P1661" t="str">
        <f t="shared" si="505"/>
        <v>"Embedded"</v>
      </c>
      <c r="Q1661" t="str">
        <f t="shared" si="506"/>
        <v>"_WaybillLineItem"</v>
      </c>
      <c r="R1661" t="str">
        <f t="shared" si="507"/>
        <v>"_ratePercentage"</v>
      </c>
      <c r="S1661" t="str">
        <f t="shared" si="508"/>
        <v>"_Value"</v>
      </c>
      <c r="T1661">
        <f>IF($A1661="Implicit","",COUNTIFS($C$8:C1661,C1661,$A$8:A1661,"Explicit"))</f>
        <v>9</v>
      </c>
      <c r="U1661" t="str">
        <f t="shared" si="509"/>
        <v>"Information from AWB Rate Description section as per bullet point 18 - data elements 22A - 22Z from AWB"</v>
      </c>
      <c r="V1661" t="str">
        <f t="shared" si="510"/>
        <v>"Rate Surcharge/Reduction - Percebtage of  red. / surcharge"</v>
      </c>
      <c r="W1661" t="str">
        <f t="shared" si="511"/>
        <v>"false"</v>
      </c>
      <c r="X1661" t="str">
        <f t="shared" si="512"/>
        <v>"true"</v>
      </c>
      <c r="Y1661" t="str">
        <f t="shared" si="513"/>
        <v>"Embedded","_WaybillLineItem","_ratePercentage","_Value",9,"Information from AWB Rate Description section as per bullet point 18 - data elements 22A - 22Z from AWB","Rate Surcharge/Reduction - Percebtage of  red. / surcharge","false","true"</v>
      </c>
      <c r="Z1661" t="str">
        <f t="shared" si="514"/>
        <v>"Embedded._WaybillLineItem"</v>
      </c>
      <c r="AA1661" t="str">
        <f t="shared" si="515"/>
        <v>"_ratePercentage"</v>
      </c>
      <c r="AB1661" t="str">
        <f t="shared" si="516"/>
        <v>"Embedded._Value"</v>
      </c>
      <c r="AC1661" t="str">
        <f t="shared" si="517"/>
        <v>""</v>
      </c>
      <c r="AD1661" t="str">
        <f t="shared" si="518"/>
        <v>"hasOne"</v>
      </c>
      <c r="AE1661" t="str">
        <f t="shared" si="519"/>
        <v>"Embedded._WaybillLineItem","_ratePercentage","Embedded._Value","","hasOne"</v>
      </c>
    </row>
    <row r="1662" spans="1:31" x14ac:dyDescent="0.2">
      <c r="A1662" t="s">
        <v>1353</v>
      </c>
      <c r="B1662" t="s">
        <v>49</v>
      </c>
      <c r="C1662" t="s">
        <v>633</v>
      </c>
      <c r="D1662" t="s">
        <v>1039</v>
      </c>
      <c r="E1662" t="s">
        <v>49</v>
      </c>
      <c r="F1662" t="s">
        <v>58</v>
      </c>
      <c r="G1662">
        <v>1</v>
      </c>
      <c r="I1662" s="5" t="s">
        <v>1146</v>
      </c>
      <c r="J1662" s="5" t="s">
        <v>1040</v>
      </c>
      <c r="K1662" t="str">
        <f t="shared" si="500"/>
        <v>_WaybillLineItem</v>
      </c>
      <c r="L1662" t="str">
        <f t="shared" si="501"/>
        <v>_rcp</v>
      </c>
      <c r="M1662" t="str">
        <f t="shared" si="502"/>
        <v>_CodeListElement</v>
      </c>
      <c r="N1662" t="str">
        <f t="shared" si="503"/>
        <v/>
      </c>
      <c r="O1662" t="str">
        <f t="shared" si="504"/>
        <v>Object</v>
      </c>
      <c r="P1662" t="str">
        <f t="shared" si="505"/>
        <v>"Embedded"</v>
      </c>
      <c r="Q1662" t="str">
        <f t="shared" si="506"/>
        <v>"_WaybillLineItem"</v>
      </c>
      <c r="R1662" t="str">
        <f t="shared" si="507"/>
        <v>"_rcp"</v>
      </c>
      <c r="S1662" t="str">
        <f t="shared" si="508"/>
        <v>"_CodeListElement"</v>
      </c>
      <c r="T1662">
        <f>IF($A1662="Implicit","",COUNTIFS($C$8:C1662,C1662,$A$8:A1662,"Explicit"))</f>
        <v>10</v>
      </c>
      <c r="U1662" t="str">
        <f t="shared" si="509"/>
        <v>"Information from AWB Rate Description section as per bullet point 18 - data elements 22A - 22Z from AWB"</v>
      </c>
      <c r="V1662" t="str">
        <f t="shared" si="510"/>
        <v>"IATA 3-letter city code of the rate combination point as defined in TACT"</v>
      </c>
      <c r="W1662" t="str">
        <f t="shared" si="511"/>
        <v>"false"</v>
      </c>
      <c r="X1662" t="str">
        <f t="shared" si="512"/>
        <v>"true"</v>
      </c>
      <c r="Y1662" t="str">
        <f t="shared" si="513"/>
        <v>"Embedded","_WaybillLineItem","_rcp","_CodeListElement",10,"Information from AWB Rate Description section as per bullet point 18 - data elements 22A - 22Z from AWB","IATA 3-letter city code of the rate combination point as defined in TACT","false","true"</v>
      </c>
      <c r="Z1662" t="str">
        <f t="shared" si="514"/>
        <v>"Embedded._WaybillLineItem"</v>
      </c>
      <c r="AA1662" t="str">
        <f t="shared" si="515"/>
        <v>"_rcp"</v>
      </c>
      <c r="AB1662" t="str">
        <f t="shared" si="516"/>
        <v>"Embedded._CodeListElement"</v>
      </c>
      <c r="AC1662" t="str">
        <f t="shared" si="517"/>
        <v>""</v>
      </c>
      <c r="AD1662" t="str">
        <f t="shared" si="518"/>
        <v>"hasOne"</v>
      </c>
      <c r="AE1662" t="str">
        <f t="shared" si="519"/>
        <v>"Embedded._WaybillLineItem","_rcp","Embedded._CodeListElement","","hasOne"</v>
      </c>
    </row>
    <row r="1663" spans="1:31" x14ac:dyDescent="0.2">
      <c r="A1663" t="s">
        <v>1353</v>
      </c>
      <c r="B1663" t="s">
        <v>49</v>
      </c>
      <c r="C1663" t="s">
        <v>633</v>
      </c>
      <c r="D1663" t="s">
        <v>1161</v>
      </c>
      <c r="E1663" t="s">
        <v>49</v>
      </c>
      <c r="F1663" t="s">
        <v>58</v>
      </c>
      <c r="G1663">
        <v>1</v>
      </c>
      <c r="I1663" s="5" t="s">
        <v>1146</v>
      </c>
      <c r="J1663" s="5" t="s">
        <v>1162</v>
      </c>
      <c r="K1663" t="str">
        <f t="shared" si="500"/>
        <v>_WaybillLineItem</v>
      </c>
      <c r="L1663" t="str">
        <f t="shared" si="501"/>
        <v>_uldOwnerCode</v>
      </c>
      <c r="M1663" t="str">
        <f t="shared" si="502"/>
        <v>_CodeListElement</v>
      </c>
      <c r="N1663" t="str">
        <f t="shared" si="503"/>
        <v/>
      </c>
      <c r="O1663" t="str">
        <f t="shared" si="504"/>
        <v>Object</v>
      </c>
      <c r="P1663" t="str">
        <f t="shared" si="505"/>
        <v>"Embedded"</v>
      </c>
      <c r="Q1663" t="str">
        <f t="shared" si="506"/>
        <v>"_WaybillLineItem"</v>
      </c>
      <c r="R1663" t="str">
        <f t="shared" si="507"/>
        <v>"_uldOwnerCode"</v>
      </c>
      <c r="S1663" t="str">
        <f t="shared" si="508"/>
        <v>"_CodeListElement"</v>
      </c>
      <c r="T1663">
        <f>IF($A1663="Implicit","",COUNTIFS($C$8:C1663,C1663,$A$8:A1663,"Explicit"))</f>
        <v>11</v>
      </c>
      <c r="U1663" t="str">
        <f t="shared" si="509"/>
        <v>"Information from AWB Rate Description section as per bullet point 18 - data elements 22A - 22Z from AWB"</v>
      </c>
      <c r="V1663" t="str">
        <f t="shared" si="510"/>
        <v>"Information about the ULD owner code described in a ULD specific piece or used for a rate in a Line Item"</v>
      </c>
      <c r="W1663" t="str">
        <f t="shared" si="511"/>
        <v>"false"</v>
      </c>
      <c r="X1663" t="str">
        <f t="shared" si="512"/>
        <v>"true"</v>
      </c>
      <c r="Y1663" t="str">
        <f t="shared" si="513"/>
        <v>"Embedded","_WaybillLineItem","_uldOwnerCode","_CodeListElement",11,"Information from AWB Rate Description section as per bullet point 18 - data elements 22A - 22Z from AWB","Information about the ULD owner code described in a ULD specific piece or used for a rate in a Line Item","false","true"</v>
      </c>
      <c r="Z1663" t="str">
        <f t="shared" si="514"/>
        <v>"Embedded._WaybillLineItem"</v>
      </c>
      <c r="AA1663" t="str">
        <f t="shared" si="515"/>
        <v>"_uldOwnerCode"</v>
      </c>
      <c r="AB1663" t="str">
        <f t="shared" si="516"/>
        <v>"Embedded._CodeListElement"</v>
      </c>
      <c r="AC1663" t="str">
        <f t="shared" si="517"/>
        <v>""</v>
      </c>
      <c r="AD1663" t="str">
        <f t="shared" si="518"/>
        <v>"hasOne"</v>
      </c>
      <c r="AE1663" t="str">
        <f t="shared" si="519"/>
        <v>"Embedded._WaybillLineItem","_uldOwnerCode","Embedded._CodeListElement","","hasOne"</v>
      </c>
    </row>
    <row r="1664" spans="1:31" x14ac:dyDescent="0.2">
      <c r="A1664" t="s">
        <v>1353</v>
      </c>
      <c r="B1664" t="s">
        <v>49</v>
      </c>
      <c r="C1664" t="s">
        <v>633</v>
      </c>
      <c r="D1664" t="s">
        <v>1021</v>
      </c>
      <c r="E1664" t="s">
        <v>49</v>
      </c>
      <c r="F1664" t="s">
        <v>58</v>
      </c>
      <c r="G1664">
        <v>1</v>
      </c>
      <c r="I1664" s="5" t="s">
        <v>1146</v>
      </c>
      <c r="J1664" s="5" t="s">
        <v>1022</v>
      </c>
      <c r="K1664" t="str">
        <f t="shared" si="500"/>
        <v>_WaybillLineItem</v>
      </c>
      <c r="L1664" t="str">
        <f t="shared" si="501"/>
        <v>_uldRateClassType</v>
      </c>
      <c r="M1664" t="str">
        <f t="shared" si="502"/>
        <v>_CodeListElement</v>
      </c>
      <c r="N1664" t="str">
        <f t="shared" si="503"/>
        <v/>
      </c>
      <c r="O1664" t="str">
        <f t="shared" si="504"/>
        <v>Object</v>
      </c>
      <c r="P1664" t="str">
        <f t="shared" si="505"/>
        <v>"Embedded"</v>
      </c>
      <c r="Q1664" t="str">
        <f t="shared" si="506"/>
        <v>"_WaybillLineItem"</v>
      </c>
      <c r="R1664" t="str">
        <f t="shared" si="507"/>
        <v>"_uldRateClassType"</v>
      </c>
      <c r="S1664" t="str">
        <f t="shared" si="508"/>
        <v>"_CodeListElement"</v>
      </c>
      <c r="T1664">
        <f>IF($A1664="Implicit","",COUNTIFS($C$8:C1664,C1664,$A$8:A1664,"Explicit"))</f>
        <v>12</v>
      </c>
      <c r="U1664" t="str">
        <f t="shared" si="509"/>
        <v>"Information from AWB Rate Description section as per bullet point 18 - data elements 22A - 22Z from AWB"</v>
      </c>
      <c r="V1664" t="str">
        <f t="shared" si="510"/>
        <v>"ULD Rate information - ULD Rate Class Type"</v>
      </c>
      <c r="W1664" t="str">
        <f t="shared" si="511"/>
        <v>"false"</v>
      </c>
      <c r="X1664" t="str">
        <f t="shared" si="512"/>
        <v>"true"</v>
      </c>
      <c r="Y1664" t="str">
        <f t="shared" si="513"/>
        <v>"Embedded","_WaybillLineItem","_uldRateClassType","_CodeListElement",12,"Information from AWB Rate Description section as per bullet point 18 - data elements 22A - 22Z from AWB","ULD Rate information - ULD Rate Class Type","false","true"</v>
      </c>
      <c r="Z1664" t="str">
        <f t="shared" si="514"/>
        <v>"Embedded._WaybillLineItem"</v>
      </c>
      <c r="AA1664" t="str">
        <f t="shared" si="515"/>
        <v>"_uldRateClassType"</v>
      </c>
      <c r="AB1664" t="str">
        <f t="shared" si="516"/>
        <v>"Embedded._CodeListElement"</v>
      </c>
      <c r="AC1664" t="str">
        <f t="shared" si="517"/>
        <v>""</v>
      </c>
      <c r="AD1664" t="str">
        <f t="shared" si="518"/>
        <v>"hasOne"</v>
      </c>
      <c r="AE1664" t="str">
        <f t="shared" si="519"/>
        <v>"Embedded._WaybillLineItem","_uldRateClassType","Embedded._CodeListElement","","hasOne"</v>
      </c>
    </row>
    <row r="1665" spans="1:31" x14ac:dyDescent="0.2">
      <c r="A1665" t="s">
        <v>1353</v>
      </c>
      <c r="B1665" t="s">
        <v>49</v>
      </c>
      <c r="C1665" t="s">
        <v>633</v>
      </c>
      <c r="D1665" t="s">
        <v>1163</v>
      </c>
      <c r="E1665" t="s">
        <v>49</v>
      </c>
      <c r="F1665" t="s">
        <v>87</v>
      </c>
      <c r="G1665">
        <v>1</v>
      </c>
      <c r="I1665" s="5" t="s">
        <v>1146</v>
      </c>
      <c r="J1665" s="5" t="s">
        <v>1164</v>
      </c>
      <c r="K1665" t="str">
        <f t="shared" si="500"/>
        <v>_WaybillLineItem</v>
      </c>
      <c r="L1665" t="str">
        <f t="shared" si="501"/>
        <v>_uldTareWeightForRate</v>
      </c>
      <c r="M1665" t="str">
        <f t="shared" si="502"/>
        <v>_Value</v>
      </c>
      <c r="N1665" t="str">
        <f t="shared" si="503"/>
        <v/>
      </c>
      <c r="O1665" t="str">
        <f t="shared" si="504"/>
        <v>Object</v>
      </c>
      <c r="P1665" t="str">
        <f t="shared" si="505"/>
        <v>"Embedded"</v>
      </c>
      <c r="Q1665" t="str">
        <f t="shared" si="506"/>
        <v>"_WaybillLineItem"</v>
      </c>
      <c r="R1665" t="str">
        <f t="shared" si="507"/>
        <v>"_uldTareWeightForRate"</v>
      </c>
      <c r="S1665" t="str">
        <f t="shared" si="508"/>
        <v>"_Value"</v>
      </c>
      <c r="T1665">
        <f>IF($A1665="Implicit","",COUNTIFS($C$8:C1665,C1665,$A$8:A1665,"Explicit"))</f>
        <v>13</v>
      </c>
      <c r="U1665" t="str">
        <f t="shared" si="509"/>
        <v>"Information from AWB Rate Description section as per bullet point 18 - data elements 22A - 22Z from AWB"</v>
      </c>
      <c r="V1665" t="str">
        <f t="shared" si="510"/>
        <v>"Information about the ULD tare weight used for the rate descbribed by the Line Item"</v>
      </c>
      <c r="W1665" t="str">
        <f t="shared" si="511"/>
        <v>"false"</v>
      </c>
      <c r="X1665" t="str">
        <f t="shared" si="512"/>
        <v>"true"</v>
      </c>
      <c r="Y1665" t="str">
        <f t="shared" si="513"/>
        <v>"Embedded","_WaybillLineItem","_uldTareWeightForRate","_Value",13,"Information from AWB Rate Description section as per bullet point 18 - data elements 22A - 22Z from AWB","Information about the ULD tare weight used for the rate descbribed by the Line Item","false","true"</v>
      </c>
      <c r="Z1665" t="str">
        <f t="shared" si="514"/>
        <v>"Embedded._WaybillLineItem"</v>
      </c>
      <c r="AA1665" t="str">
        <f t="shared" si="515"/>
        <v>"_uldTareWeightForRate"</v>
      </c>
      <c r="AB1665" t="str">
        <f t="shared" si="516"/>
        <v>"Embedded._Value"</v>
      </c>
      <c r="AC1665" t="str">
        <f t="shared" si="517"/>
        <v>""</v>
      </c>
      <c r="AD1665" t="str">
        <f t="shared" si="518"/>
        <v>"hasOne"</v>
      </c>
      <c r="AE1665" t="str">
        <f t="shared" si="519"/>
        <v>"Embedded._WaybillLineItem","_uldTareWeightForRate","Embedded._Value","","hasOne"</v>
      </c>
    </row>
    <row r="1666" spans="1:31" x14ac:dyDescent="0.2">
      <c r="A1666" t="s">
        <v>1353</v>
      </c>
      <c r="B1666" t="s">
        <v>49</v>
      </c>
      <c r="C1666" t="s">
        <v>633</v>
      </c>
      <c r="D1666" t="s">
        <v>1165</v>
      </c>
      <c r="E1666" t="s">
        <v>49</v>
      </c>
      <c r="F1666" t="s">
        <v>58</v>
      </c>
      <c r="G1666">
        <v>1</v>
      </c>
      <c r="I1666" s="5" t="s">
        <v>1146</v>
      </c>
      <c r="J1666" s="5" t="s">
        <v>1166</v>
      </c>
      <c r="K1666" t="str">
        <f t="shared" si="500"/>
        <v>_WaybillLineItem</v>
      </c>
      <c r="L1666" t="str">
        <f t="shared" si="501"/>
        <v>_uldType</v>
      </c>
      <c r="M1666" t="str">
        <f t="shared" si="502"/>
        <v>_CodeListElement</v>
      </c>
      <c r="N1666" t="str">
        <f t="shared" si="503"/>
        <v/>
      </c>
      <c r="O1666" t="str">
        <f t="shared" si="504"/>
        <v>Object</v>
      </c>
      <c r="P1666" t="str">
        <f t="shared" si="505"/>
        <v>"Embedded"</v>
      </c>
      <c r="Q1666" t="str">
        <f t="shared" si="506"/>
        <v>"_WaybillLineItem"</v>
      </c>
      <c r="R1666" t="str">
        <f t="shared" si="507"/>
        <v>"_uldType"</v>
      </c>
      <c r="S1666" t="str">
        <f t="shared" si="508"/>
        <v>"_CodeListElement"</v>
      </c>
      <c r="T1666">
        <f>IF($A1666="Implicit","",COUNTIFS($C$8:C1666,C1666,$A$8:A1666,"Explicit"))</f>
        <v>14</v>
      </c>
      <c r="U1666" t="str">
        <f t="shared" si="509"/>
        <v>"Information from AWB Rate Description section as per bullet point 18 - data elements 22A - 22Z from AWB"</v>
      </c>
      <c r="V1666" t="str">
        <f t="shared" si="510"/>
        <v>"Type of ULD as per IATA ULD Regulation"</v>
      </c>
      <c r="W1666" t="str">
        <f t="shared" si="511"/>
        <v>"false"</v>
      </c>
      <c r="X1666" t="str">
        <f t="shared" si="512"/>
        <v>"true"</v>
      </c>
      <c r="Y1666" t="str">
        <f t="shared" si="513"/>
        <v>"Embedded","_WaybillLineItem","_uldType","_CodeListElement",14,"Information from AWB Rate Description section as per bullet point 18 - data elements 22A - 22Z from AWB","Type of ULD as per IATA ULD Regulation","false","true"</v>
      </c>
      <c r="Z1666" t="str">
        <f t="shared" si="514"/>
        <v>"Embedded._WaybillLineItem"</v>
      </c>
      <c r="AA1666" t="str">
        <f t="shared" si="515"/>
        <v>"_uldType"</v>
      </c>
      <c r="AB1666" t="str">
        <f t="shared" si="516"/>
        <v>"Embedded._CodeListElement"</v>
      </c>
      <c r="AC1666" t="str">
        <f t="shared" si="517"/>
        <v>""</v>
      </c>
      <c r="AD1666" t="str">
        <f t="shared" si="518"/>
        <v>"hasOne"</v>
      </c>
      <c r="AE1666" t="str">
        <f t="shared" si="519"/>
        <v>"Embedded._WaybillLineItem","_uldType","Embedded._CodeListElement","","hasOne"</v>
      </c>
    </row>
    <row r="1667" spans="1:31" x14ac:dyDescent="0.2">
      <c r="A1667" t="s">
        <v>1353</v>
      </c>
      <c r="B1667" t="s">
        <v>49</v>
      </c>
      <c r="C1667" t="s">
        <v>633</v>
      </c>
      <c r="D1667" t="s">
        <v>1167</v>
      </c>
      <c r="E1667" t="s">
        <v>49</v>
      </c>
      <c r="F1667" t="s">
        <v>163</v>
      </c>
      <c r="G1667">
        <v>1</v>
      </c>
      <c r="I1667" s="5" t="s">
        <v>1146</v>
      </c>
      <c r="J1667" s="5" t="s">
        <v>1168</v>
      </c>
      <c r="K1667" t="str">
        <f t="shared" si="500"/>
        <v>_WaybillLineItem</v>
      </c>
      <c r="L1667" t="str">
        <f t="shared" si="501"/>
        <v>_volumetricWeightForRate</v>
      </c>
      <c r="M1667" t="str">
        <f t="shared" si="502"/>
        <v>_VolumetricWeight</v>
      </c>
      <c r="N1667" t="str">
        <f t="shared" si="503"/>
        <v/>
      </c>
      <c r="O1667" t="str">
        <f t="shared" si="504"/>
        <v>Object</v>
      </c>
      <c r="P1667" t="str">
        <f t="shared" si="505"/>
        <v>"Embedded"</v>
      </c>
      <c r="Q1667" t="str">
        <f t="shared" si="506"/>
        <v>"_WaybillLineItem"</v>
      </c>
      <c r="R1667" t="str">
        <f t="shared" si="507"/>
        <v>"_volumetricWeightForRate"</v>
      </c>
      <c r="S1667" t="str">
        <f t="shared" si="508"/>
        <v>"_VolumetricWeight"</v>
      </c>
      <c r="T1667">
        <f>IF($A1667="Implicit","",COUNTIFS($C$8:C1667,C1667,$A$8:A1667,"Explicit"))</f>
        <v>15</v>
      </c>
      <c r="U1667" t="str">
        <f t="shared" si="509"/>
        <v>"Information from AWB Rate Description section as per bullet point 18 - data elements 22A - 22Z from AWB"</v>
      </c>
      <c r="V1667" t="str">
        <f t="shared" si="510"/>
        <v>"Volumetric weight used for the rate described by this line item"</v>
      </c>
      <c r="W1667" t="str">
        <f t="shared" si="511"/>
        <v>"false"</v>
      </c>
      <c r="X1667" t="str">
        <f t="shared" si="512"/>
        <v>"true"</v>
      </c>
      <c r="Y1667" t="str">
        <f t="shared" si="513"/>
        <v>"Embedded","_WaybillLineItem","_volumetricWeightForRate","_VolumetricWeight",15,"Information from AWB Rate Description section as per bullet point 18 - data elements 22A - 22Z from AWB","Volumetric weight used for the rate described by this line item","false","true"</v>
      </c>
      <c r="Z1667" t="str">
        <f t="shared" si="514"/>
        <v>"Embedded._WaybillLineItem"</v>
      </c>
      <c r="AA1667" t="str">
        <f t="shared" si="515"/>
        <v>"_volumetricWeightForRate"</v>
      </c>
      <c r="AB1667" t="str">
        <f t="shared" si="516"/>
        <v>"Embedded._VolumetricWeight"</v>
      </c>
      <c r="AC1667" t="str">
        <f t="shared" si="517"/>
        <v>""</v>
      </c>
      <c r="AD1667" t="str">
        <f t="shared" si="518"/>
        <v>"hasOne"</v>
      </c>
      <c r="AE1667" t="str">
        <f t="shared" si="519"/>
        <v>"Embedded._WaybillLineItem","_volumetricWeightForRate","Embedded._VolumetricWeight","","hasOne"</v>
      </c>
    </row>
    <row r="1668" spans="1:31" x14ac:dyDescent="0.2">
      <c r="A1668" t="s">
        <v>1353</v>
      </c>
      <c r="B1668" t="s">
        <v>49</v>
      </c>
      <c r="C1668" t="s">
        <v>633</v>
      </c>
      <c r="D1668" t="s">
        <v>1169</v>
      </c>
      <c r="F1668" t="s">
        <v>6</v>
      </c>
      <c r="G1668">
        <v>1</v>
      </c>
      <c r="I1668" s="5" t="s">
        <v>1146</v>
      </c>
      <c r="J1668" s="5" t="s">
        <v>570</v>
      </c>
      <c r="K1668" t="str">
        <f t="shared" si="500"/>
        <v>_WaybillLineItem</v>
      </c>
      <c r="L1668" t="str">
        <f t="shared" si="501"/>
        <v>_commodityItemNumberForRate</v>
      </c>
      <c r="M1668" t="str">
        <f t="shared" si="502"/>
        <v>xsd_string</v>
      </c>
      <c r="N1668" t="str">
        <f t="shared" si="503"/>
        <v/>
      </c>
      <c r="O1668" t="str">
        <f t="shared" si="504"/>
        <v>Data</v>
      </c>
      <c r="P1668" t="str">
        <f t="shared" si="505"/>
        <v>"Embedded"</v>
      </c>
      <c r="Q1668" t="str">
        <f t="shared" si="506"/>
        <v>"_WaybillLineItem"</v>
      </c>
      <c r="R1668" t="str">
        <f t="shared" si="507"/>
        <v>"_commodityItemNumberForRate"</v>
      </c>
      <c r="S1668" t="str">
        <f t="shared" si="508"/>
        <v>"xsd_string"</v>
      </c>
      <c r="T1668">
        <f>IF($A1668="Implicit","",COUNTIFS($C$8:C1668,C1668,$A$8:A1668,"Explicit"))</f>
        <v>16</v>
      </c>
      <c r="U1668" t="str">
        <f t="shared" si="509"/>
        <v>"Information from AWB Rate Description section as per bullet point 18 - data elements 22A - 22Z from AWB"</v>
      </c>
      <c r="V1668" t="str">
        <f t="shared" si="510"/>
        <v>"Indicates the specific commodity on which the rate class code is applied"</v>
      </c>
      <c r="W1668" t="str">
        <f t="shared" si="511"/>
        <v>"false"</v>
      </c>
      <c r="X1668" t="str">
        <f t="shared" si="512"/>
        <v>"true"</v>
      </c>
      <c r="Y1668" t="str">
        <f t="shared" si="513"/>
        <v>"Embedded","_WaybillLineItem","_commodityItemNumberForRate","xsd_string",16,"Information from AWB Rate Description section as per bullet point 18 - data elements 22A - 22Z from AWB","Indicates the specific commodity on which the rate class code is applied","false","true"</v>
      </c>
      <c r="Z1668" t="str">
        <f t="shared" si="514"/>
        <v/>
      </c>
      <c r="AA1668" t="str">
        <f t="shared" si="515"/>
        <v/>
      </c>
      <c r="AB1668" t="str">
        <f t="shared" si="516"/>
        <v/>
      </c>
      <c r="AC1668" t="str">
        <f t="shared" si="517"/>
        <v/>
      </c>
      <c r="AD1668" t="str">
        <f t="shared" si="518"/>
        <v/>
      </c>
      <c r="AE1668" t="str">
        <f t="shared" si="519"/>
        <v/>
      </c>
    </row>
    <row r="1669" spans="1:31" x14ac:dyDescent="0.2">
      <c r="A1669" t="s">
        <v>1353</v>
      </c>
      <c r="B1669" t="s">
        <v>49</v>
      </c>
      <c r="C1669" t="s">
        <v>633</v>
      </c>
      <c r="D1669" t="s">
        <v>1170</v>
      </c>
      <c r="F1669" t="s">
        <v>6</v>
      </c>
      <c r="G1669">
        <v>1</v>
      </c>
      <c r="I1669" s="5" t="s">
        <v>1146</v>
      </c>
      <c r="J1669" s="5" t="s">
        <v>1171</v>
      </c>
      <c r="K1669" t="str">
        <f t="shared" si="500"/>
        <v>_WaybillLineItem</v>
      </c>
      <c r="L1669" t="str">
        <f t="shared" si="501"/>
        <v>_goodsDescriptionForRate</v>
      </c>
      <c r="M1669" t="str">
        <f t="shared" si="502"/>
        <v>xsd_string</v>
      </c>
      <c r="N1669" t="str">
        <f t="shared" si="503"/>
        <v/>
      </c>
      <c r="O1669" t="str">
        <f t="shared" si="504"/>
        <v>Data</v>
      </c>
      <c r="P1669" t="str">
        <f t="shared" si="505"/>
        <v>"Embedded"</v>
      </c>
      <c r="Q1669" t="str">
        <f t="shared" si="506"/>
        <v>"_WaybillLineItem"</v>
      </c>
      <c r="R1669" t="str">
        <f t="shared" si="507"/>
        <v>"_goodsDescriptionForRate"</v>
      </c>
      <c r="S1669" t="str">
        <f t="shared" si="508"/>
        <v>"xsd_string"</v>
      </c>
      <c r="T1669">
        <f>IF($A1669="Implicit","",COUNTIFS($C$8:C1669,C1669,$A$8:A1669,"Explicit"))</f>
        <v>17</v>
      </c>
      <c r="U1669" t="str">
        <f t="shared" si="509"/>
        <v>"Information from AWB Rate Description section as per bullet point 18 - data elements 22A - 22Z from AWB"</v>
      </c>
      <c r="V1669" t="str">
        <f t="shared" si="510"/>
        <v>"Goods description used in the rate described by the Line Item"</v>
      </c>
      <c r="W1669" t="str">
        <f t="shared" si="511"/>
        <v>"false"</v>
      </c>
      <c r="X1669" t="str">
        <f t="shared" si="512"/>
        <v>"true"</v>
      </c>
      <c r="Y1669" t="str">
        <f t="shared" si="513"/>
        <v>"Embedded","_WaybillLineItem","_goodsDescriptionForRate","xsd_string",17,"Information from AWB Rate Description section as per bullet point 18 - data elements 22A - 22Z from AWB","Goods description used in the rate described by the Line Item","false","true"</v>
      </c>
      <c r="Z1669" t="str">
        <f t="shared" si="514"/>
        <v/>
      </c>
      <c r="AA1669" t="str">
        <f t="shared" si="515"/>
        <v/>
      </c>
      <c r="AB1669" t="str">
        <f t="shared" si="516"/>
        <v/>
      </c>
      <c r="AC1669" t="str">
        <f t="shared" si="517"/>
        <v/>
      </c>
      <c r="AD1669" t="str">
        <f t="shared" si="518"/>
        <v/>
      </c>
      <c r="AE1669" t="str">
        <f t="shared" si="519"/>
        <v/>
      </c>
    </row>
    <row r="1670" spans="1:31" x14ac:dyDescent="0.2">
      <c r="A1670" t="s">
        <v>1353</v>
      </c>
      <c r="B1670" t="s">
        <v>49</v>
      </c>
      <c r="C1670" t="s">
        <v>633</v>
      </c>
      <c r="D1670" t="s">
        <v>1172</v>
      </c>
      <c r="F1670" t="s">
        <v>12</v>
      </c>
      <c r="G1670">
        <v>1</v>
      </c>
      <c r="I1670" s="5" t="s">
        <v>1146</v>
      </c>
      <c r="J1670" s="5" t="s">
        <v>1173</v>
      </c>
      <c r="K1670" t="str">
        <f t="shared" si="500"/>
        <v>_WaybillLineItem</v>
      </c>
      <c r="L1670" t="str">
        <f t="shared" si="501"/>
        <v>_lineItemNumber</v>
      </c>
      <c r="M1670" t="str">
        <f t="shared" si="502"/>
        <v>xsd_integer</v>
      </c>
      <c r="N1670" t="str">
        <f t="shared" si="503"/>
        <v/>
      </c>
      <c r="O1670" t="str">
        <f t="shared" si="504"/>
        <v>Data</v>
      </c>
      <c r="P1670" t="str">
        <f t="shared" si="505"/>
        <v>"Embedded"</v>
      </c>
      <c r="Q1670" t="str">
        <f t="shared" si="506"/>
        <v>"_WaybillLineItem"</v>
      </c>
      <c r="R1670" t="str">
        <f t="shared" si="507"/>
        <v>"_lineItemNumber"</v>
      </c>
      <c r="S1670" t="str">
        <f t="shared" si="508"/>
        <v>"xsd_integer"</v>
      </c>
      <c r="T1670">
        <f>IF($A1670="Implicit","",COUNTIFS($C$8:C1670,C1670,$A$8:A1670,"Explicit"))</f>
        <v>18</v>
      </c>
      <c r="U1670" t="str">
        <f t="shared" si="509"/>
        <v>"Information from AWB Rate Description section as per bullet point 18 - data elements 22A - 22Z from AWB"</v>
      </c>
      <c r="V1670" t="str">
        <f t="shared" si="510"/>
        <v>"Number of the line item"</v>
      </c>
      <c r="W1670" t="str">
        <f t="shared" si="511"/>
        <v>"false"</v>
      </c>
      <c r="X1670" t="str">
        <f t="shared" si="512"/>
        <v>"true"</v>
      </c>
      <c r="Y1670" t="str">
        <f t="shared" si="513"/>
        <v>"Embedded","_WaybillLineItem","_lineItemNumber","xsd_integer",18,"Information from AWB Rate Description section as per bullet point 18 - data elements 22A - 22Z from AWB","Number of the line item","false","true"</v>
      </c>
      <c r="Z1670" t="str">
        <f t="shared" si="514"/>
        <v/>
      </c>
      <c r="AA1670" t="str">
        <f t="shared" si="515"/>
        <v/>
      </c>
      <c r="AB1670" t="str">
        <f t="shared" si="516"/>
        <v/>
      </c>
      <c r="AC1670" t="str">
        <f t="shared" si="517"/>
        <v/>
      </c>
      <c r="AD1670" t="str">
        <f t="shared" si="518"/>
        <v/>
      </c>
      <c r="AE1670" t="str">
        <f t="shared" si="519"/>
        <v/>
      </c>
    </row>
    <row r="1671" spans="1:31" x14ac:dyDescent="0.2">
      <c r="A1671" t="s">
        <v>1353</v>
      </c>
      <c r="B1671" t="s">
        <v>49</v>
      </c>
      <c r="C1671" t="s">
        <v>633</v>
      </c>
      <c r="D1671" t="s">
        <v>1174</v>
      </c>
      <c r="F1671" t="s">
        <v>12</v>
      </c>
      <c r="G1671">
        <v>1</v>
      </c>
      <c r="I1671" s="5" t="s">
        <v>1146</v>
      </c>
      <c r="J1671" s="5" t="s">
        <v>1175</v>
      </c>
      <c r="K1671" t="str">
        <f t="shared" si="500"/>
        <v>_WaybillLineItem</v>
      </c>
      <c r="L1671" t="str">
        <f t="shared" si="501"/>
        <v>_pieceCountForRate</v>
      </c>
      <c r="M1671" t="str">
        <f t="shared" si="502"/>
        <v>xsd_integer</v>
      </c>
      <c r="N1671" t="str">
        <f t="shared" si="503"/>
        <v/>
      </c>
      <c r="O1671" t="str">
        <f t="shared" si="504"/>
        <v>Data</v>
      </c>
      <c r="P1671" t="str">
        <f t="shared" si="505"/>
        <v>"Embedded"</v>
      </c>
      <c r="Q1671" t="str">
        <f t="shared" si="506"/>
        <v>"_WaybillLineItem"</v>
      </c>
      <c r="R1671" t="str">
        <f t="shared" si="507"/>
        <v>"_pieceCountForRate"</v>
      </c>
      <c r="S1671" t="str">
        <f t="shared" si="508"/>
        <v>"xsd_integer"</v>
      </c>
      <c r="T1671">
        <f>IF($A1671="Implicit","",COUNTIFS($C$8:C1671,C1671,$A$8:A1671,"Explicit"))</f>
        <v>19</v>
      </c>
      <c r="U1671" t="str">
        <f t="shared" si="509"/>
        <v>"Information from AWB Rate Description section as per bullet point 18 - data elements 22A - 22Z from AWB"</v>
      </c>
      <c r="V1671" t="str">
        <f t="shared" si="510"/>
        <v>"Number of pieces for which the rate description details apply"</v>
      </c>
      <c r="W1671" t="str">
        <f t="shared" si="511"/>
        <v>"false"</v>
      </c>
      <c r="X1671" t="str">
        <f t="shared" si="512"/>
        <v>"true"</v>
      </c>
      <c r="Y1671" t="str">
        <f t="shared" si="513"/>
        <v>"Embedded","_WaybillLineItem","_pieceCountForRate","xsd_integer",19,"Information from AWB Rate Description section as per bullet point 18 - data elements 22A - 22Z from AWB","Number of pieces for which the rate description details apply","false","true"</v>
      </c>
      <c r="Z1671" t="str">
        <f t="shared" si="514"/>
        <v/>
      </c>
      <c r="AA1671" t="str">
        <f t="shared" si="515"/>
        <v/>
      </c>
      <c r="AB1671" t="str">
        <f t="shared" si="516"/>
        <v/>
      </c>
      <c r="AC1671" t="str">
        <f t="shared" si="517"/>
        <v/>
      </c>
      <c r="AD1671" t="str">
        <f t="shared" si="518"/>
        <v/>
      </c>
      <c r="AE1671" t="str">
        <f t="shared" si="519"/>
        <v/>
      </c>
    </row>
    <row r="1672" spans="1:31" x14ac:dyDescent="0.2">
      <c r="A1672" t="s">
        <v>1353</v>
      </c>
      <c r="B1672" t="s">
        <v>49</v>
      </c>
      <c r="C1672" t="s">
        <v>633</v>
      </c>
      <c r="D1672" t="s">
        <v>1176</v>
      </c>
      <c r="F1672" t="s">
        <v>12</v>
      </c>
      <c r="G1672">
        <v>1</v>
      </c>
      <c r="I1672" s="5" t="s">
        <v>1146</v>
      </c>
      <c r="J1672" s="5" t="s">
        <v>1177</v>
      </c>
      <c r="K1672" t="str">
        <f t="shared" si="500"/>
        <v>_WaybillLineItem</v>
      </c>
      <c r="L1672" t="str">
        <f t="shared" si="501"/>
        <v>_slacForRate</v>
      </c>
      <c r="M1672" t="str">
        <f t="shared" si="502"/>
        <v>xsd_integer</v>
      </c>
      <c r="N1672" t="str">
        <f t="shared" si="503"/>
        <v/>
      </c>
      <c r="O1672" t="str">
        <f t="shared" si="504"/>
        <v>Data</v>
      </c>
      <c r="P1672" t="str">
        <f t="shared" si="505"/>
        <v>"Embedded"</v>
      </c>
      <c r="Q1672" t="str">
        <f t="shared" si="506"/>
        <v>"_WaybillLineItem"</v>
      </c>
      <c r="R1672" t="str">
        <f t="shared" si="507"/>
        <v>"_slacForRate"</v>
      </c>
      <c r="S1672" t="str">
        <f t="shared" si="508"/>
        <v>"xsd_integer"</v>
      </c>
      <c r="T1672">
        <f>IF($A1672="Implicit","",COUNTIFS($C$8:C1672,C1672,$A$8:A1672,"Explicit"))</f>
        <v>20</v>
      </c>
      <c r="U1672" t="str">
        <f t="shared" si="509"/>
        <v>"Information from AWB Rate Description section as per bullet point 18 - data elements 22A - 22Z from AWB"</v>
      </c>
      <c r="V1672" t="str">
        <f t="shared" si="510"/>
        <v>"Slac used for the rate described by the Line item"</v>
      </c>
      <c r="W1672" t="str">
        <f t="shared" si="511"/>
        <v>"false"</v>
      </c>
      <c r="X1672" t="str">
        <f t="shared" si="512"/>
        <v>"true"</v>
      </c>
      <c r="Y1672" t="str">
        <f t="shared" si="513"/>
        <v>"Embedded","_WaybillLineItem","_slacForRate","xsd_integer",20,"Information from AWB Rate Description section as per bullet point 18 - data elements 22A - 22Z from AWB","Slac used for the rate described by the Line item","false","true"</v>
      </c>
      <c r="Z1672" t="str">
        <f t="shared" si="514"/>
        <v/>
      </c>
      <c r="AA1672" t="str">
        <f t="shared" si="515"/>
        <v/>
      </c>
      <c r="AB1672" t="str">
        <f t="shared" si="516"/>
        <v/>
      </c>
      <c r="AC1672" t="str">
        <f t="shared" si="517"/>
        <v/>
      </c>
      <c r="AD1672" t="str">
        <f t="shared" si="518"/>
        <v/>
      </c>
      <c r="AE1672" t="str">
        <f t="shared" si="519"/>
        <v/>
      </c>
    </row>
    <row r="1673" spans="1:31" x14ac:dyDescent="0.2">
      <c r="A1673" t="s">
        <v>1353</v>
      </c>
      <c r="B1673" t="s">
        <v>49</v>
      </c>
      <c r="C1673" t="s">
        <v>633</v>
      </c>
      <c r="D1673" t="s">
        <v>1178</v>
      </c>
      <c r="F1673" t="s">
        <v>6</v>
      </c>
      <c r="G1673">
        <v>1</v>
      </c>
      <c r="I1673" s="5" t="s">
        <v>1146</v>
      </c>
      <c r="J1673" s="5" t="s">
        <v>1179</v>
      </c>
      <c r="K1673" t="str">
        <f t="shared" ref="K1673:K1736" si="520">SUBSTITUTE(SUBSTITUTE(SUBSTITUTE(C1673,$B$2,$A$2),$B$3,$A$3),$B$4,$A$4)</f>
        <v>_WaybillLineItem</v>
      </c>
      <c r="L1673" t="str">
        <f t="shared" ref="L1673:L1736" si="521">SUBSTITUTE(SUBSTITUTE(SUBSTITUTE(D1673,$B$2,$A$2),$B$3,$A$3),$A$4,$B$4)</f>
        <v>_uldSerialNumber</v>
      </c>
      <c r="M1673" t="str">
        <f t="shared" ref="M1673:M1736" si="522">SUBSTITUTE(SUBSTITUTE(SUBSTITUTE(F1673,$B$2,$A$2),$B$3,$A$3),$B$4,$A$4)</f>
        <v>xsd_string</v>
      </c>
      <c r="N1673" t="str">
        <f t="shared" ref="N1673:N1736" si="523">SUBSTITUTE(SUBSTITUTE(SUBSTITUTE(H1673,$B$2,$A$2),$B$3,$A$3),$B$4,$A$4)</f>
        <v/>
      </c>
      <c r="O1673" t="str">
        <f t="shared" ref="O1673:O1736" si="524">IF(LEFT(M1673,3)="xsd","Data","Object")</f>
        <v>Data</v>
      </c>
      <c r="P1673" t="str">
        <f t="shared" ref="P1673:P1736" si="525">IF($A1673="Implicit","",$F$1&amp;B1673&amp;$F$1)</f>
        <v>"Embedded"</v>
      </c>
      <c r="Q1673" t="str">
        <f t="shared" ref="Q1673:Q1736" si="526">IF($A1673="Implicit","",$F$1&amp;K1673&amp;$F$1)</f>
        <v>"_WaybillLineItem"</v>
      </c>
      <c r="R1673" t="str">
        <f t="shared" ref="R1673:R1736" si="527">IF($A1673="Implicit","",$F$1&amp;L1673&amp;$F$1)</f>
        <v>"_uldSerialNumber"</v>
      </c>
      <c r="S1673" t="str">
        <f t="shared" ref="S1673:S1736" si="528">IF($A1673="Implicit","",$F$1&amp;M1673&amp;$F$1)</f>
        <v>"xsd_string"</v>
      </c>
      <c r="T1673">
        <f>IF($A1673="Implicit","",COUNTIFS($C$8:C1673,C1673,$A$8:A1673,"Explicit"))</f>
        <v>21</v>
      </c>
      <c r="U1673" t="str">
        <f t="shared" ref="U1673:U1736" si="529">IF($A1673="Implicit","",$F$1&amp;SUBSTITUTE(IF(I1673=0,"",I1673),",",";")&amp;$F$1)</f>
        <v>"Information from AWB Rate Description section as per bullet point 18 - data elements 22A - 22Z from AWB"</v>
      </c>
      <c r="V1673" t="str">
        <f t="shared" ref="V1673:V1736" si="530">IF($A1673="Implicit","",$F$1&amp;SUBSTITUTE(IF(J1673=0,"",J1673),",",";")&amp;$F$1)</f>
        <v>"Serial number that allows to uniquely identify the ULD"</v>
      </c>
      <c r="W1673" t="str">
        <f t="shared" ref="W1673:W1736" si="531">IF($A1673="Implicit","",$F$1&amp;IF(G1673=1,"false","true")&amp;$F$1)</f>
        <v>"false"</v>
      </c>
      <c r="X1673" t="str">
        <f t="shared" ref="X1673:X1736" si="532">IF($A1673="Implicit","",$F$1&amp;IF(OR(B1673="Enum",B1673="CodeList"),"false","true")&amp;$F$1)</f>
        <v>"true"</v>
      </c>
      <c r="Y1673" t="str">
        <f t="shared" ref="Y1673:Y1736" si="533">IF(A1673="Implicit","",P1673&amp;","&amp;Q1673&amp;","&amp;R1673&amp;","&amp;S1673&amp;","&amp;T1673&amp;","&amp;U1673&amp;","&amp;V1673&amp;","&amp;W1673&amp;","&amp;X1673)</f>
        <v>"Embedded","_WaybillLineItem","_uldSerialNumber","xsd_string",21,"Information from AWB Rate Description section as per bullet point 18 - data elements 22A - 22Z from AWB","Serial number that allows to uniquely identify the ULD","false","true"</v>
      </c>
      <c r="Z1673" t="str">
        <f t="shared" ref="Z1673:Z1736" si="534">IF(O1673="Data","",$F$1&amp;B1673&amp;"."&amp;K1673&amp;$F$1)</f>
        <v/>
      </c>
      <c r="AA1673" t="str">
        <f t="shared" ref="AA1673:AA1736" si="535">IF(O1673="Data","",$F$1&amp;L1673&amp;$F$1)</f>
        <v/>
      </c>
      <c r="AB1673" t="str">
        <f t="shared" ref="AB1673:AB1736" si="536">IF(O1673="Data","",$F$1&amp;E1673&amp;"."&amp;M1673&amp;$F$1)</f>
        <v/>
      </c>
      <c r="AC1673" t="str">
        <f t="shared" ref="AC1673:AC1736" si="537">IF(O1673="Data","",$F$1&amp;N1673&amp;$F$1)</f>
        <v/>
      </c>
      <c r="AD1673" t="str">
        <f t="shared" ref="AD1673:AD1736" si="538">IF(O1673="Data","",$F$1&amp;IF(G1673=1,"hasOne","hasMany")&amp;$F$1)</f>
        <v/>
      </c>
      <c r="AE1673" t="str">
        <f t="shared" ref="AE1673:AE1736" si="539">IF(O1673="Data","",Z1673&amp;","&amp;AA1673&amp;","&amp;AB1673&amp;","&amp;AC1673&amp;","&amp;AD1673)</f>
        <v/>
      </c>
    </row>
    <row r="1674" spans="1:31" x14ac:dyDescent="0.2">
      <c r="A1674" t="s">
        <v>1353</v>
      </c>
      <c r="B1674" t="s">
        <v>3</v>
      </c>
      <c r="C1674" t="s">
        <v>636</v>
      </c>
      <c r="D1674" t="s">
        <v>5</v>
      </c>
      <c r="F1674" t="s">
        <v>6</v>
      </c>
      <c r="G1674">
        <v>1</v>
      </c>
      <c r="I1674" s="5" t="s">
        <v>1180</v>
      </c>
      <c r="J1674" s="5" t="s">
        <v>8</v>
      </c>
      <c r="K1674" t="str">
        <f t="shared" si="520"/>
        <v>_WaybillType</v>
      </c>
      <c r="L1674" t="str">
        <f t="shared" si="521"/>
        <v>_code</v>
      </c>
      <c r="M1674" t="str">
        <f t="shared" si="522"/>
        <v>xsd_string</v>
      </c>
      <c r="N1674" t="str">
        <f t="shared" si="523"/>
        <v/>
      </c>
      <c r="O1674" t="str">
        <f t="shared" si="524"/>
        <v>Data</v>
      </c>
      <c r="P1674" t="str">
        <f t="shared" si="525"/>
        <v>"Enum"</v>
      </c>
      <c r="Q1674" t="str">
        <f t="shared" si="526"/>
        <v>"_WaybillType"</v>
      </c>
      <c r="R1674" t="str">
        <f t="shared" si="527"/>
        <v>"_code"</v>
      </c>
      <c r="S1674" t="str">
        <f t="shared" si="528"/>
        <v>"xsd_string"</v>
      </c>
      <c r="T1674">
        <f>IF($A1674="Implicit","",COUNTIFS($C$8:C1674,C1674,$A$8:A1674,"Explicit"))</f>
        <v>1</v>
      </c>
      <c r="U1674" t="str">
        <f t="shared" si="529"/>
        <v>"Restricted code list for Waybill types"</v>
      </c>
      <c r="V1674" t="str">
        <f t="shared" si="530"/>
        <v>"Code or short version of a code; for example "CH" for Switzerland when referring to the UN/LOCODE code list"</v>
      </c>
      <c r="W1674" t="str">
        <f t="shared" si="531"/>
        <v>"false"</v>
      </c>
      <c r="X1674" t="str">
        <f t="shared" si="532"/>
        <v>"false"</v>
      </c>
      <c r="Y1674" t="str">
        <f t="shared" si="533"/>
        <v>"Enum","_WaybillType","_code","xsd_string",1,"Restricted code list for Waybill types","Code or short version of a code; for example "CH" for Switzerland when referring to the UN/LOCODE code list","false","false"</v>
      </c>
      <c r="Z1674" t="str">
        <f t="shared" si="534"/>
        <v/>
      </c>
      <c r="AA1674" t="str">
        <f t="shared" si="535"/>
        <v/>
      </c>
      <c r="AB1674" t="str">
        <f t="shared" si="536"/>
        <v/>
      </c>
      <c r="AC1674" t="str">
        <f t="shared" si="537"/>
        <v/>
      </c>
      <c r="AD1674" t="str">
        <f t="shared" si="538"/>
        <v/>
      </c>
      <c r="AE1674" t="str">
        <f t="shared" si="539"/>
        <v/>
      </c>
    </row>
    <row r="1675" spans="1:31" x14ac:dyDescent="0.2">
      <c r="A1675" t="s">
        <v>1353</v>
      </c>
      <c r="B1675" t="s">
        <v>3</v>
      </c>
      <c r="C1675" t="s">
        <v>636</v>
      </c>
      <c r="D1675" t="s">
        <v>9</v>
      </c>
      <c r="F1675" t="s">
        <v>6</v>
      </c>
      <c r="G1675">
        <v>1</v>
      </c>
      <c r="I1675" s="5" t="s">
        <v>1180</v>
      </c>
      <c r="J1675" s="5" t="s">
        <v>10</v>
      </c>
      <c r="K1675" t="str">
        <f t="shared" si="520"/>
        <v>_WaybillType</v>
      </c>
      <c r="L1675" t="str">
        <f t="shared" si="521"/>
        <v>_codeDescription</v>
      </c>
      <c r="M1675" t="str">
        <f t="shared" si="522"/>
        <v>xsd_string</v>
      </c>
      <c r="N1675" t="str">
        <f t="shared" si="523"/>
        <v/>
      </c>
      <c r="O1675" t="str">
        <f t="shared" si="524"/>
        <v>Data</v>
      </c>
      <c r="P1675" t="str">
        <f t="shared" si="525"/>
        <v>"Enum"</v>
      </c>
      <c r="Q1675" t="str">
        <f t="shared" si="526"/>
        <v>"_WaybillType"</v>
      </c>
      <c r="R1675" t="str">
        <f t="shared" si="527"/>
        <v>"_codeDescription"</v>
      </c>
      <c r="S1675" t="str">
        <f t="shared" si="528"/>
        <v>"xsd_string"</v>
      </c>
      <c r="T1675">
        <f>IF($A1675="Implicit","",COUNTIFS($C$8:C1675,C1675,$A$8:A1675,"Explicit"))</f>
        <v>2</v>
      </c>
      <c r="U1675" t="str">
        <f t="shared" si="529"/>
        <v>"Restricted code list for Waybill types"</v>
      </c>
      <c r="V1675" t="str">
        <f t="shared" si="530"/>
        <v>"Description or long version of the code; for example "Switzerland" for Switzerland when referring to the UN/LOCODE code list"</v>
      </c>
      <c r="W1675" t="str">
        <f t="shared" si="531"/>
        <v>"false"</v>
      </c>
      <c r="X1675" t="str">
        <f t="shared" si="532"/>
        <v>"false"</v>
      </c>
      <c r="Y1675" t="str">
        <f t="shared" si="533"/>
        <v>"Enum","_WaybillType","_codeDescription","xsd_string",2,"Restricted code list for Waybill types","Description or long version of the code; for example "Switzerland" for Switzerland when referring to the UN/LOCODE code list","false","false"</v>
      </c>
      <c r="Z1675" t="str">
        <f t="shared" si="534"/>
        <v/>
      </c>
      <c r="AA1675" t="str">
        <f t="shared" si="535"/>
        <v/>
      </c>
      <c r="AB1675" t="str">
        <f t="shared" si="536"/>
        <v/>
      </c>
      <c r="AC1675" t="str">
        <f t="shared" si="537"/>
        <v/>
      </c>
      <c r="AD1675" t="str">
        <f t="shared" si="538"/>
        <v/>
      </c>
      <c r="AE1675" t="str">
        <f t="shared" si="539"/>
        <v/>
      </c>
    </row>
    <row r="1676" spans="1:31" x14ac:dyDescent="0.2">
      <c r="A1676" t="s">
        <v>1353</v>
      </c>
      <c r="B1676" t="s">
        <v>3</v>
      </c>
      <c r="C1676" t="s">
        <v>636</v>
      </c>
      <c r="D1676" t="s">
        <v>11</v>
      </c>
      <c r="F1676" t="s">
        <v>12</v>
      </c>
      <c r="G1676">
        <v>1</v>
      </c>
      <c r="I1676" s="5" t="s">
        <v>1180</v>
      </c>
      <c r="J1676" s="5" t="s">
        <v>13</v>
      </c>
      <c r="K1676" t="str">
        <f t="shared" si="520"/>
        <v>_WaybillType</v>
      </c>
      <c r="L1676" t="str">
        <f t="shared" si="521"/>
        <v>_codeLevel</v>
      </c>
      <c r="M1676" t="str">
        <f t="shared" si="522"/>
        <v>xsd_integer</v>
      </c>
      <c r="N1676" t="str">
        <f t="shared" si="523"/>
        <v/>
      </c>
      <c r="O1676" t="str">
        <f t="shared" si="524"/>
        <v>Data</v>
      </c>
      <c r="P1676" t="str">
        <f t="shared" si="525"/>
        <v>"Enum"</v>
      </c>
      <c r="Q1676" t="str">
        <f t="shared" si="526"/>
        <v>"_WaybillType"</v>
      </c>
      <c r="R1676" t="str">
        <f t="shared" si="527"/>
        <v>"_codeLevel"</v>
      </c>
      <c r="S1676" t="str">
        <f t="shared" si="528"/>
        <v>"xsd_integer"</v>
      </c>
      <c r="T1676">
        <f>IF($A1676="Implicit","",COUNTIFS($C$8:C1676,C1676,$A$8:A1676,"Explicit"))</f>
        <v>3</v>
      </c>
      <c r="U1676" t="str">
        <f t="shared" si="529"/>
        <v>"Restricted code list for Waybill types"</v>
      </c>
      <c r="V1676" t="str">
        <f t="shared" si="530"/>
        <v>"Integer indicating the level of a code if a codelists is hierarchical; for example HS-Codes"</v>
      </c>
      <c r="W1676" t="str">
        <f t="shared" si="531"/>
        <v>"false"</v>
      </c>
      <c r="X1676" t="str">
        <f t="shared" si="532"/>
        <v>"false"</v>
      </c>
      <c r="Y1676" t="str">
        <f t="shared" si="533"/>
        <v>"Enum","_WaybillType","_codeLevel","xsd_integer",3,"Restricted code list for Waybill types","Integer indicating the level of a code if a codelists is hierarchical; for example HS-Codes","false","false"</v>
      </c>
      <c r="Z1676" t="str">
        <f t="shared" si="534"/>
        <v/>
      </c>
      <c r="AA1676" t="str">
        <f t="shared" si="535"/>
        <v/>
      </c>
      <c r="AB1676" t="str">
        <f t="shared" si="536"/>
        <v/>
      </c>
      <c r="AC1676" t="str">
        <f t="shared" si="537"/>
        <v/>
      </c>
      <c r="AD1676" t="str">
        <f t="shared" si="538"/>
        <v/>
      </c>
      <c r="AE1676" t="str">
        <f t="shared" si="539"/>
        <v/>
      </c>
    </row>
    <row r="1677" spans="1:31" x14ac:dyDescent="0.2">
      <c r="A1677" t="s">
        <v>1353</v>
      </c>
      <c r="B1677" t="s">
        <v>3</v>
      </c>
      <c r="C1677" t="s">
        <v>636</v>
      </c>
      <c r="D1677" t="s">
        <v>14</v>
      </c>
      <c r="F1677" t="s">
        <v>6</v>
      </c>
      <c r="G1677">
        <v>1</v>
      </c>
      <c r="I1677" s="5" t="s">
        <v>1180</v>
      </c>
      <c r="J1677" s="5" t="s">
        <v>15</v>
      </c>
      <c r="K1677" t="str">
        <f t="shared" si="520"/>
        <v>_WaybillType</v>
      </c>
      <c r="L1677" t="str">
        <f t="shared" si="521"/>
        <v>_codeListName</v>
      </c>
      <c r="M1677" t="str">
        <f t="shared" si="522"/>
        <v>xsd_string</v>
      </c>
      <c r="N1677" t="str">
        <f t="shared" si="523"/>
        <v/>
      </c>
      <c r="O1677" t="str">
        <f t="shared" si="524"/>
        <v>Data</v>
      </c>
      <c r="P1677" t="str">
        <f t="shared" si="525"/>
        <v>"Enum"</v>
      </c>
      <c r="Q1677" t="str">
        <f t="shared" si="526"/>
        <v>"_WaybillType"</v>
      </c>
      <c r="R1677" t="str">
        <f t="shared" si="527"/>
        <v>"_codeListName"</v>
      </c>
      <c r="S1677" t="str">
        <f t="shared" si="528"/>
        <v>"xsd_string"</v>
      </c>
      <c r="T1677">
        <f>IF($A1677="Implicit","",COUNTIFS($C$8:C1677,C1677,$A$8:A1677,"Explicit"))</f>
        <v>4</v>
      </c>
      <c r="U1677" t="str">
        <f t="shared" si="529"/>
        <v>"Restricted code list for Waybill types"</v>
      </c>
      <c r="V1677" t="str">
        <f t="shared" si="530"/>
        <v>"Official name of the code list without version number when direct reference is not possible; for example "UN/LOCODE" when referring to the UN/LOCODE code list"</v>
      </c>
      <c r="W1677" t="str">
        <f t="shared" si="531"/>
        <v>"false"</v>
      </c>
      <c r="X1677" t="str">
        <f t="shared" si="532"/>
        <v>"false"</v>
      </c>
      <c r="Y1677" t="str">
        <f t="shared" si="533"/>
        <v>"Enum","_WaybillType","_codeListName","xsd_string",4,"Restricted code list for Waybill types","Official name of the code list without version number when direct reference is not possible; for example "UN/LOCODE" when referring to the UN/LOCODE code list","false","false"</v>
      </c>
      <c r="Z1677" t="str">
        <f t="shared" si="534"/>
        <v/>
      </c>
      <c r="AA1677" t="str">
        <f t="shared" si="535"/>
        <v/>
      </c>
      <c r="AB1677" t="str">
        <f t="shared" si="536"/>
        <v/>
      </c>
      <c r="AC1677" t="str">
        <f t="shared" si="537"/>
        <v/>
      </c>
      <c r="AD1677" t="str">
        <f t="shared" si="538"/>
        <v/>
      </c>
      <c r="AE1677" t="str">
        <f t="shared" si="539"/>
        <v/>
      </c>
    </row>
    <row r="1678" spans="1:31" x14ac:dyDescent="0.2">
      <c r="A1678" t="s">
        <v>1353</v>
      </c>
      <c r="B1678" t="s">
        <v>3</v>
      </c>
      <c r="C1678" t="s">
        <v>636</v>
      </c>
      <c r="D1678" t="s">
        <v>16</v>
      </c>
      <c r="F1678" t="s">
        <v>6</v>
      </c>
      <c r="G1678">
        <v>1</v>
      </c>
      <c r="I1678" s="5" t="s">
        <v>1180</v>
      </c>
      <c r="J1678" s="5" t="s">
        <v>17</v>
      </c>
      <c r="K1678" t="str">
        <f t="shared" si="520"/>
        <v>_WaybillType</v>
      </c>
      <c r="L1678" t="str">
        <f t="shared" si="521"/>
        <v>_codeListReference</v>
      </c>
      <c r="M1678" t="str">
        <f t="shared" si="522"/>
        <v>xsd_string</v>
      </c>
      <c r="N1678" t="str">
        <f t="shared" si="523"/>
        <v/>
      </c>
      <c r="O1678" t="str">
        <f t="shared" si="524"/>
        <v>Data</v>
      </c>
      <c r="P1678" t="str">
        <f t="shared" si="525"/>
        <v>"Enum"</v>
      </c>
      <c r="Q1678" t="str">
        <f t="shared" si="526"/>
        <v>"_WaybillType"</v>
      </c>
      <c r="R1678" t="str">
        <f t="shared" si="527"/>
        <v>"_codeListReference"</v>
      </c>
      <c r="S1678" t="str">
        <f t="shared" si="528"/>
        <v>"xsd_string"</v>
      </c>
      <c r="T1678">
        <f>IF($A1678="Implicit","",COUNTIFS($C$8:C1678,C1678,$A$8:A1678,"Explicit"))</f>
        <v>5</v>
      </c>
      <c r="U1678" t="str">
        <f t="shared" si="529"/>
        <v>"Restricted code list for Waybill types"</v>
      </c>
      <c r="V1678" t="str">
        <f t="shared" si="530"/>
        <v>"URL to access the code list the code is taken from; for example "https://unece.org/trade/cefact/unlocode-code-list-country-and-territory" for UN/LOCODE."</v>
      </c>
      <c r="W1678" t="str">
        <f t="shared" si="531"/>
        <v>"false"</v>
      </c>
      <c r="X1678" t="str">
        <f t="shared" si="532"/>
        <v>"false"</v>
      </c>
      <c r="Y1678" t="str">
        <f t="shared" si="533"/>
        <v>"Enum","_WaybillType","_codeListReference","xsd_string",5,"Restricted code list for Waybill types","URL to access the code list the code is taken from; for example "https://unece.org/trade/cefact/unlocode-code-list-country-and-territory" for UN/LOCODE.","false","false"</v>
      </c>
      <c r="Z1678" t="str">
        <f t="shared" si="534"/>
        <v/>
      </c>
      <c r="AA1678" t="str">
        <f t="shared" si="535"/>
        <v/>
      </c>
      <c r="AB1678" t="str">
        <f t="shared" si="536"/>
        <v/>
      </c>
      <c r="AC1678" t="str">
        <f t="shared" si="537"/>
        <v/>
      </c>
      <c r="AD1678" t="str">
        <f t="shared" si="538"/>
        <v/>
      </c>
      <c r="AE1678" t="str">
        <f t="shared" si="539"/>
        <v/>
      </c>
    </row>
    <row r="1679" spans="1:31" x14ac:dyDescent="0.2">
      <c r="A1679" t="s">
        <v>1353</v>
      </c>
      <c r="B1679" t="s">
        <v>3</v>
      </c>
      <c r="C1679" t="s">
        <v>636</v>
      </c>
      <c r="D1679" t="s">
        <v>18</v>
      </c>
      <c r="F1679" t="s">
        <v>6</v>
      </c>
      <c r="G1679">
        <v>1</v>
      </c>
      <c r="I1679" s="5" t="s">
        <v>1180</v>
      </c>
      <c r="J1679" s="5" t="s">
        <v>19</v>
      </c>
      <c r="K1679" t="str">
        <f t="shared" si="520"/>
        <v>_WaybillType</v>
      </c>
      <c r="L1679" t="str">
        <f t="shared" si="521"/>
        <v>_codeListVersion</v>
      </c>
      <c r="M1679" t="str">
        <f t="shared" si="522"/>
        <v>xsd_string</v>
      </c>
      <c r="N1679" t="str">
        <f t="shared" si="523"/>
        <v/>
      </c>
      <c r="O1679" t="str">
        <f t="shared" si="524"/>
        <v>Data</v>
      </c>
      <c r="P1679" t="str">
        <f t="shared" si="525"/>
        <v>"Enum"</v>
      </c>
      <c r="Q1679" t="str">
        <f t="shared" si="526"/>
        <v>"_WaybillType"</v>
      </c>
      <c r="R1679" t="str">
        <f t="shared" si="527"/>
        <v>"_codeListVersion"</v>
      </c>
      <c r="S1679" t="str">
        <f t="shared" si="528"/>
        <v>"xsd_string"</v>
      </c>
      <c r="T1679">
        <f>IF($A1679="Implicit","",COUNTIFS($C$8:C1679,C1679,$A$8:A1679,"Explicit"))</f>
        <v>6</v>
      </c>
      <c r="U1679" t="str">
        <f t="shared" si="529"/>
        <v>"Restricted code list for Waybill types"</v>
      </c>
      <c r="V1679" t="str">
        <f t="shared" si="530"/>
        <v>"Version of the code list; for example "223-1" for UN/LOCODE. Used if the property codeListName is used or the version is not apparent from the resource referred to in property codeListReference."</v>
      </c>
      <c r="W1679" t="str">
        <f t="shared" si="531"/>
        <v>"false"</v>
      </c>
      <c r="X1679" t="str">
        <f t="shared" si="532"/>
        <v>"false"</v>
      </c>
      <c r="Y1679" t="str">
        <f t="shared" si="533"/>
        <v>"Enum","_WaybillType","_codeListVersion","xsd_string",6,"Restricted code list for Waybill types","Version of the code list; for example "223-1" for UN/LOCODE. Used if the property codeListName is used or the version is not apparent from the resource referred to in property codeListReference.","false","false"</v>
      </c>
      <c r="Z1679" t="str">
        <f t="shared" si="534"/>
        <v/>
      </c>
      <c r="AA1679" t="str">
        <f t="shared" si="535"/>
        <v/>
      </c>
      <c r="AB1679" t="str">
        <f t="shared" si="536"/>
        <v/>
      </c>
      <c r="AC1679" t="str">
        <f t="shared" si="537"/>
        <v/>
      </c>
      <c r="AD1679" t="str">
        <f t="shared" si="538"/>
        <v/>
      </c>
      <c r="AE1679" t="str">
        <f t="shared" si="539"/>
        <v/>
      </c>
    </row>
    <row r="1680" spans="1:31" x14ac:dyDescent="0.2">
      <c r="A1680" t="s">
        <v>1353</v>
      </c>
      <c r="B1680" t="s">
        <v>1291</v>
      </c>
      <c r="C1680" t="s">
        <v>247</v>
      </c>
      <c r="D1680" t="s">
        <v>5</v>
      </c>
      <c r="F1680" t="s">
        <v>6</v>
      </c>
      <c r="G1680">
        <v>1</v>
      </c>
      <c r="J1680" s="5" t="s">
        <v>8</v>
      </c>
      <c r="K1680" t="str">
        <f t="shared" si="520"/>
        <v>ccodes_AWBUseIndicator</v>
      </c>
      <c r="L1680" t="str">
        <f t="shared" si="521"/>
        <v>_code</v>
      </c>
      <c r="M1680" t="str">
        <f t="shared" si="522"/>
        <v>xsd_string</v>
      </c>
      <c r="N1680" t="str">
        <f t="shared" si="523"/>
        <v/>
      </c>
      <c r="O1680" t="str">
        <f t="shared" si="524"/>
        <v>Data</v>
      </c>
      <c r="P1680" t="str">
        <f t="shared" si="525"/>
        <v>"CodeList"</v>
      </c>
      <c r="Q1680" t="str">
        <f t="shared" si="526"/>
        <v>"ccodes_AWBUseIndicator"</v>
      </c>
      <c r="R1680" t="str">
        <f t="shared" si="527"/>
        <v>"_code"</v>
      </c>
      <c r="S1680" t="str">
        <f t="shared" si="528"/>
        <v>"xsd_string"</v>
      </c>
      <c r="T1680">
        <f>IF($A1680="Implicit","",COUNTIFS($C$8:C1680,C1680,$A$8:A1680,"Explicit"))</f>
        <v>1</v>
      </c>
      <c r="U1680" t="str">
        <f t="shared" si="529"/>
        <v>""</v>
      </c>
      <c r="V1680" t="str">
        <f t="shared" si="530"/>
        <v>"Code or short version of a code; for example "CH" for Switzerland when referring to the UN/LOCODE code list"</v>
      </c>
      <c r="W1680" t="str">
        <f t="shared" si="531"/>
        <v>"false"</v>
      </c>
      <c r="X1680" t="str">
        <f t="shared" si="532"/>
        <v>"false"</v>
      </c>
      <c r="Y1680" t="str">
        <f t="shared" si="533"/>
        <v>"CodeList","ccodes_AWBUseIndicator","_code","xsd_string",1,"","Code or short version of a code; for example "CH" for Switzerland when referring to the UN/LOCODE code list","false","false"</v>
      </c>
      <c r="Z1680" t="str">
        <f t="shared" si="534"/>
        <v/>
      </c>
      <c r="AA1680" t="str">
        <f t="shared" si="535"/>
        <v/>
      </c>
      <c r="AB1680" t="str">
        <f t="shared" si="536"/>
        <v/>
      </c>
      <c r="AC1680" t="str">
        <f t="shared" si="537"/>
        <v/>
      </c>
      <c r="AD1680" t="str">
        <f t="shared" si="538"/>
        <v/>
      </c>
      <c r="AE1680" t="str">
        <f t="shared" si="539"/>
        <v/>
      </c>
    </row>
    <row r="1681" spans="1:31" x14ac:dyDescent="0.2">
      <c r="A1681" t="s">
        <v>1353</v>
      </c>
      <c r="B1681" t="s">
        <v>1291</v>
      </c>
      <c r="C1681" t="s">
        <v>247</v>
      </c>
      <c r="D1681" t="s">
        <v>9</v>
      </c>
      <c r="F1681" t="s">
        <v>6</v>
      </c>
      <c r="G1681">
        <v>1</v>
      </c>
      <c r="J1681" s="5" t="s">
        <v>10</v>
      </c>
      <c r="K1681" t="str">
        <f t="shared" si="520"/>
        <v>ccodes_AWBUseIndicator</v>
      </c>
      <c r="L1681" t="str">
        <f t="shared" si="521"/>
        <v>_codeDescription</v>
      </c>
      <c r="M1681" t="str">
        <f t="shared" si="522"/>
        <v>xsd_string</v>
      </c>
      <c r="N1681" t="str">
        <f t="shared" si="523"/>
        <v/>
      </c>
      <c r="O1681" t="str">
        <f t="shared" si="524"/>
        <v>Data</v>
      </c>
      <c r="P1681" t="str">
        <f t="shared" si="525"/>
        <v>"CodeList"</v>
      </c>
      <c r="Q1681" t="str">
        <f t="shared" si="526"/>
        <v>"ccodes_AWBUseIndicator"</v>
      </c>
      <c r="R1681" t="str">
        <f t="shared" si="527"/>
        <v>"_codeDescription"</v>
      </c>
      <c r="S1681" t="str">
        <f t="shared" si="528"/>
        <v>"xsd_string"</v>
      </c>
      <c r="T1681">
        <f>IF($A1681="Implicit","",COUNTIFS($C$8:C1681,C1681,$A$8:A1681,"Explicit"))</f>
        <v>2</v>
      </c>
      <c r="U1681" t="str">
        <f t="shared" si="529"/>
        <v>""</v>
      </c>
      <c r="V1681" t="str">
        <f t="shared" si="530"/>
        <v>"Description or long version of the code; for example "Switzerland" for Switzerland when referring to the UN/LOCODE code list"</v>
      </c>
      <c r="W1681" t="str">
        <f t="shared" si="531"/>
        <v>"false"</v>
      </c>
      <c r="X1681" t="str">
        <f t="shared" si="532"/>
        <v>"false"</v>
      </c>
      <c r="Y1681" t="str">
        <f t="shared" si="533"/>
        <v>"CodeList","ccodes_AWBUseIndicator","_codeDescription","xsd_string",2,"","Description or long version of the code; for example "Switzerland" for Switzerland when referring to the UN/LOCODE code list","false","false"</v>
      </c>
      <c r="Z1681" t="str">
        <f t="shared" si="534"/>
        <v/>
      </c>
      <c r="AA1681" t="str">
        <f t="shared" si="535"/>
        <v/>
      </c>
      <c r="AB1681" t="str">
        <f t="shared" si="536"/>
        <v/>
      </c>
      <c r="AC1681" t="str">
        <f t="shared" si="537"/>
        <v/>
      </c>
      <c r="AD1681" t="str">
        <f t="shared" si="538"/>
        <v/>
      </c>
      <c r="AE1681" t="str">
        <f t="shared" si="539"/>
        <v/>
      </c>
    </row>
    <row r="1682" spans="1:31" x14ac:dyDescent="0.2">
      <c r="A1682" t="s">
        <v>1353</v>
      </c>
      <c r="B1682" t="s">
        <v>1291</v>
      </c>
      <c r="C1682" t="s">
        <v>247</v>
      </c>
      <c r="D1682" t="s">
        <v>11</v>
      </c>
      <c r="F1682" t="s">
        <v>12</v>
      </c>
      <c r="G1682">
        <v>1</v>
      </c>
      <c r="J1682" s="5" t="s">
        <v>13</v>
      </c>
      <c r="K1682" t="str">
        <f t="shared" si="520"/>
        <v>ccodes_AWBUseIndicator</v>
      </c>
      <c r="L1682" t="str">
        <f t="shared" si="521"/>
        <v>_codeLevel</v>
      </c>
      <c r="M1682" t="str">
        <f t="shared" si="522"/>
        <v>xsd_integer</v>
      </c>
      <c r="N1682" t="str">
        <f t="shared" si="523"/>
        <v/>
      </c>
      <c r="O1682" t="str">
        <f t="shared" si="524"/>
        <v>Data</v>
      </c>
      <c r="P1682" t="str">
        <f t="shared" si="525"/>
        <v>"CodeList"</v>
      </c>
      <c r="Q1682" t="str">
        <f t="shared" si="526"/>
        <v>"ccodes_AWBUseIndicator"</v>
      </c>
      <c r="R1682" t="str">
        <f t="shared" si="527"/>
        <v>"_codeLevel"</v>
      </c>
      <c r="S1682" t="str">
        <f t="shared" si="528"/>
        <v>"xsd_integer"</v>
      </c>
      <c r="T1682">
        <f>IF($A1682="Implicit","",COUNTIFS($C$8:C1682,C1682,$A$8:A1682,"Explicit"))</f>
        <v>3</v>
      </c>
      <c r="U1682" t="str">
        <f t="shared" si="529"/>
        <v>""</v>
      </c>
      <c r="V1682" t="str">
        <f t="shared" si="530"/>
        <v>"Integer indicating the level of a code if a codelists is hierarchical; for example HS-Codes"</v>
      </c>
      <c r="W1682" t="str">
        <f t="shared" si="531"/>
        <v>"false"</v>
      </c>
      <c r="X1682" t="str">
        <f t="shared" si="532"/>
        <v>"false"</v>
      </c>
      <c r="Y1682" t="str">
        <f t="shared" si="533"/>
        <v>"CodeList","ccodes_AWBUseIndicator","_codeLevel","xsd_integer",3,"","Integer indicating the level of a code if a codelists is hierarchical; for example HS-Codes","false","false"</v>
      </c>
      <c r="Z1682" t="str">
        <f t="shared" si="534"/>
        <v/>
      </c>
      <c r="AA1682" t="str">
        <f t="shared" si="535"/>
        <v/>
      </c>
      <c r="AB1682" t="str">
        <f t="shared" si="536"/>
        <v/>
      </c>
      <c r="AC1682" t="str">
        <f t="shared" si="537"/>
        <v/>
      </c>
      <c r="AD1682" t="str">
        <f t="shared" si="538"/>
        <v/>
      </c>
      <c r="AE1682" t="str">
        <f t="shared" si="539"/>
        <v/>
      </c>
    </row>
    <row r="1683" spans="1:31" x14ac:dyDescent="0.2">
      <c r="A1683" t="s">
        <v>1353</v>
      </c>
      <c r="B1683" t="s">
        <v>1291</v>
      </c>
      <c r="C1683" t="s">
        <v>247</v>
      </c>
      <c r="D1683" t="s">
        <v>14</v>
      </c>
      <c r="F1683" t="s">
        <v>6</v>
      </c>
      <c r="G1683">
        <v>1</v>
      </c>
      <c r="J1683" s="5" t="s">
        <v>15</v>
      </c>
      <c r="K1683" t="str">
        <f t="shared" si="520"/>
        <v>ccodes_AWBUseIndicator</v>
      </c>
      <c r="L1683" t="str">
        <f t="shared" si="521"/>
        <v>_codeListName</v>
      </c>
      <c r="M1683" t="str">
        <f t="shared" si="522"/>
        <v>xsd_string</v>
      </c>
      <c r="N1683" t="str">
        <f t="shared" si="523"/>
        <v/>
      </c>
      <c r="O1683" t="str">
        <f t="shared" si="524"/>
        <v>Data</v>
      </c>
      <c r="P1683" t="str">
        <f t="shared" si="525"/>
        <v>"CodeList"</v>
      </c>
      <c r="Q1683" t="str">
        <f t="shared" si="526"/>
        <v>"ccodes_AWBUseIndicator"</v>
      </c>
      <c r="R1683" t="str">
        <f t="shared" si="527"/>
        <v>"_codeListName"</v>
      </c>
      <c r="S1683" t="str">
        <f t="shared" si="528"/>
        <v>"xsd_string"</v>
      </c>
      <c r="T1683">
        <f>IF($A1683="Implicit","",COUNTIFS($C$8:C1683,C1683,$A$8:A1683,"Explicit"))</f>
        <v>4</v>
      </c>
      <c r="U1683" t="str">
        <f t="shared" si="529"/>
        <v>""</v>
      </c>
      <c r="V1683" t="str">
        <f t="shared" si="530"/>
        <v>"Official name of the code list without version number when direct reference is not possible; for example "UN/LOCODE" when referring to the UN/LOCODE code list"</v>
      </c>
      <c r="W1683" t="str">
        <f t="shared" si="531"/>
        <v>"false"</v>
      </c>
      <c r="X1683" t="str">
        <f t="shared" si="532"/>
        <v>"false"</v>
      </c>
      <c r="Y1683" t="str">
        <f t="shared" si="533"/>
        <v>"CodeList","ccodes_AWBUseIndicator","_codeListName","xsd_string",4,"","Official name of the code list without version number when direct reference is not possible; for example "UN/LOCODE" when referring to the UN/LOCODE code list","false","false"</v>
      </c>
      <c r="Z1683" t="str">
        <f t="shared" si="534"/>
        <v/>
      </c>
      <c r="AA1683" t="str">
        <f t="shared" si="535"/>
        <v/>
      </c>
      <c r="AB1683" t="str">
        <f t="shared" si="536"/>
        <v/>
      </c>
      <c r="AC1683" t="str">
        <f t="shared" si="537"/>
        <v/>
      </c>
      <c r="AD1683" t="str">
        <f t="shared" si="538"/>
        <v/>
      </c>
      <c r="AE1683" t="str">
        <f t="shared" si="539"/>
        <v/>
      </c>
    </row>
    <row r="1684" spans="1:31" x14ac:dyDescent="0.2">
      <c r="A1684" t="s">
        <v>1353</v>
      </c>
      <c r="B1684" t="s">
        <v>1291</v>
      </c>
      <c r="C1684" t="s">
        <v>247</v>
      </c>
      <c r="D1684" t="s">
        <v>16</v>
      </c>
      <c r="F1684" t="s">
        <v>6</v>
      </c>
      <c r="G1684">
        <v>1</v>
      </c>
      <c r="J1684" s="5" t="s">
        <v>17</v>
      </c>
      <c r="K1684" t="str">
        <f t="shared" si="520"/>
        <v>ccodes_AWBUseIndicator</v>
      </c>
      <c r="L1684" t="str">
        <f t="shared" si="521"/>
        <v>_codeListReference</v>
      </c>
      <c r="M1684" t="str">
        <f t="shared" si="522"/>
        <v>xsd_string</v>
      </c>
      <c r="N1684" t="str">
        <f t="shared" si="523"/>
        <v/>
      </c>
      <c r="O1684" t="str">
        <f t="shared" si="524"/>
        <v>Data</v>
      </c>
      <c r="P1684" t="str">
        <f t="shared" si="525"/>
        <v>"CodeList"</v>
      </c>
      <c r="Q1684" t="str">
        <f t="shared" si="526"/>
        <v>"ccodes_AWBUseIndicator"</v>
      </c>
      <c r="R1684" t="str">
        <f t="shared" si="527"/>
        <v>"_codeListReference"</v>
      </c>
      <c r="S1684" t="str">
        <f t="shared" si="528"/>
        <v>"xsd_string"</v>
      </c>
      <c r="T1684">
        <f>IF($A1684="Implicit","",COUNTIFS($C$8:C1684,C1684,$A$8:A1684,"Explicit"))</f>
        <v>5</v>
      </c>
      <c r="U1684" t="str">
        <f t="shared" si="529"/>
        <v>""</v>
      </c>
      <c r="V1684" t="str">
        <f t="shared" si="530"/>
        <v>"URL to access the code list the code is taken from; for example "https://unece.org/trade/cefact/unlocode-code-list-country-and-territory" for UN/LOCODE."</v>
      </c>
      <c r="W1684" t="str">
        <f t="shared" si="531"/>
        <v>"false"</v>
      </c>
      <c r="X1684" t="str">
        <f t="shared" si="532"/>
        <v>"false"</v>
      </c>
      <c r="Y1684" t="str">
        <f t="shared" si="533"/>
        <v>"CodeList","ccodes_AWBUseIndicator","_codeListReference","xsd_string",5,"","URL to access the code list the code is taken from; for example "https://unece.org/trade/cefact/unlocode-code-list-country-and-territory" for UN/LOCODE.","false","false"</v>
      </c>
      <c r="Z1684" t="str">
        <f t="shared" si="534"/>
        <v/>
      </c>
      <c r="AA1684" t="str">
        <f t="shared" si="535"/>
        <v/>
      </c>
      <c r="AB1684" t="str">
        <f t="shared" si="536"/>
        <v/>
      </c>
      <c r="AC1684" t="str">
        <f t="shared" si="537"/>
        <v/>
      </c>
      <c r="AD1684" t="str">
        <f t="shared" si="538"/>
        <v/>
      </c>
      <c r="AE1684" t="str">
        <f t="shared" si="539"/>
        <v/>
      </c>
    </row>
    <row r="1685" spans="1:31" x14ac:dyDescent="0.2">
      <c r="A1685" t="s">
        <v>1353</v>
      </c>
      <c r="B1685" t="s">
        <v>1291</v>
      </c>
      <c r="C1685" t="s">
        <v>247</v>
      </c>
      <c r="D1685" t="s">
        <v>18</v>
      </c>
      <c r="F1685" t="s">
        <v>6</v>
      </c>
      <c r="G1685">
        <v>1</v>
      </c>
      <c r="J1685" s="5" t="s">
        <v>19</v>
      </c>
      <c r="K1685" t="str">
        <f t="shared" si="520"/>
        <v>ccodes_AWBUseIndicator</v>
      </c>
      <c r="L1685" t="str">
        <f t="shared" si="521"/>
        <v>_codeListVersion</v>
      </c>
      <c r="M1685" t="str">
        <f t="shared" si="522"/>
        <v>xsd_string</v>
      </c>
      <c r="N1685" t="str">
        <f t="shared" si="523"/>
        <v/>
      </c>
      <c r="O1685" t="str">
        <f t="shared" si="524"/>
        <v>Data</v>
      </c>
      <c r="P1685" t="str">
        <f t="shared" si="525"/>
        <v>"CodeList"</v>
      </c>
      <c r="Q1685" t="str">
        <f t="shared" si="526"/>
        <v>"ccodes_AWBUseIndicator"</v>
      </c>
      <c r="R1685" t="str">
        <f t="shared" si="527"/>
        <v>"_codeListVersion"</v>
      </c>
      <c r="S1685" t="str">
        <f t="shared" si="528"/>
        <v>"xsd_string"</v>
      </c>
      <c r="T1685">
        <f>IF($A1685="Implicit","",COUNTIFS($C$8:C1685,C1685,$A$8:A1685,"Explicit"))</f>
        <v>6</v>
      </c>
      <c r="U1685" t="str">
        <f t="shared" si="529"/>
        <v>""</v>
      </c>
      <c r="V1685" t="str">
        <f t="shared" si="530"/>
        <v>"Version of the code list; for example "223-1" for UN/LOCODE. Used if the property codeListName is used or the version is not apparent from the resource referred to in property codeListReference."</v>
      </c>
      <c r="W1685" t="str">
        <f t="shared" si="531"/>
        <v>"false"</v>
      </c>
      <c r="X1685" t="str">
        <f t="shared" si="532"/>
        <v>"false"</v>
      </c>
      <c r="Y1685" t="str">
        <f t="shared" si="533"/>
        <v>"CodeList","ccodes_AWBUseIndicator","_codeListVersion","xsd_string",6,"","Version of the code list; for example "223-1" for UN/LOCODE. Used if the property codeListName is used or the version is not apparent from the resource referred to in property codeListReference.","false","false"</v>
      </c>
      <c r="Z1685" t="str">
        <f t="shared" si="534"/>
        <v/>
      </c>
      <c r="AA1685" t="str">
        <f t="shared" si="535"/>
        <v/>
      </c>
      <c r="AB1685" t="str">
        <f t="shared" si="536"/>
        <v/>
      </c>
      <c r="AC1685" t="str">
        <f t="shared" si="537"/>
        <v/>
      </c>
      <c r="AD1685" t="str">
        <f t="shared" si="538"/>
        <v/>
      </c>
      <c r="AE1685" t="str">
        <f t="shared" si="539"/>
        <v/>
      </c>
    </row>
    <row r="1686" spans="1:31" x14ac:dyDescent="0.2">
      <c r="A1686" t="s">
        <v>1353</v>
      </c>
      <c r="B1686" t="s">
        <v>1291</v>
      </c>
      <c r="C1686" t="s">
        <v>82</v>
      </c>
      <c r="D1686" t="s">
        <v>5</v>
      </c>
      <c r="F1686" t="s">
        <v>6</v>
      </c>
      <c r="G1686">
        <v>1</v>
      </c>
      <c r="J1686" s="5" t="s">
        <v>8</v>
      </c>
      <c r="K1686" t="str">
        <f t="shared" si="520"/>
        <v>ccodes_AircraftPossibilityCode</v>
      </c>
      <c r="L1686" t="str">
        <f t="shared" si="521"/>
        <v>_code</v>
      </c>
      <c r="M1686" t="str">
        <f t="shared" si="522"/>
        <v>xsd_string</v>
      </c>
      <c r="N1686" t="str">
        <f t="shared" si="523"/>
        <v/>
      </c>
      <c r="O1686" t="str">
        <f t="shared" si="524"/>
        <v>Data</v>
      </c>
      <c r="P1686" t="str">
        <f t="shared" si="525"/>
        <v>"CodeList"</v>
      </c>
      <c r="Q1686" t="str">
        <f t="shared" si="526"/>
        <v>"ccodes_AircraftPossibilityCode"</v>
      </c>
      <c r="R1686" t="str">
        <f t="shared" si="527"/>
        <v>"_code"</v>
      </c>
      <c r="S1686" t="str">
        <f t="shared" si="528"/>
        <v>"xsd_string"</v>
      </c>
      <c r="T1686">
        <f>IF($A1686="Implicit","",COUNTIFS($C$8:C1686,C1686,$A$8:A1686,"Explicit"))</f>
        <v>1</v>
      </c>
      <c r="U1686" t="str">
        <f t="shared" si="529"/>
        <v>""</v>
      </c>
      <c r="V1686" t="str">
        <f t="shared" si="530"/>
        <v>"Code or short version of a code; for example "CH" for Switzerland when referring to the UN/LOCODE code list"</v>
      </c>
      <c r="W1686" t="str">
        <f t="shared" si="531"/>
        <v>"false"</v>
      </c>
      <c r="X1686" t="str">
        <f t="shared" si="532"/>
        <v>"false"</v>
      </c>
      <c r="Y1686" t="str">
        <f t="shared" si="533"/>
        <v>"CodeList","ccodes_AircraftPossibilityCode","_code","xsd_string",1,"","Code or short version of a code; for example "CH" for Switzerland when referring to the UN/LOCODE code list","false","false"</v>
      </c>
      <c r="Z1686" t="str">
        <f t="shared" si="534"/>
        <v/>
      </c>
      <c r="AA1686" t="str">
        <f t="shared" si="535"/>
        <v/>
      </c>
      <c r="AB1686" t="str">
        <f t="shared" si="536"/>
        <v/>
      </c>
      <c r="AC1686" t="str">
        <f t="shared" si="537"/>
        <v/>
      </c>
      <c r="AD1686" t="str">
        <f t="shared" si="538"/>
        <v/>
      </c>
      <c r="AE1686" t="str">
        <f t="shared" si="539"/>
        <v/>
      </c>
    </row>
    <row r="1687" spans="1:31" x14ac:dyDescent="0.2">
      <c r="A1687" t="s">
        <v>1353</v>
      </c>
      <c r="B1687" t="s">
        <v>1291</v>
      </c>
      <c r="C1687" t="s">
        <v>82</v>
      </c>
      <c r="D1687" t="s">
        <v>9</v>
      </c>
      <c r="F1687" t="s">
        <v>6</v>
      </c>
      <c r="G1687">
        <v>1</v>
      </c>
      <c r="J1687" s="5" t="s">
        <v>10</v>
      </c>
      <c r="K1687" t="str">
        <f t="shared" si="520"/>
        <v>ccodes_AircraftPossibilityCode</v>
      </c>
      <c r="L1687" t="str">
        <f t="shared" si="521"/>
        <v>_codeDescription</v>
      </c>
      <c r="M1687" t="str">
        <f t="shared" si="522"/>
        <v>xsd_string</v>
      </c>
      <c r="N1687" t="str">
        <f t="shared" si="523"/>
        <v/>
      </c>
      <c r="O1687" t="str">
        <f t="shared" si="524"/>
        <v>Data</v>
      </c>
      <c r="P1687" t="str">
        <f t="shared" si="525"/>
        <v>"CodeList"</v>
      </c>
      <c r="Q1687" t="str">
        <f t="shared" si="526"/>
        <v>"ccodes_AircraftPossibilityCode"</v>
      </c>
      <c r="R1687" t="str">
        <f t="shared" si="527"/>
        <v>"_codeDescription"</v>
      </c>
      <c r="S1687" t="str">
        <f t="shared" si="528"/>
        <v>"xsd_string"</v>
      </c>
      <c r="T1687">
        <f>IF($A1687="Implicit","",COUNTIFS($C$8:C1687,C1687,$A$8:A1687,"Explicit"))</f>
        <v>2</v>
      </c>
      <c r="U1687" t="str">
        <f t="shared" si="529"/>
        <v>""</v>
      </c>
      <c r="V1687" t="str">
        <f t="shared" si="530"/>
        <v>"Description or long version of the code; for example "Switzerland" for Switzerland when referring to the UN/LOCODE code list"</v>
      </c>
      <c r="W1687" t="str">
        <f t="shared" si="531"/>
        <v>"false"</v>
      </c>
      <c r="X1687" t="str">
        <f t="shared" si="532"/>
        <v>"false"</v>
      </c>
      <c r="Y1687" t="str">
        <f t="shared" si="533"/>
        <v>"CodeList","ccodes_AircraftPossibilityCode","_codeDescription","xsd_string",2,"","Description or long version of the code; for example "Switzerland" for Switzerland when referring to the UN/LOCODE code list","false","false"</v>
      </c>
      <c r="Z1687" t="str">
        <f t="shared" si="534"/>
        <v/>
      </c>
      <c r="AA1687" t="str">
        <f t="shared" si="535"/>
        <v/>
      </c>
      <c r="AB1687" t="str">
        <f t="shared" si="536"/>
        <v/>
      </c>
      <c r="AC1687" t="str">
        <f t="shared" si="537"/>
        <v/>
      </c>
      <c r="AD1687" t="str">
        <f t="shared" si="538"/>
        <v/>
      </c>
      <c r="AE1687" t="str">
        <f t="shared" si="539"/>
        <v/>
      </c>
    </row>
    <row r="1688" spans="1:31" x14ac:dyDescent="0.2">
      <c r="A1688" t="s">
        <v>1353</v>
      </c>
      <c r="B1688" t="s">
        <v>1291</v>
      </c>
      <c r="C1688" t="s">
        <v>82</v>
      </c>
      <c r="D1688" t="s">
        <v>11</v>
      </c>
      <c r="F1688" t="s">
        <v>12</v>
      </c>
      <c r="G1688">
        <v>1</v>
      </c>
      <c r="J1688" s="5" t="s">
        <v>13</v>
      </c>
      <c r="K1688" t="str">
        <f t="shared" si="520"/>
        <v>ccodes_AircraftPossibilityCode</v>
      </c>
      <c r="L1688" t="str">
        <f t="shared" si="521"/>
        <v>_codeLevel</v>
      </c>
      <c r="M1688" t="str">
        <f t="shared" si="522"/>
        <v>xsd_integer</v>
      </c>
      <c r="N1688" t="str">
        <f t="shared" si="523"/>
        <v/>
      </c>
      <c r="O1688" t="str">
        <f t="shared" si="524"/>
        <v>Data</v>
      </c>
      <c r="P1688" t="str">
        <f t="shared" si="525"/>
        <v>"CodeList"</v>
      </c>
      <c r="Q1688" t="str">
        <f t="shared" si="526"/>
        <v>"ccodes_AircraftPossibilityCode"</v>
      </c>
      <c r="R1688" t="str">
        <f t="shared" si="527"/>
        <v>"_codeLevel"</v>
      </c>
      <c r="S1688" t="str">
        <f t="shared" si="528"/>
        <v>"xsd_integer"</v>
      </c>
      <c r="T1688">
        <f>IF($A1688="Implicit","",COUNTIFS($C$8:C1688,C1688,$A$8:A1688,"Explicit"))</f>
        <v>3</v>
      </c>
      <c r="U1688" t="str">
        <f t="shared" si="529"/>
        <v>""</v>
      </c>
      <c r="V1688" t="str">
        <f t="shared" si="530"/>
        <v>"Integer indicating the level of a code if a codelists is hierarchical; for example HS-Codes"</v>
      </c>
      <c r="W1688" t="str">
        <f t="shared" si="531"/>
        <v>"false"</v>
      </c>
      <c r="X1688" t="str">
        <f t="shared" si="532"/>
        <v>"false"</v>
      </c>
      <c r="Y1688" t="str">
        <f t="shared" si="533"/>
        <v>"CodeList","ccodes_AircraftPossibilityCode","_codeLevel","xsd_integer",3,"","Integer indicating the level of a code if a codelists is hierarchical; for example HS-Codes","false","false"</v>
      </c>
      <c r="Z1688" t="str">
        <f t="shared" si="534"/>
        <v/>
      </c>
      <c r="AA1688" t="str">
        <f t="shared" si="535"/>
        <v/>
      </c>
      <c r="AB1688" t="str">
        <f t="shared" si="536"/>
        <v/>
      </c>
      <c r="AC1688" t="str">
        <f t="shared" si="537"/>
        <v/>
      </c>
      <c r="AD1688" t="str">
        <f t="shared" si="538"/>
        <v/>
      </c>
      <c r="AE1688" t="str">
        <f t="shared" si="539"/>
        <v/>
      </c>
    </row>
    <row r="1689" spans="1:31" x14ac:dyDescent="0.2">
      <c r="A1689" t="s">
        <v>1353</v>
      </c>
      <c r="B1689" t="s">
        <v>1291</v>
      </c>
      <c r="C1689" t="s">
        <v>82</v>
      </c>
      <c r="D1689" t="s">
        <v>14</v>
      </c>
      <c r="F1689" t="s">
        <v>6</v>
      </c>
      <c r="G1689">
        <v>1</v>
      </c>
      <c r="J1689" s="5" t="s">
        <v>15</v>
      </c>
      <c r="K1689" t="str">
        <f t="shared" si="520"/>
        <v>ccodes_AircraftPossibilityCode</v>
      </c>
      <c r="L1689" t="str">
        <f t="shared" si="521"/>
        <v>_codeListName</v>
      </c>
      <c r="M1689" t="str">
        <f t="shared" si="522"/>
        <v>xsd_string</v>
      </c>
      <c r="N1689" t="str">
        <f t="shared" si="523"/>
        <v/>
      </c>
      <c r="O1689" t="str">
        <f t="shared" si="524"/>
        <v>Data</v>
      </c>
      <c r="P1689" t="str">
        <f t="shared" si="525"/>
        <v>"CodeList"</v>
      </c>
      <c r="Q1689" t="str">
        <f t="shared" si="526"/>
        <v>"ccodes_AircraftPossibilityCode"</v>
      </c>
      <c r="R1689" t="str">
        <f t="shared" si="527"/>
        <v>"_codeListName"</v>
      </c>
      <c r="S1689" t="str">
        <f t="shared" si="528"/>
        <v>"xsd_string"</v>
      </c>
      <c r="T1689">
        <f>IF($A1689="Implicit","",COUNTIFS($C$8:C1689,C1689,$A$8:A1689,"Explicit"))</f>
        <v>4</v>
      </c>
      <c r="U1689" t="str">
        <f t="shared" si="529"/>
        <v>""</v>
      </c>
      <c r="V1689" t="str">
        <f t="shared" si="530"/>
        <v>"Official name of the code list without version number when direct reference is not possible; for example "UN/LOCODE" when referring to the UN/LOCODE code list"</v>
      </c>
      <c r="W1689" t="str">
        <f t="shared" si="531"/>
        <v>"false"</v>
      </c>
      <c r="X1689" t="str">
        <f t="shared" si="532"/>
        <v>"false"</v>
      </c>
      <c r="Y1689" t="str">
        <f t="shared" si="533"/>
        <v>"CodeList","ccodes_AircraftPossibilityCode","_codeListName","xsd_string",4,"","Official name of the code list without version number when direct reference is not possible; for example "UN/LOCODE" when referring to the UN/LOCODE code list","false","false"</v>
      </c>
      <c r="Z1689" t="str">
        <f t="shared" si="534"/>
        <v/>
      </c>
      <c r="AA1689" t="str">
        <f t="shared" si="535"/>
        <v/>
      </c>
      <c r="AB1689" t="str">
        <f t="shared" si="536"/>
        <v/>
      </c>
      <c r="AC1689" t="str">
        <f t="shared" si="537"/>
        <v/>
      </c>
      <c r="AD1689" t="str">
        <f t="shared" si="538"/>
        <v/>
      </c>
      <c r="AE1689" t="str">
        <f t="shared" si="539"/>
        <v/>
      </c>
    </row>
    <row r="1690" spans="1:31" x14ac:dyDescent="0.2">
      <c r="A1690" t="s">
        <v>1353</v>
      </c>
      <c r="B1690" t="s">
        <v>1291</v>
      </c>
      <c r="C1690" t="s">
        <v>82</v>
      </c>
      <c r="D1690" t="s">
        <v>16</v>
      </c>
      <c r="F1690" t="s">
        <v>6</v>
      </c>
      <c r="G1690">
        <v>1</v>
      </c>
      <c r="J1690" s="5" t="s">
        <v>17</v>
      </c>
      <c r="K1690" t="str">
        <f t="shared" si="520"/>
        <v>ccodes_AircraftPossibilityCode</v>
      </c>
      <c r="L1690" t="str">
        <f t="shared" si="521"/>
        <v>_codeListReference</v>
      </c>
      <c r="M1690" t="str">
        <f t="shared" si="522"/>
        <v>xsd_string</v>
      </c>
      <c r="N1690" t="str">
        <f t="shared" si="523"/>
        <v/>
      </c>
      <c r="O1690" t="str">
        <f t="shared" si="524"/>
        <v>Data</v>
      </c>
      <c r="P1690" t="str">
        <f t="shared" si="525"/>
        <v>"CodeList"</v>
      </c>
      <c r="Q1690" t="str">
        <f t="shared" si="526"/>
        <v>"ccodes_AircraftPossibilityCode"</v>
      </c>
      <c r="R1690" t="str">
        <f t="shared" si="527"/>
        <v>"_codeListReference"</v>
      </c>
      <c r="S1690" t="str">
        <f t="shared" si="528"/>
        <v>"xsd_string"</v>
      </c>
      <c r="T1690">
        <f>IF($A1690="Implicit","",COUNTIFS($C$8:C1690,C1690,$A$8:A1690,"Explicit"))</f>
        <v>5</v>
      </c>
      <c r="U1690" t="str">
        <f t="shared" si="529"/>
        <v>""</v>
      </c>
      <c r="V1690" t="str">
        <f t="shared" si="530"/>
        <v>"URL to access the code list the code is taken from; for example "https://unece.org/trade/cefact/unlocode-code-list-country-and-territory" for UN/LOCODE."</v>
      </c>
      <c r="W1690" t="str">
        <f t="shared" si="531"/>
        <v>"false"</v>
      </c>
      <c r="X1690" t="str">
        <f t="shared" si="532"/>
        <v>"false"</v>
      </c>
      <c r="Y1690" t="str">
        <f t="shared" si="533"/>
        <v>"CodeList","ccodes_AircraftPossibilityCode","_codeListReference","xsd_string",5,"","URL to access the code list the code is taken from; for example "https://unece.org/trade/cefact/unlocode-code-list-country-and-territory" for UN/LOCODE.","false","false"</v>
      </c>
      <c r="Z1690" t="str">
        <f t="shared" si="534"/>
        <v/>
      </c>
      <c r="AA1690" t="str">
        <f t="shared" si="535"/>
        <v/>
      </c>
      <c r="AB1690" t="str">
        <f t="shared" si="536"/>
        <v/>
      </c>
      <c r="AC1690" t="str">
        <f t="shared" si="537"/>
        <v/>
      </c>
      <c r="AD1690" t="str">
        <f t="shared" si="538"/>
        <v/>
      </c>
      <c r="AE1690" t="str">
        <f t="shared" si="539"/>
        <v/>
      </c>
    </row>
    <row r="1691" spans="1:31" x14ac:dyDescent="0.2">
      <c r="A1691" t="s">
        <v>1353</v>
      </c>
      <c r="B1691" t="s">
        <v>1291</v>
      </c>
      <c r="C1691" t="s">
        <v>82</v>
      </c>
      <c r="D1691" t="s">
        <v>18</v>
      </c>
      <c r="F1691" t="s">
        <v>6</v>
      </c>
      <c r="G1691">
        <v>1</v>
      </c>
      <c r="J1691" s="5" t="s">
        <v>19</v>
      </c>
      <c r="K1691" t="str">
        <f t="shared" si="520"/>
        <v>ccodes_AircraftPossibilityCode</v>
      </c>
      <c r="L1691" t="str">
        <f t="shared" si="521"/>
        <v>_codeListVersion</v>
      </c>
      <c r="M1691" t="str">
        <f t="shared" si="522"/>
        <v>xsd_string</v>
      </c>
      <c r="N1691" t="str">
        <f t="shared" si="523"/>
        <v/>
      </c>
      <c r="O1691" t="str">
        <f t="shared" si="524"/>
        <v>Data</v>
      </c>
      <c r="P1691" t="str">
        <f t="shared" si="525"/>
        <v>"CodeList"</v>
      </c>
      <c r="Q1691" t="str">
        <f t="shared" si="526"/>
        <v>"ccodes_AircraftPossibilityCode"</v>
      </c>
      <c r="R1691" t="str">
        <f t="shared" si="527"/>
        <v>"_codeListVersion"</v>
      </c>
      <c r="S1691" t="str">
        <f t="shared" si="528"/>
        <v>"xsd_string"</v>
      </c>
      <c r="T1691">
        <f>IF($A1691="Implicit","",COUNTIFS($C$8:C1691,C1691,$A$8:A1691,"Explicit"))</f>
        <v>6</v>
      </c>
      <c r="U1691" t="str">
        <f t="shared" si="529"/>
        <v>""</v>
      </c>
      <c r="V1691" t="str">
        <f t="shared" si="530"/>
        <v>"Version of the code list; for example "223-1" for UN/LOCODE. Used if the property codeListName is used or the version is not apparent from the resource referred to in property codeListReference."</v>
      </c>
      <c r="W1691" t="str">
        <f t="shared" si="531"/>
        <v>"false"</v>
      </c>
      <c r="X1691" t="str">
        <f t="shared" si="532"/>
        <v>"false"</v>
      </c>
      <c r="Y1691" t="str">
        <f t="shared" si="533"/>
        <v>"CodeList","ccodes_AircraftPossibilityCode","_codeListVersion","xsd_string",6,"","Version of the code list; for example "223-1" for UN/LOCODE. Used if the property codeListName is used or the version is not apparent from the resource referred to in property codeListReference.","false","false"</v>
      </c>
      <c r="Z1691" t="str">
        <f t="shared" si="534"/>
        <v/>
      </c>
      <c r="AA1691" t="str">
        <f t="shared" si="535"/>
        <v/>
      </c>
      <c r="AB1691" t="str">
        <f t="shared" si="536"/>
        <v/>
      </c>
      <c r="AC1691" t="str">
        <f t="shared" si="537"/>
        <v/>
      </c>
      <c r="AD1691" t="str">
        <f t="shared" si="538"/>
        <v/>
      </c>
      <c r="AE1691" t="str">
        <f t="shared" si="539"/>
        <v/>
      </c>
    </row>
    <row r="1692" spans="1:31" x14ac:dyDescent="0.2">
      <c r="A1692" t="s">
        <v>1353</v>
      </c>
      <c r="B1692" t="s">
        <v>1291</v>
      </c>
      <c r="C1692" t="s">
        <v>1029</v>
      </c>
      <c r="D1692" t="s">
        <v>5</v>
      </c>
      <c r="F1692" t="s">
        <v>6</v>
      </c>
      <c r="G1692">
        <v>1</v>
      </c>
      <c r="J1692" s="5" t="s">
        <v>8</v>
      </c>
      <c r="K1692" t="str">
        <f t="shared" si="520"/>
        <v>ccodes_BasicRateClassCode</v>
      </c>
      <c r="L1692" t="str">
        <f t="shared" si="521"/>
        <v>_code</v>
      </c>
      <c r="M1692" t="str">
        <f t="shared" si="522"/>
        <v>xsd_string</v>
      </c>
      <c r="N1692" t="str">
        <f t="shared" si="523"/>
        <v/>
      </c>
      <c r="O1692" t="str">
        <f t="shared" si="524"/>
        <v>Data</v>
      </c>
      <c r="P1692" t="str">
        <f t="shared" si="525"/>
        <v>"CodeList"</v>
      </c>
      <c r="Q1692" t="str">
        <f t="shared" si="526"/>
        <v>"ccodes_BasicRateClassCode"</v>
      </c>
      <c r="R1692" t="str">
        <f t="shared" si="527"/>
        <v>"_code"</v>
      </c>
      <c r="S1692" t="str">
        <f t="shared" si="528"/>
        <v>"xsd_string"</v>
      </c>
      <c r="T1692">
        <f>IF($A1692="Implicit","",COUNTIFS($C$8:C1692,C1692,$A$8:A1692,"Explicit"))</f>
        <v>1</v>
      </c>
      <c r="U1692" t="str">
        <f t="shared" si="529"/>
        <v>""</v>
      </c>
      <c r="V1692" t="str">
        <f t="shared" si="530"/>
        <v>"Code or short version of a code; for example "CH" for Switzerland when referring to the UN/LOCODE code list"</v>
      </c>
      <c r="W1692" t="str">
        <f t="shared" si="531"/>
        <v>"false"</v>
      </c>
      <c r="X1692" t="str">
        <f t="shared" si="532"/>
        <v>"false"</v>
      </c>
      <c r="Y1692" t="str">
        <f t="shared" si="533"/>
        <v>"CodeList","ccodes_BasicRateClassCode","_code","xsd_string",1,"","Code or short version of a code; for example "CH" for Switzerland when referring to the UN/LOCODE code list","false","false"</v>
      </c>
      <c r="Z1692" t="str">
        <f t="shared" si="534"/>
        <v/>
      </c>
      <c r="AA1692" t="str">
        <f t="shared" si="535"/>
        <v/>
      </c>
      <c r="AB1692" t="str">
        <f t="shared" si="536"/>
        <v/>
      </c>
      <c r="AC1692" t="str">
        <f t="shared" si="537"/>
        <v/>
      </c>
      <c r="AD1692" t="str">
        <f t="shared" si="538"/>
        <v/>
      </c>
      <c r="AE1692" t="str">
        <f t="shared" si="539"/>
        <v/>
      </c>
    </row>
    <row r="1693" spans="1:31" x14ac:dyDescent="0.2">
      <c r="A1693" t="s">
        <v>1353</v>
      </c>
      <c r="B1693" t="s">
        <v>1291</v>
      </c>
      <c r="C1693" t="s">
        <v>1029</v>
      </c>
      <c r="D1693" t="s">
        <v>9</v>
      </c>
      <c r="F1693" t="s">
        <v>6</v>
      </c>
      <c r="G1693">
        <v>1</v>
      </c>
      <c r="J1693" s="5" t="s">
        <v>10</v>
      </c>
      <c r="K1693" t="str">
        <f t="shared" si="520"/>
        <v>ccodes_BasicRateClassCode</v>
      </c>
      <c r="L1693" t="str">
        <f t="shared" si="521"/>
        <v>_codeDescription</v>
      </c>
      <c r="M1693" t="str">
        <f t="shared" si="522"/>
        <v>xsd_string</v>
      </c>
      <c r="N1693" t="str">
        <f t="shared" si="523"/>
        <v/>
      </c>
      <c r="O1693" t="str">
        <f t="shared" si="524"/>
        <v>Data</v>
      </c>
      <c r="P1693" t="str">
        <f t="shared" si="525"/>
        <v>"CodeList"</v>
      </c>
      <c r="Q1693" t="str">
        <f t="shared" si="526"/>
        <v>"ccodes_BasicRateClassCode"</v>
      </c>
      <c r="R1693" t="str">
        <f t="shared" si="527"/>
        <v>"_codeDescription"</v>
      </c>
      <c r="S1693" t="str">
        <f t="shared" si="528"/>
        <v>"xsd_string"</v>
      </c>
      <c r="T1693">
        <f>IF($A1693="Implicit","",COUNTIFS($C$8:C1693,C1693,$A$8:A1693,"Explicit"))</f>
        <v>2</v>
      </c>
      <c r="U1693" t="str">
        <f t="shared" si="529"/>
        <v>""</v>
      </c>
      <c r="V1693" t="str">
        <f t="shared" si="530"/>
        <v>"Description or long version of the code; for example "Switzerland" for Switzerland when referring to the UN/LOCODE code list"</v>
      </c>
      <c r="W1693" t="str">
        <f t="shared" si="531"/>
        <v>"false"</v>
      </c>
      <c r="X1693" t="str">
        <f t="shared" si="532"/>
        <v>"false"</v>
      </c>
      <c r="Y1693" t="str">
        <f t="shared" si="533"/>
        <v>"CodeList","ccodes_BasicRateClassCode","_codeDescription","xsd_string",2,"","Description or long version of the code; for example "Switzerland" for Switzerland when referring to the UN/LOCODE code list","false","false"</v>
      </c>
      <c r="Z1693" t="str">
        <f t="shared" si="534"/>
        <v/>
      </c>
      <c r="AA1693" t="str">
        <f t="shared" si="535"/>
        <v/>
      </c>
      <c r="AB1693" t="str">
        <f t="shared" si="536"/>
        <v/>
      </c>
      <c r="AC1693" t="str">
        <f t="shared" si="537"/>
        <v/>
      </c>
      <c r="AD1693" t="str">
        <f t="shared" si="538"/>
        <v/>
      </c>
      <c r="AE1693" t="str">
        <f t="shared" si="539"/>
        <v/>
      </c>
    </row>
    <row r="1694" spans="1:31" x14ac:dyDescent="0.2">
      <c r="A1694" t="s">
        <v>1353</v>
      </c>
      <c r="B1694" t="s">
        <v>1291</v>
      </c>
      <c r="C1694" t="s">
        <v>1029</v>
      </c>
      <c r="D1694" t="s">
        <v>11</v>
      </c>
      <c r="F1694" t="s">
        <v>12</v>
      </c>
      <c r="G1694">
        <v>1</v>
      </c>
      <c r="J1694" s="5" t="s">
        <v>13</v>
      </c>
      <c r="K1694" t="str">
        <f t="shared" si="520"/>
        <v>ccodes_BasicRateClassCode</v>
      </c>
      <c r="L1694" t="str">
        <f t="shared" si="521"/>
        <v>_codeLevel</v>
      </c>
      <c r="M1694" t="str">
        <f t="shared" si="522"/>
        <v>xsd_integer</v>
      </c>
      <c r="N1694" t="str">
        <f t="shared" si="523"/>
        <v/>
      </c>
      <c r="O1694" t="str">
        <f t="shared" si="524"/>
        <v>Data</v>
      </c>
      <c r="P1694" t="str">
        <f t="shared" si="525"/>
        <v>"CodeList"</v>
      </c>
      <c r="Q1694" t="str">
        <f t="shared" si="526"/>
        <v>"ccodes_BasicRateClassCode"</v>
      </c>
      <c r="R1694" t="str">
        <f t="shared" si="527"/>
        <v>"_codeLevel"</v>
      </c>
      <c r="S1694" t="str">
        <f t="shared" si="528"/>
        <v>"xsd_integer"</v>
      </c>
      <c r="T1694">
        <f>IF($A1694="Implicit","",COUNTIFS($C$8:C1694,C1694,$A$8:A1694,"Explicit"))</f>
        <v>3</v>
      </c>
      <c r="U1694" t="str">
        <f t="shared" si="529"/>
        <v>""</v>
      </c>
      <c r="V1694" t="str">
        <f t="shared" si="530"/>
        <v>"Integer indicating the level of a code if a codelists is hierarchical; for example HS-Codes"</v>
      </c>
      <c r="W1694" t="str">
        <f t="shared" si="531"/>
        <v>"false"</v>
      </c>
      <c r="X1694" t="str">
        <f t="shared" si="532"/>
        <v>"false"</v>
      </c>
      <c r="Y1694" t="str">
        <f t="shared" si="533"/>
        <v>"CodeList","ccodes_BasicRateClassCode","_codeLevel","xsd_integer",3,"","Integer indicating the level of a code if a codelists is hierarchical; for example HS-Codes","false","false"</v>
      </c>
      <c r="Z1694" t="str">
        <f t="shared" si="534"/>
        <v/>
      </c>
      <c r="AA1694" t="str">
        <f t="shared" si="535"/>
        <v/>
      </c>
      <c r="AB1694" t="str">
        <f t="shared" si="536"/>
        <v/>
      </c>
      <c r="AC1694" t="str">
        <f t="shared" si="537"/>
        <v/>
      </c>
      <c r="AD1694" t="str">
        <f t="shared" si="538"/>
        <v/>
      </c>
      <c r="AE1694" t="str">
        <f t="shared" si="539"/>
        <v/>
      </c>
    </row>
    <row r="1695" spans="1:31" x14ac:dyDescent="0.2">
      <c r="A1695" t="s">
        <v>1353</v>
      </c>
      <c r="B1695" t="s">
        <v>1291</v>
      </c>
      <c r="C1695" t="s">
        <v>1029</v>
      </c>
      <c r="D1695" t="s">
        <v>14</v>
      </c>
      <c r="F1695" t="s">
        <v>6</v>
      </c>
      <c r="G1695">
        <v>1</v>
      </c>
      <c r="J1695" s="5" t="s">
        <v>15</v>
      </c>
      <c r="K1695" t="str">
        <f t="shared" si="520"/>
        <v>ccodes_BasicRateClassCode</v>
      </c>
      <c r="L1695" t="str">
        <f t="shared" si="521"/>
        <v>_codeListName</v>
      </c>
      <c r="M1695" t="str">
        <f t="shared" si="522"/>
        <v>xsd_string</v>
      </c>
      <c r="N1695" t="str">
        <f t="shared" si="523"/>
        <v/>
      </c>
      <c r="O1695" t="str">
        <f t="shared" si="524"/>
        <v>Data</v>
      </c>
      <c r="P1695" t="str">
        <f t="shared" si="525"/>
        <v>"CodeList"</v>
      </c>
      <c r="Q1695" t="str">
        <f t="shared" si="526"/>
        <v>"ccodes_BasicRateClassCode"</v>
      </c>
      <c r="R1695" t="str">
        <f t="shared" si="527"/>
        <v>"_codeListName"</v>
      </c>
      <c r="S1695" t="str">
        <f t="shared" si="528"/>
        <v>"xsd_string"</v>
      </c>
      <c r="T1695">
        <f>IF($A1695="Implicit","",COUNTIFS($C$8:C1695,C1695,$A$8:A1695,"Explicit"))</f>
        <v>4</v>
      </c>
      <c r="U1695" t="str">
        <f t="shared" si="529"/>
        <v>""</v>
      </c>
      <c r="V1695" t="str">
        <f t="shared" si="530"/>
        <v>"Official name of the code list without version number when direct reference is not possible; for example "UN/LOCODE" when referring to the UN/LOCODE code list"</v>
      </c>
      <c r="W1695" t="str">
        <f t="shared" si="531"/>
        <v>"false"</v>
      </c>
      <c r="X1695" t="str">
        <f t="shared" si="532"/>
        <v>"false"</v>
      </c>
      <c r="Y1695" t="str">
        <f t="shared" si="533"/>
        <v>"CodeList","ccodes_BasicRateClassCode","_codeListName","xsd_string",4,"","Official name of the code list without version number when direct reference is not possible; for example "UN/LOCODE" when referring to the UN/LOCODE code list","false","false"</v>
      </c>
      <c r="Z1695" t="str">
        <f t="shared" si="534"/>
        <v/>
      </c>
      <c r="AA1695" t="str">
        <f t="shared" si="535"/>
        <v/>
      </c>
      <c r="AB1695" t="str">
        <f t="shared" si="536"/>
        <v/>
      </c>
      <c r="AC1695" t="str">
        <f t="shared" si="537"/>
        <v/>
      </c>
      <c r="AD1695" t="str">
        <f t="shared" si="538"/>
        <v/>
      </c>
      <c r="AE1695" t="str">
        <f t="shared" si="539"/>
        <v/>
      </c>
    </row>
    <row r="1696" spans="1:31" x14ac:dyDescent="0.2">
      <c r="A1696" t="s">
        <v>1353</v>
      </c>
      <c r="B1696" t="s">
        <v>1291</v>
      </c>
      <c r="C1696" t="s">
        <v>1029</v>
      </c>
      <c r="D1696" t="s">
        <v>16</v>
      </c>
      <c r="F1696" t="s">
        <v>6</v>
      </c>
      <c r="G1696">
        <v>1</v>
      </c>
      <c r="J1696" s="5" t="s">
        <v>17</v>
      </c>
      <c r="K1696" t="str">
        <f t="shared" si="520"/>
        <v>ccodes_BasicRateClassCode</v>
      </c>
      <c r="L1696" t="str">
        <f t="shared" si="521"/>
        <v>_codeListReference</v>
      </c>
      <c r="M1696" t="str">
        <f t="shared" si="522"/>
        <v>xsd_string</v>
      </c>
      <c r="N1696" t="str">
        <f t="shared" si="523"/>
        <v/>
      </c>
      <c r="O1696" t="str">
        <f t="shared" si="524"/>
        <v>Data</v>
      </c>
      <c r="P1696" t="str">
        <f t="shared" si="525"/>
        <v>"CodeList"</v>
      </c>
      <c r="Q1696" t="str">
        <f t="shared" si="526"/>
        <v>"ccodes_BasicRateClassCode"</v>
      </c>
      <c r="R1696" t="str">
        <f t="shared" si="527"/>
        <v>"_codeListReference"</v>
      </c>
      <c r="S1696" t="str">
        <f t="shared" si="528"/>
        <v>"xsd_string"</v>
      </c>
      <c r="T1696">
        <f>IF($A1696="Implicit","",COUNTIFS($C$8:C1696,C1696,$A$8:A1696,"Explicit"))</f>
        <v>5</v>
      </c>
      <c r="U1696" t="str">
        <f t="shared" si="529"/>
        <v>""</v>
      </c>
      <c r="V1696" t="str">
        <f t="shared" si="530"/>
        <v>"URL to access the code list the code is taken from; for example "https://unece.org/trade/cefact/unlocode-code-list-country-and-territory" for UN/LOCODE."</v>
      </c>
      <c r="W1696" t="str">
        <f t="shared" si="531"/>
        <v>"false"</v>
      </c>
      <c r="X1696" t="str">
        <f t="shared" si="532"/>
        <v>"false"</v>
      </c>
      <c r="Y1696" t="str">
        <f t="shared" si="533"/>
        <v>"CodeList","ccodes_BasicRateClassCode","_codeListReference","xsd_string",5,"","URL to access the code list the code is taken from; for example "https://unece.org/trade/cefact/unlocode-code-list-country-and-territory" for UN/LOCODE.","false","false"</v>
      </c>
      <c r="Z1696" t="str">
        <f t="shared" si="534"/>
        <v/>
      </c>
      <c r="AA1696" t="str">
        <f t="shared" si="535"/>
        <v/>
      </c>
      <c r="AB1696" t="str">
        <f t="shared" si="536"/>
        <v/>
      </c>
      <c r="AC1696" t="str">
        <f t="shared" si="537"/>
        <v/>
      </c>
      <c r="AD1696" t="str">
        <f t="shared" si="538"/>
        <v/>
      </c>
      <c r="AE1696" t="str">
        <f t="shared" si="539"/>
        <v/>
      </c>
    </row>
    <row r="1697" spans="1:31" x14ac:dyDescent="0.2">
      <c r="A1697" t="s">
        <v>1353</v>
      </c>
      <c r="B1697" t="s">
        <v>1291</v>
      </c>
      <c r="C1697" t="s">
        <v>1029</v>
      </c>
      <c r="D1697" t="s">
        <v>18</v>
      </c>
      <c r="F1697" t="s">
        <v>6</v>
      </c>
      <c r="G1697">
        <v>1</v>
      </c>
      <c r="J1697" s="5" t="s">
        <v>19</v>
      </c>
      <c r="K1697" t="str">
        <f t="shared" si="520"/>
        <v>ccodes_BasicRateClassCode</v>
      </c>
      <c r="L1697" t="str">
        <f t="shared" si="521"/>
        <v>_codeListVersion</v>
      </c>
      <c r="M1697" t="str">
        <f t="shared" si="522"/>
        <v>xsd_string</v>
      </c>
      <c r="N1697" t="str">
        <f t="shared" si="523"/>
        <v/>
      </c>
      <c r="O1697" t="str">
        <f t="shared" si="524"/>
        <v>Data</v>
      </c>
      <c r="P1697" t="str">
        <f t="shared" si="525"/>
        <v>"CodeList"</v>
      </c>
      <c r="Q1697" t="str">
        <f t="shared" si="526"/>
        <v>"ccodes_BasicRateClassCode"</v>
      </c>
      <c r="R1697" t="str">
        <f t="shared" si="527"/>
        <v>"_codeListVersion"</v>
      </c>
      <c r="S1697" t="str">
        <f t="shared" si="528"/>
        <v>"xsd_string"</v>
      </c>
      <c r="T1697">
        <f>IF($A1697="Implicit","",COUNTIFS($C$8:C1697,C1697,$A$8:A1697,"Explicit"))</f>
        <v>6</v>
      </c>
      <c r="U1697" t="str">
        <f t="shared" si="529"/>
        <v>""</v>
      </c>
      <c r="V1697" t="str">
        <f t="shared" si="530"/>
        <v>"Version of the code list; for example "223-1" for UN/LOCODE. Used if the property codeListName is used or the version is not apparent from the resource referred to in property codeListReference."</v>
      </c>
      <c r="W1697" t="str">
        <f t="shared" si="531"/>
        <v>"false"</v>
      </c>
      <c r="X1697" t="str">
        <f t="shared" si="532"/>
        <v>"false"</v>
      </c>
      <c r="Y1697" t="str">
        <f t="shared" si="533"/>
        <v>"CodeList","ccodes_BasicRateClassCode","_codeListVersion","xsd_string",6,"","Version of the code list; for example "223-1" for UN/LOCODE. Used if the property codeListName is used or the version is not apparent from the resource referred to in property codeListReference.","false","false"</v>
      </c>
      <c r="Z1697" t="str">
        <f t="shared" si="534"/>
        <v/>
      </c>
      <c r="AA1697" t="str">
        <f t="shared" si="535"/>
        <v/>
      </c>
      <c r="AB1697" t="str">
        <f t="shared" si="536"/>
        <v/>
      </c>
      <c r="AC1697" t="str">
        <f t="shared" si="537"/>
        <v/>
      </c>
      <c r="AD1697" t="str">
        <f t="shared" si="538"/>
        <v/>
      </c>
      <c r="AE1697" t="str">
        <f t="shared" si="539"/>
        <v/>
      </c>
    </row>
    <row r="1698" spans="1:31" x14ac:dyDescent="0.2">
      <c r="A1698" t="s">
        <v>1353</v>
      </c>
      <c r="B1698" t="s">
        <v>1291</v>
      </c>
      <c r="C1698" t="s">
        <v>400</v>
      </c>
      <c r="D1698" t="s">
        <v>5</v>
      </c>
      <c r="F1698" t="s">
        <v>6</v>
      </c>
      <c r="G1698">
        <v>1</v>
      </c>
      <c r="J1698" s="5" t="s">
        <v>8</v>
      </c>
      <c r="K1698" t="str">
        <f t="shared" si="520"/>
        <v>ccodes_ChargeCode</v>
      </c>
      <c r="L1698" t="str">
        <f t="shared" si="521"/>
        <v>_code</v>
      </c>
      <c r="M1698" t="str">
        <f t="shared" si="522"/>
        <v>xsd_string</v>
      </c>
      <c r="N1698" t="str">
        <f t="shared" si="523"/>
        <v/>
      </c>
      <c r="O1698" t="str">
        <f t="shared" si="524"/>
        <v>Data</v>
      </c>
      <c r="P1698" t="str">
        <f t="shared" si="525"/>
        <v>"CodeList"</v>
      </c>
      <c r="Q1698" t="str">
        <f t="shared" si="526"/>
        <v>"ccodes_ChargeCode"</v>
      </c>
      <c r="R1698" t="str">
        <f t="shared" si="527"/>
        <v>"_code"</v>
      </c>
      <c r="S1698" t="str">
        <f t="shared" si="528"/>
        <v>"xsd_string"</v>
      </c>
      <c r="T1698">
        <f>IF($A1698="Implicit","",COUNTIFS($C$8:C1698,C1698,$A$8:A1698,"Explicit"))</f>
        <v>1</v>
      </c>
      <c r="U1698" t="str">
        <f t="shared" si="529"/>
        <v>""</v>
      </c>
      <c r="V1698" t="str">
        <f t="shared" si="530"/>
        <v>"Code or short version of a code; for example "CH" for Switzerland when referring to the UN/LOCODE code list"</v>
      </c>
      <c r="W1698" t="str">
        <f t="shared" si="531"/>
        <v>"false"</v>
      </c>
      <c r="X1698" t="str">
        <f t="shared" si="532"/>
        <v>"false"</v>
      </c>
      <c r="Y1698" t="str">
        <f t="shared" si="533"/>
        <v>"CodeList","ccodes_ChargeCode","_code","xsd_string",1,"","Code or short version of a code; for example "CH" for Switzerland when referring to the UN/LOCODE code list","false","false"</v>
      </c>
      <c r="Z1698" t="str">
        <f t="shared" si="534"/>
        <v/>
      </c>
      <c r="AA1698" t="str">
        <f t="shared" si="535"/>
        <v/>
      </c>
      <c r="AB1698" t="str">
        <f t="shared" si="536"/>
        <v/>
      </c>
      <c r="AC1698" t="str">
        <f t="shared" si="537"/>
        <v/>
      </c>
      <c r="AD1698" t="str">
        <f t="shared" si="538"/>
        <v/>
      </c>
      <c r="AE1698" t="str">
        <f t="shared" si="539"/>
        <v/>
      </c>
    </row>
    <row r="1699" spans="1:31" x14ac:dyDescent="0.2">
      <c r="A1699" t="s">
        <v>1353</v>
      </c>
      <c r="B1699" t="s">
        <v>1291</v>
      </c>
      <c r="C1699" t="s">
        <v>400</v>
      </c>
      <c r="D1699" t="s">
        <v>9</v>
      </c>
      <c r="F1699" t="s">
        <v>6</v>
      </c>
      <c r="G1699">
        <v>1</v>
      </c>
      <c r="J1699" s="5" t="s">
        <v>10</v>
      </c>
      <c r="K1699" t="str">
        <f t="shared" si="520"/>
        <v>ccodes_ChargeCode</v>
      </c>
      <c r="L1699" t="str">
        <f t="shared" si="521"/>
        <v>_codeDescription</v>
      </c>
      <c r="M1699" t="str">
        <f t="shared" si="522"/>
        <v>xsd_string</v>
      </c>
      <c r="N1699" t="str">
        <f t="shared" si="523"/>
        <v/>
      </c>
      <c r="O1699" t="str">
        <f t="shared" si="524"/>
        <v>Data</v>
      </c>
      <c r="P1699" t="str">
        <f t="shared" si="525"/>
        <v>"CodeList"</v>
      </c>
      <c r="Q1699" t="str">
        <f t="shared" si="526"/>
        <v>"ccodes_ChargeCode"</v>
      </c>
      <c r="R1699" t="str">
        <f t="shared" si="527"/>
        <v>"_codeDescription"</v>
      </c>
      <c r="S1699" t="str">
        <f t="shared" si="528"/>
        <v>"xsd_string"</v>
      </c>
      <c r="T1699">
        <f>IF($A1699="Implicit","",COUNTIFS($C$8:C1699,C1699,$A$8:A1699,"Explicit"))</f>
        <v>2</v>
      </c>
      <c r="U1699" t="str">
        <f t="shared" si="529"/>
        <v>""</v>
      </c>
      <c r="V1699" t="str">
        <f t="shared" si="530"/>
        <v>"Description or long version of the code; for example "Switzerland" for Switzerland when referring to the UN/LOCODE code list"</v>
      </c>
      <c r="W1699" t="str">
        <f t="shared" si="531"/>
        <v>"false"</v>
      </c>
      <c r="X1699" t="str">
        <f t="shared" si="532"/>
        <v>"false"</v>
      </c>
      <c r="Y1699" t="str">
        <f t="shared" si="533"/>
        <v>"CodeList","ccodes_ChargeCode","_codeDescription","xsd_string",2,"","Description or long version of the code; for example "Switzerland" for Switzerland when referring to the UN/LOCODE code list","false","false"</v>
      </c>
      <c r="Z1699" t="str">
        <f t="shared" si="534"/>
        <v/>
      </c>
      <c r="AA1699" t="str">
        <f t="shared" si="535"/>
        <v/>
      </c>
      <c r="AB1699" t="str">
        <f t="shared" si="536"/>
        <v/>
      </c>
      <c r="AC1699" t="str">
        <f t="shared" si="537"/>
        <v/>
      </c>
      <c r="AD1699" t="str">
        <f t="shared" si="538"/>
        <v/>
      </c>
      <c r="AE1699" t="str">
        <f t="shared" si="539"/>
        <v/>
      </c>
    </row>
    <row r="1700" spans="1:31" x14ac:dyDescent="0.2">
      <c r="A1700" t="s">
        <v>1353</v>
      </c>
      <c r="B1700" t="s">
        <v>1291</v>
      </c>
      <c r="C1700" t="s">
        <v>400</v>
      </c>
      <c r="D1700" t="s">
        <v>11</v>
      </c>
      <c r="F1700" t="s">
        <v>12</v>
      </c>
      <c r="G1700">
        <v>1</v>
      </c>
      <c r="J1700" s="5" t="s">
        <v>13</v>
      </c>
      <c r="K1700" t="str">
        <f t="shared" si="520"/>
        <v>ccodes_ChargeCode</v>
      </c>
      <c r="L1700" t="str">
        <f t="shared" si="521"/>
        <v>_codeLevel</v>
      </c>
      <c r="M1700" t="str">
        <f t="shared" si="522"/>
        <v>xsd_integer</v>
      </c>
      <c r="N1700" t="str">
        <f t="shared" si="523"/>
        <v/>
      </c>
      <c r="O1700" t="str">
        <f t="shared" si="524"/>
        <v>Data</v>
      </c>
      <c r="P1700" t="str">
        <f t="shared" si="525"/>
        <v>"CodeList"</v>
      </c>
      <c r="Q1700" t="str">
        <f t="shared" si="526"/>
        <v>"ccodes_ChargeCode"</v>
      </c>
      <c r="R1700" t="str">
        <f t="shared" si="527"/>
        <v>"_codeLevel"</v>
      </c>
      <c r="S1700" t="str">
        <f t="shared" si="528"/>
        <v>"xsd_integer"</v>
      </c>
      <c r="T1700">
        <f>IF($A1700="Implicit","",COUNTIFS($C$8:C1700,C1700,$A$8:A1700,"Explicit"))</f>
        <v>3</v>
      </c>
      <c r="U1700" t="str">
        <f t="shared" si="529"/>
        <v>""</v>
      </c>
      <c r="V1700" t="str">
        <f t="shared" si="530"/>
        <v>"Integer indicating the level of a code if a codelists is hierarchical; for example HS-Codes"</v>
      </c>
      <c r="W1700" t="str">
        <f t="shared" si="531"/>
        <v>"false"</v>
      </c>
      <c r="X1700" t="str">
        <f t="shared" si="532"/>
        <v>"false"</v>
      </c>
      <c r="Y1700" t="str">
        <f t="shared" si="533"/>
        <v>"CodeList","ccodes_ChargeCode","_codeLevel","xsd_integer",3,"","Integer indicating the level of a code if a codelists is hierarchical; for example HS-Codes","false","false"</v>
      </c>
      <c r="Z1700" t="str">
        <f t="shared" si="534"/>
        <v/>
      </c>
      <c r="AA1700" t="str">
        <f t="shared" si="535"/>
        <v/>
      </c>
      <c r="AB1700" t="str">
        <f t="shared" si="536"/>
        <v/>
      </c>
      <c r="AC1700" t="str">
        <f t="shared" si="537"/>
        <v/>
      </c>
      <c r="AD1700" t="str">
        <f t="shared" si="538"/>
        <v/>
      </c>
      <c r="AE1700" t="str">
        <f t="shared" si="539"/>
        <v/>
      </c>
    </row>
    <row r="1701" spans="1:31" x14ac:dyDescent="0.2">
      <c r="A1701" t="s">
        <v>1353</v>
      </c>
      <c r="B1701" t="s">
        <v>1291</v>
      </c>
      <c r="C1701" t="s">
        <v>400</v>
      </c>
      <c r="D1701" t="s">
        <v>14</v>
      </c>
      <c r="F1701" t="s">
        <v>6</v>
      </c>
      <c r="G1701">
        <v>1</v>
      </c>
      <c r="J1701" s="5" t="s">
        <v>15</v>
      </c>
      <c r="K1701" t="str">
        <f t="shared" si="520"/>
        <v>ccodes_ChargeCode</v>
      </c>
      <c r="L1701" t="str">
        <f t="shared" si="521"/>
        <v>_codeListName</v>
      </c>
      <c r="M1701" t="str">
        <f t="shared" si="522"/>
        <v>xsd_string</v>
      </c>
      <c r="N1701" t="str">
        <f t="shared" si="523"/>
        <v/>
      </c>
      <c r="O1701" t="str">
        <f t="shared" si="524"/>
        <v>Data</v>
      </c>
      <c r="P1701" t="str">
        <f t="shared" si="525"/>
        <v>"CodeList"</v>
      </c>
      <c r="Q1701" t="str">
        <f t="shared" si="526"/>
        <v>"ccodes_ChargeCode"</v>
      </c>
      <c r="R1701" t="str">
        <f t="shared" si="527"/>
        <v>"_codeListName"</v>
      </c>
      <c r="S1701" t="str">
        <f t="shared" si="528"/>
        <v>"xsd_string"</v>
      </c>
      <c r="T1701">
        <f>IF($A1701="Implicit","",COUNTIFS($C$8:C1701,C1701,$A$8:A1701,"Explicit"))</f>
        <v>4</v>
      </c>
      <c r="U1701" t="str">
        <f t="shared" si="529"/>
        <v>""</v>
      </c>
      <c r="V1701" t="str">
        <f t="shared" si="530"/>
        <v>"Official name of the code list without version number when direct reference is not possible; for example "UN/LOCODE" when referring to the UN/LOCODE code list"</v>
      </c>
      <c r="W1701" t="str">
        <f t="shared" si="531"/>
        <v>"false"</v>
      </c>
      <c r="X1701" t="str">
        <f t="shared" si="532"/>
        <v>"false"</v>
      </c>
      <c r="Y1701" t="str">
        <f t="shared" si="533"/>
        <v>"CodeList","ccodes_ChargeCode","_codeListName","xsd_string",4,"","Official name of the code list without version number when direct reference is not possible; for example "UN/LOCODE" when referring to the UN/LOCODE code list","false","false"</v>
      </c>
      <c r="Z1701" t="str">
        <f t="shared" si="534"/>
        <v/>
      </c>
      <c r="AA1701" t="str">
        <f t="shared" si="535"/>
        <v/>
      </c>
      <c r="AB1701" t="str">
        <f t="shared" si="536"/>
        <v/>
      </c>
      <c r="AC1701" t="str">
        <f t="shared" si="537"/>
        <v/>
      </c>
      <c r="AD1701" t="str">
        <f t="shared" si="538"/>
        <v/>
      </c>
      <c r="AE1701" t="str">
        <f t="shared" si="539"/>
        <v/>
      </c>
    </row>
    <row r="1702" spans="1:31" x14ac:dyDescent="0.2">
      <c r="A1702" t="s">
        <v>1353</v>
      </c>
      <c r="B1702" t="s">
        <v>1291</v>
      </c>
      <c r="C1702" t="s">
        <v>400</v>
      </c>
      <c r="D1702" t="s">
        <v>16</v>
      </c>
      <c r="F1702" t="s">
        <v>6</v>
      </c>
      <c r="G1702">
        <v>1</v>
      </c>
      <c r="J1702" s="5" t="s">
        <v>17</v>
      </c>
      <c r="K1702" t="str">
        <f t="shared" si="520"/>
        <v>ccodes_ChargeCode</v>
      </c>
      <c r="L1702" t="str">
        <f t="shared" si="521"/>
        <v>_codeListReference</v>
      </c>
      <c r="M1702" t="str">
        <f t="shared" si="522"/>
        <v>xsd_string</v>
      </c>
      <c r="N1702" t="str">
        <f t="shared" si="523"/>
        <v/>
      </c>
      <c r="O1702" t="str">
        <f t="shared" si="524"/>
        <v>Data</v>
      </c>
      <c r="P1702" t="str">
        <f t="shared" si="525"/>
        <v>"CodeList"</v>
      </c>
      <c r="Q1702" t="str">
        <f t="shared" si="526"/>
        <v>"ccodes_ChargeCode"</v>
      </c>
      <c r="R1702" t="str">
        <f t="shared" si="527"/>
        <v>"_codeListReference"</v>
      </c>
      <c r="S1702" t="str">
        <f t="shared" si="528"/>
        <v>"xsd_string"</v>
      </c>
      <c r="T1702">
        <f>IF($A1702="Implicit","",COUNTIFS($C$8:C1702,C1702,$A$8:A1702,"Explicit"))</f>
        <v>5</v>
      </c>
      <c r="U1702" t="str">
        <f t="shared" si="529"/>
        <v>""</v>
      </c>
      <c r="V1702" t="str">
        <f t="shared" si="530"/>
        <v>"URL to access the code list the code is taken from; for example "https://unece.org/trade/cefact/unlocode-code-list-country-and-territory" for UN/LOCODE."</v>
      </c>
      <c r="W1702" t="str">
        <f t="shared" si="531"/>
        <v>"false"</v>
      </c>
      <c r="X1702" t="str">
        <f t="shared" si="532"/>
        <v>"false"</v>
      </c>
      <c r="Y1702" t="str">
        <f t="shared" si="533"/>
        <v>"CodeList","ccodes_ChargeCode","_codeListReference","xsd_string",5,"","URL to access the code list the code is taken from; for example "https://unece.org/trade/cefact/unlocode-code-list-country-and-territory" for UN/LOCODE.","false","false"</v>
      </c>
      <c r="Z1702" t="str">
        <f t="shared" si="534"/>
        <v/>
      </c>
      <c r="AA1702" t="str">
        <f t="shared" si="535"/>
        <v/>
      </c>
      <c r="AB1702" t="str">
        <f t="shared" si="536"/>
        <v/>
      </c>
      <c r="AC1702" t="str">
        <f t="shared" si="537"/>
        <v/>
      </c>
      <c r="AD1702" t="str">
        <f t="shared" si="538"/>
        <v/>
      </c>
      <c r="AE1702" t="str">
        <f t="shared" si="539"/>
        <v/>
      </c>
    </row>
    <row r="1703" spans="1:31" x14ac:dyDescent="0.2">
      <c r="A1703" t="s">
        <v>1353</v>
      </c>
      <c r="B1703" t="s">
        <v>1291</v>
      </c>
      <c r="C1703" t="s">
        <v>400</v>
      </c>
      <c r="D1703" t="s">
        <v>18</v>
      </c>
      <c r="F1703" t="s">
        <v>6</v>
      </c>
      <c r="G1703">
        <v>1</v>
      </c>
      <c r="J1703" s="5" t="s">
        <v>19</v>
      </c>
      <c r="K1703" t="str">
        <f t="shared" si="520"/>
        <v>ccodes_ChargeCode</v>
      </c>
      <c r="L1703" t="str">
        <f t="shared" si="521"/>
        <v>_codeListVersion</v>
      </c>
      <c r="M1703" t="str">
        <f t="shared" si="522"/>
        <v>xsd_string</v>
      </c>
      <c r="N1703" t="str">
        <f t="shared" si="523"/>
        <v/>
      </c>
      <c r="O1703" t="str">
        <f t="shared" si="524"/>
        <v>Data</v>
      </c>
      <c r="P1703" t="str">
        <f t="shared" si="525"/>
        <v>"CodeList"</v>
      </c>
      <c r="Q1703" t="str">
        <f t="shared" si="526"/>
        <v>"ccodes_ChargeCode"</v>
      </c>
      <c r="R1703" t="str">
        <f t="shared" si="527"/>
        <v>"_codeListVersion"</v>
      </c>
      <c r="S1703" t="str">
        <f t="shared" si="528"/>
        <v>"xsd_string"</v>
      </c>
      <c r="T1703">
        <f>IF($A1703="Implicit","",COUNTIFS($C$8:C1703,C1703,$A$8:A1703,"Explicit"))</f>
        <v>6</v>
      </c>
      <c r="U1703" t="str">
        <f t="shared" si="529"/>
        <v>""</v>
      </c>
      <c r="V1703" t="str">
        <f t="shared" si="530"/>
        <v>"Version of the code list; for example "223-1" for UN/LOCODE. Used if the property codeListName is used or the version is not apparent from the resource referred to in property codeListReference."</v>
      </c>
      <c r="W1703" t="str">
        <f t="shared" si="531"/>
        <v>"false"</v>
      </c>
      <c r="X1703" t="str">
        <f t="shared" si="532"/>
        <v>"false"</v>
      </c>
      <c r="Y1703" t="str">
        <f t="shared" si="533"/>
        <v>"CodeList","ccodes_ChargeCode","_codeListVersion","xsd_string",6,"","Version of the code list; for example "223-1" for UN/LOCODE. Used if the property codeListName is used or the version is not apparent from the resource referred to in property codeListReference.","false","false"</v>
      </c>
      <c r="Z1703" t="str">
        <f t="shared" si="534"/>
        <v/>
      </c>
      <c r="AA1703" t="str">
        <f t="shared" si="535"/>
        <v/>
      </c>
      <c r="AB1703" t="str">
        <f t="shared" si="536"/>
        <v/>
      </c>
      <c r="AC1703" t="str">
        <f t="shared" si="537"/>
        <v/>
      </c>
      <c r="AD1703" t="str">
        <f t="shared" si="538"/>
        <v/>
      </c>
      <c r="AE1703" t="str">
        <f t="shared" si="539"/>
        <v/>
      </c>
    </row>
    <row r="1704" spans="1:31" x14ac:dyDescent="0.2">
      <c r="A1704" t="s">
        <v>1353</v>
      </c>
      <c r="B1704" t="s">
        <v>1291</v>
      </c>
      <c r="C1704" t="s">
        <v>248</v>
      </c>
      <c r="D1704" t="s">
        <v>5</v>
      </c>
      <c r="F1704" t="s">
        <v>6</v>
      </c>
      <c r="G1704">
        <v>1</v>
      </c>
      <c r="J1704" s="5" t="s">
        <v>8</v>
      </c>
      <c r="K1704" t="str">
        <f t="shared" si="520"/>
        <v>ccodes_ChargeIdentifier</v>
      </c>
      <c r="L1704" t="str">
        <f t="shared" si="521"/>
        <v>_code</v>
      </c>
      <c r="M1704" t="str">
        <f t="shared" si="522"/>
        <v>xsd_string</v>
      </c>
      <c r="N1704" t="str">
        <f t="shared" si="523"/>
        <v/>
      </c>
      <c r="O1704" t="str">
        <f t="shared" si="524"/>
        <v>Data</v>
      </c>
      <c r="P1704" t="str">
        <f t="shared" si="525"/>
        <v>"CodeList"</v>
      </c>
      <c r="Q1704" t="str">
        <f t="shared" si="526"/>
        <v>"ccodes_ChargeIdentifier"</v>
      </c>
      <c r="R1704" t="str">
        <f t="shared" si="527"/>
        <v>"_code"</v>
      </c>
      <c r="S1704" t="str">
        <f t="shared" si="528"/>
        <v>"xsd_string"</v>
      </c>
      <c r="T1704">
        <f>IF($A1704="Implicit","",COUNTIFS($C$8:C1704,C1704,$A$8:A1704,"Explicit"))</f>
        <v>1</v>
      </c>
      <c r="U1704" t="str">
        <f t="shared" si="529"/>
        <v>""</v>
      </c>
      <c r="V1704" t="str">
        <f t="shared" si="530"/>
        <v>"Code or short version of a code; for example "CH" for Switzerland when referring to the UN/LOCODE code list"</v>
      </c>
      <c r="W1704" t="str">
        <f t="shared" si="531"/>
        <v>"false"</v>
      </c>
      <c r="X1704" t="str">
        <f t="shared" si="532"/>
        <v>"false"</v>
      </c>
      <c r="Y1704" t="str">
        <f t="shared" si="533"/>
        <v>"CodeList","ccodes_ChargeIdentifier","_code","xsd_string",1,"","Code or short version of a code; for example "CH" for Switzerland when referring to the UN/LOCODE code list","false","false"</v>
      </c>
      <c r="Z1704" t="str">
        <f t="shared" si="534"/>
        <v/>
      </c>
      <c r="AA1704" t="str">
        <f t="shared" si="535"/>
        <v/>
      </c>
      <c r="AB1704" t="str">
        <f t="shared" si="536"/>
        <v/>
      </c>
      <c r="AC1704" t="str">
        <f t="shared" si="537"/>
        <v/>
      </c>
      <c r="AD1704" t="str">
        <f t="shared" si="538"/>
        <v/>
      </c>
      <c r="AE1704" t="str">
        <f t="shared" si="539"/>
        <v/>
      </c>
    </row>
    <row r="1705" spans="1:31" x14ac:dyDescent="0.2">
      <c r="A1705" t="s">
        <v>1353</v>
      </c>
      <c r="B1705" t="s">
        <v>1291</v>
      </c>
      <c r="C1705" t="s">
        <v>248</v>
      </c>
      <c r="D1705" t="s">
        <v>9</v>
      </c>
      <c r="F1705" t="s">
        <v>6</v>
      </c>
      <c r="G1705">
        <v>1</v>
      </c>
      <c r="J1705" s="5" t="s">
        <v>10</v>
      </c>
      <c r="K1705" t="str">
        <f t="shared" si="520"/>
        <v>ccodes_ChargeIdentifier</v>
      </c>
      <c r="L1705" t="str">
        <f t="shared" si="521"/>
        <v>_codeDescription</v>
      </c>
      <c r="M1705" t="str">
        <f t="shared" si="522"/>
        <v>xsd_string</v>
      </c>
      <c r="N1705" t="str">
        <f t="shared" si="523"/>
        <v/>
      </c>
      <c r="O1705" t="str">
        <f t="shared" si="524"/>
        <v>Data</v>
      </c>
      <c r="P1705" t="str">
        <f t="shared" si="525"/>
        <v>"CodeList"</v>
      </c>
      <c r="Q1705" t="str">
        <f t="shared" si="526"/>
        <v>"ccodes_ChargeIdentifier"</v>
      </c>
      <c r="R1705" t="str">
        <f t="shared" si="527"/>
        <v>"_codeDescription"</v>
      </c>
      <c r="S1705" t="str">
        <f t="shared" si="528"/>
        <v>"xsd_string"</v>
      </c>
      <c r="T1705">
        <f>IF($A1705="Implicit","",COUNTIFS($C$8:C1705,C1705,$A$8:A1705,"Explicit"))</f>
        <v>2</v>
      </c>
      <c r="U1705" t="str">
        <f t="shared" si="529"/>
        <v>""</v>
      </c>
      <c r="V1705" t="str">
        <f t="shared" si="530"/>
        <v>"Description or long version of the code; for example "Switzerland" for Switzerland when referring to the UN/LOCODE code list"</v>
      </c>
      <c r="W1705" t="str">
        <f t="shared" si="531"/>
        <v>"false"</v>
      </c>
      <c r="X1705" t="str">
        <f t="shared" si="532"/>
        <v>"false"</v>
      </c>
      <c r="Y1705" t="str">
        <f t="shared" si="533"/>
        <v>"CodeList","ccodes_ChargeIdentifier","_codeDescription","xsd_string",2,"","Description or long version of the code; for example "Switzerland" for Switzerland when referring to the UN/LOCODE code list","false","false"</v>
      </c>
      <c r="Z1705" t="str">
        <f t="shared" si="534"/>
        <v/>
      </c>
      <c r="AA1705" t="str">
        <f t="shared" si="535"/>
        <v/>
      </c>
      <c r="AB1705" t="str">
        <f t="shared" si="536"/>
        <v/>
      </c>
      <c r="AC1705" t="str">
        <f t="shared" si="537"/>
        <v/>
      </c>
      <c r="AD1705" t="str">
        <f t="shared" si="538"/>
        <v/>
      </c>
      <c r="AE1705" t="str">
        <f t="shared" si="539"/>
        <v/>
      </c>
    </row>
    <row r="1706" spans="1:31" x14ac:dyDescent="0.2">
      <c r="A1706" t="s">
        <v>1353</v>
      </c>
      <c r="B1706" t="s">
        <v>1291</v>
      </c>
      <c r="C1706" t="s">
        <v>248</v>
      </c>
      <c r="D1706" t="s">
        <v>11</v>
      </c>
      <c r="F1706" t="s">
        <v>12</v>
      </c>
      <c r="G1706">
        <v>1</v>
      </c>
      <c r="J1706" s="5" t="s">
        <v>13</v>
      </c>
      <c r="K1706" t="str">
        <f t="shared" si="520"/>
        <v>ccodes_ChargeIdentifier</v>
      </c>
      <c r="L1706" t="str">
        <f t="shared" si="521"/>
        <v>_codeLevel</v>
      </c>
      <c r="M1706" t="str">
        <f t="shared" si="522"/>
        <v>xsd_integer</v>
      </c>
      <c r="N1706" t="str">
        <f t="shared" si="523"/>
        <v/>
      </c>
      <c r="O1706" t="str">
        <f t="shared" si="524"/>
        <v>Data</v>
      </c>
      <c r="P1706" t="str">
        <f t="shared" si="525"/>
        <v>"CodeList"</v>
      </c>
      <c r="Q1706" t="str">
        <f t="shared" si="526"/>
        <v>"ccodes_ChargeIdentifier"</v>
      </c>
      <c r="R1706" t="str">
        <f t="shared" si="527"/>
        <v>"_codeLevel"</v>
      </c>
      <c r="S1706" t="str">
        <f t="shared" si="528"/>
        <v>"xsd_integer"</v>
      </c>
      <c r="T1706">
        <f>IF($A1706="Implicit","",COUNTIFS($C$8:C1706,C1706,$A$8:A1706,"Explicit"))</f>
        <v>3</v>
      </c>
      <c r="U1706" t="str">
        <f t="shared" si="529"/>
        <v>""</v>
      </c>
      <c r="V1706" t="str">
        <f t="shared" si="530"/>
        <v>"Integer indicating the level of a code if a codelists is hierarchical; for example HS-Codes"</v>
      </c>
      <c r="W1706" t="str">
        <f t="shared" si="531"/>
        <v>"false"</v>
      </c>
      <c r="X1706" t="str">
        <f t="shared" si="532"/>
        <v>"false"</v>
      </c>
      <c r="Y1706" t="str">
        <f t="shared" si="533"/>
        <v>"CodeList","ccodes_ChargeIdentifier","_codeLevel","xsd_integer",3,"","Integer indicating the level of a code if a codelists is hierarchical; for example HS-Codes","false","false"</v>
      </c>
      <c r="Z1706" t="str">
        <f t="shared" si="534"/>
        <v/>
      </c>
      <c r="AA1706" t="str">
        <f t="shared" si="535"/>
        <v/>
      </c>
      <c r="AB1706" t="str">
        <f t="shared" si="536"/>
        <v/>
      </c>
      <c r="AC1706" t="str">
        <f t="shared" si="537"/>
        <v/>
      </c>
      <c r="AD1706" t="str">
        <f t="shared" si="538"/>
        <v/>
      </c>
      <c r="AE1706" t="str">
        <f t="shared" si="539"/>
        <v/>
      </c>
    </row>
    <row r="1707" spans="1:31" x14ac:dyDescent="0.2">
      <c r="A1707" t="s">
        <v>1353</v>
      </c>
      <c r="B1707" t="s">
        <v>1291</v>
      </c>
      <c r="C1707" t="s">
        <v>248</v>
      </c>
      <c r="D1707" t="s">
        <v>14</v>
      </c>
      <c r="F1707" t="s">
        <v>6</v>
      </c>
      <c r="G1707">
        <v>1</v>
      </c>
      <c r="J1707" s="5" t="s">
        <v>15</v>
      </c>
      <c r="K1707" t="str">
        <f t="shared" si="520"/>
        <v>ccodes_ChargeIdentifier</v>
      </c>
      <c r="L1707" t="str">
        <f t="shared" si="521"/>
        <v>_codeListName</v>
      </c>
      <c r="M1707" t="str">
        <f t="shared" si="522"/>
        <v>xsd_string</v>
      </c>
      <c r="N1707" t="str">
        <f t="shared" si="523"/>
        <v/>
      </c>
      <c r="O1707" t="str">
        <f t="shared" si="524"/>
        <v>Data</v>
      </c>
      <c r="P1707" t="str">
        <f t="shared" si="525"/>
        <v>"CodeList"</v>
      </c>
      <c r="Q1707" t="str">
        <f t="shared" si="526"/>
        <v>"ccodes_ChargeIdentifier"</v>
      </c>
      <c r="R1707" t="str">
        <f t="shared" si="527"/>
        <v>"_codeListName"</v>
      </c>
      <c r="S1707" t="str">
        <f t="shared" si="528"/>
        <v>"xsd_string"</v>
      </c>
      <c r="T1707">
        <f>IF($A1707="Implicit","",COUNTIFS($C$8:C1707,C1707,$A$8:A1707,"Explicit"))</f>
        <v>4</v>
      </c>
      <c r="U1707" t="str">
        <f t="shared" si="529"/>
        <v>""</v>
      </c>
      <c r="V1707" t="str">
        <f t="shared" si="530"/>
        <v>"Official name of the code list without version number when direct reference is not possible; for example "UN/LOCODE" when referring to the UN/LOCODE code list"</v>
      </c>
      <c r="W1707" t="str">
        <f t="shared" si="531"/>
        <v>"false"</v>
      </c>
      <c r="X1707" t="str">
        <f t="shared" si="532"/>
        <v>"false"</v>
      </c>
      <c r="Y1707" t="str">
        <f t="shared" si="533"/>
        <v>"CodeList","ccodes_ChargeIdentifier","_codeListName","xsd_string",4,"","Official name of the code list without version number when direct reference is not possible; for example "UN/LOCODE" when referring to the UN/LOCODE code list","false","false"</v>
      </c>
      <c r="Z1707" t="str">
        <f t="shared" si="534"/>
        <v/>
      </c>
      <c r="AA1707" t="str">
        <f t="shared" si="535"/>
        <v/>
      </c>
      <c r="AB1707" t="str">
        <f t="shared" si="536"/>
        <v/>
      </c>
      <c r="AC1707" t="str">
        <f t="shared" si="537"/>
        <v/>
      </c>
      <c r="AD1707" t="str">
        <f t="shared" si="538"/>
        <v/>
      </c>
      <c r="AE1707" t="str">
        <f t="shared" si="539"/>
        <v/>
      </c>
    </row>
    <row r="1708" spans="1:31" x14ac:dyDescent="0.2">
      <c r="A1708" t="s">
        <v>1353</v>
      </c>
      <c r="B1708" t="s">
        <v>1291</v>
      </c>
      <c r="C1708" t="s">
        <v>248</v>
      </c>
      <c r="D1708" t="s">
        <v>16</v>
      </c>
      <c r="F1708" t="s">
        <v>6</v>
      </c>
      <c r="G1708">
        <v>1</v>
      </c>
      <c r="J1708" s="5" t="s">
        <v>17</v>
      </c>
      <c r="K1708" t="str">
        <f t="shared" si="520"/>
        <v>ccodes_ChargeIdentifier</v>
      </c>
      <c r="L1708" t="str">
        <f t="shared" si="521"/>
        <v>_codeListReference</v>
      </c>
      <c r="M1708" t="str">
        <f t="shared" si="522"/>
        <v>xsd_string</v>
      </c>
      <c r="N1708" t="str">
        <f t="shared" si="523"/>
        <v/>
      </c>
      <c r="O1708" t="str">
        <f t="shared" si="524"/>
        <v>Data</v>
      </c>
      <c r="P1708" t="str">
        <f t="shared" si="525"/>
        <v>"CodeList"</v>
      </c>
      <c r="Q1708" t="str">
        <f t="shared" si="526"/>
        <v>"ccodes_ChargeIdentifier"</v>
      </c>
      <c r="R1708" t="str">
        <f t="shared" si="527"/>
        <v>"_codeListReference"</v>
      </c>
      <c r="S1708" t="str">
        <f t="shared" si="528"/>
        <v>"xsd_string"</v>
      </c>
      <c r="T1708">
        <f>IF($A1708="Implicit","",COUNTIFS($C$8:C1708,C1708,$A$8:A1708,"Explicit"))</f>
        <v>5</v>
      </c>
      <c r="U1708" t="str">
        <f t="shared" si="529"/>
        <v>""</v>
      </c>
      <c r="V1708" t="str">
        <f t="shared" si="530"/>
        <v>"URL to access the code list the code is taken from; for example "https://unece.org/trade/cefact/unlocode-code-list-country-and-territory" for UN/LOCODE."</v>
      </c>
      <c r="W1708" t="str">
        <f t="shared" si="531"/>
        <v>"false"</v>
      </c>
      <c r="X1708" t="str">
        <f t="shared" si="532"/>
        <v>"false"</v>
      </c>
      <c r="Y1708" t="str">
        <f t="shared" si="533"/>
        <v>"CodeList","ccodes_ChargeIdentifier","_codeListReference","xsd_string",5,"","URL to access the code list the code is taken from; for example "https://unece.org/trade/cefact/unlocode-code-list-country-and-territory" for UN/LOCODE.","false","false"</v>
      </c>
      <c r="Z1708" t="str">
        <f t="shared" si="534"/>
        <v/>
      </c>
      <c r="AA1708" t="str">
        <f t="shared" si="535"/>
        <v/>
      </c>
      <c r="AB1708" t="str">
        <f t="shared" si="536"/>
        <v/>
      </c>
      <c r="AC1708" t="str">
        <f t="shared" si="537"/>
        <v/>
      </c>
      <c r="AD1708" t="str">
        <f t="shared" si="538"/>
        <v/>
      </c>
      <c r="AE1708" t="str">
        <f t="shared" si="539"/>
        <v/>
      </c>
    </row>
    <row r="1709" spans="1:31" x14ac:dyDescent="0.2">
      <c r="A1709" t="s">
        <v>1353</v>
      </c>
      <c r="B1709" t="s">
        <v>1291</v>
      </c>
      <c r="C1709" t="s">
        <v>248</v>
      </c>
      <c r="D1709" t="s">
        <v>18</v>
      </c>
      <c r="F1709" t="s">
        <v>6</v>
      </c>
      <c r="G1709">
        <v>1</v>
      </c>
      <c r="J1709" s="5" t="s">
        <v>19</v>
      </c>
      <c r="K1709" t="str">
        <f t="shared" si="520"/>
        <v>ccodes_ChargeIdentifier</v>
      </c>
      <c r="L1709" t="str">
        <f t="shared" si="521"/>
        <v>_codeListVersion</v>
      </c>
      <c r="M1709" t="str">
        <f t="shared" si="522"/>
        <v>xsd_string</v>
      </c>
      <c r="N1709" t="str">
        <f t="shared" si="523"/>
        <v/>
      </c>
      <c r="O1709" t="str">
        <f t="shared" si="524"/>
        <v>Data</v>
      </c>
      <c r="P1709" t="str">
        <f t="shared" si="525"/>
        <v>"CodeList"</v>
      </c>
      <c r="Q1709" t="str">
        <f t="shared" si="526"/>
        <v>"ccodes_ChargeIdentifier"</v>
      </c>
      <c r="R1709" t="str">
        <f t="shared" si="527"/>
        <v>"_codeListVersion"</v>
      </c>
      <c r="S1709" t="str">
        <f t="shared" si="528"/>
        <v>"xsd_string"</v>
      </c>
      <c r="T1709">
        <f>IF($A1709="Implicit","",COUNTIFS($C$8:C1709,C1709,$A$8:A1709,"Explicit"))</f>
        <v>6</v>
      </c>
      <c r="U1709" t="str">
        <f t="shared" si="529"/>
        <v>""</v>
      </c>
      <c r="V1709" t="str">
        <f t="shared" si="530"/>
        <v>"Version of the code list; for example "223-1" for UN/LOCODE. Used if the property codeListName is used or the version is not apparent from the resource referred to in property codeListReference."</v>
      </c>
      <c r="W1709" t="str">
        <f t="shared" si="531"/>
        <v>"false"</v>
      </c>
      <c r="X1709" t="str">
        <f t="shared" si="532"/>
        <v>"false"</v>
      </c>
      <c r="Y1709" t="str">
        <f t="shared" si="533"/>
        <v>"CodeList","ccodes_ChargeIdentifier","_codeListVersion","xsd_string",6,"","Version of the code list; for example "223-1" for UN/LOCODE. Used if the property codeListName is used or the version is not apparent from the resource referred to in property codeListReference.","false","false"</v>
      </c>
      <c r="Z1709" t="str">
        <f t="shared" si="534"/>
        <v/>
      </c>
      <c r="AA1709" t="str">
        <f t="shared" si="535"/>
        <v/>
      </c>
      <c r="AB1709" t="str">
        <f t="shared" si="536"/>
        <v/>
      </c>
      <c r="AC1709" t="str">
        <f t="shared" si="537"/>
        <v/>
      </c>
      <c r="AD1709" t="str">
        <f t="shared" si="538"/>
        <v/>
      </c>
      <c r="AE1709" t="str">
        <f t="shared" si="539"/>
        <v/>
      </c>
    </row>
    <row r="1710" spans="1:31" x14ac:dyDescent="0.2">
      <c r="A1710" t="s">
        <v>1353</v>
      </c>
      <c r="B1710" t="s">
        <v>1291</v>
      </c>
      <c r="C1710" t="s">
        <v>364</v>
      </c>
      <c r="D1710" t="s">
        <v>5</v>
      </c>
      <c r="F1710" t="s">
        <v>6</v>
      </c>
      <c r="G1710">
        <v>1</v>
      </c>
      <c r="J1710" s="5" t="s">
        <v>8</v>
      </c>
      <c r="K1710" t="str">
        <f t="shared" si="520"/>
        <v>ccodes_CommodityCode</v>
      </c>
      <c r="L1710" t="str">
        <f t="shared" si="521"/>
        <v>_code</v>
      </c>
      <c r="M1710" t="str">
        <f t="shared" si="522"/>
        <v>xsd_string</v>
      </c>
      <c r="N1710" t="str">
        <f t="shared" si="523"/>
        <v/>
      </c>
      <c r="O1710" t="str">
        <f t="shared" si="524"/>
        <v>Data</v>
      </c>
      <c r="P1710" t="str">
        <f t="shared" si="525"/>
        <v>"CodeList"</v>
      </c>
      <c r="Q1710" t="str">
        <f t="shared" si="526"/>
        <v>"ccodes_CommodityCode"</v>
      </c>
      <c r="R1710" t="str">
        <f t="shared" si="527"/>
        <v>"_code"</v>
      </c>
      <c r="S1710" t="str">
        <f t="shared" si="528"/>
        <v>"xsd_string"</v>
      </c>
      <c r="T1710">
        <f>IF($A1710="Implicit","",COUNTIFS($C$8:C1710,C1710,$A$8:A1710,"Explicit"))</f>
        <v>1</v>
      </c>
      <c r="U1710" t="str">
        <f t="shared" si="529"/>
        <v>""</v>
      </c>
      <c r="V1710" t="str">
        <f t="shared" si="530"/>
        <v>"Code or short version of a code; for example "CH" for Switzerland when referring to the UN/LOCODE code list"</v>
      </c>
      <c r="W1710" t="str">
        <f t="shared" si="531"/>
        <v>"false"</v>
      </c>
      <c r="X1710" t="str">
        <f t="shared" si="532"/>
        <v>"false"</v>
      </c>
      <c r="Y1710" t="str">
        <f t="shared" si="533"/>
        <v>"CodeList","ccodes_CommodityCode","_code","xsd_string",1,"","Code or short version of a code; for example "CH" for Switzerland when referring to the UN/LOCODE code list","false","false"</v>
      </c>
      <c r="Z1710" t="str">
        <f t="shared" si="534"/>
        <v/>
      </c>
      <c r="AA1710" t="str">
        <f t="shared" si="535"/>
        <v/>
      </c>
      <c r="AB1710" t="str">
        <f t="shared" si="536"/>
        <v/>
      </c>
      <c r="AC1710" t="str">
        <f t="shared" si="537"/>
        <v/>
      </c>
      <c r="AD1710" t="str">
        <f t="shared" si="538"/>
        <v/>
      </c>
      <c r="AE1710" t="str">
        <f t="shared" si="539"/>
        <v/>
      </c>
    </row>
    <row r="1711" spans="1:31" x14ac:dyDescent="0.2">
      <c r="A1711" t="s">
        <v>1353</v>
      </c>
      <c r="B1711" t="s">
        <v>1291</v>
      </c>
      <c r="C1711" t="s">
        <v>364</v>
      </c>
      <c r="D1711" t="s">
        <v>9</v>
      </c>
      <c r="F1711" t="s">
        <v>6</v>
      </c>
      <c r="G1711">
        <v>1</v>
      </c>
      <c r="J1711" s="5" t="s">
        <v>10</v>
      </c>
      <c r="K1711" t="str">
        <f t="shared" si="520"/>
        <v>ccodes_CommodityCode</v>
      </c>
      <c r="L1711" t="str">
        <f t="shared" si="521"/>
        <v>_codeDescription</v>
      </c>
      <c r="M1711" t="str">
        <f t="shared" si="522"/>
        <v>xsd_string</v>
      </c>
      <c r="N1711" t="str">
        <f t="shared" si="523"/>
        <v/>
      </c>
      <c r="O1711" t="str">
        <f t="shared" si="524"/>
        <v>Data</v>
      </c>
      <c r="P1711" t="str">
        <f t="shared" si="525"/>
        <v>"CodeList"</v>
      </c>
      <c r="Q1711" t="str">
        <f t="shared" si="526"/>
        <v>"ccodes_CommodityCode"</v>
      </c>
      <c r="R1711" t="str">
        <f t="shared" si="527"/>
        <v>"_codeDescription"</v>
      </c>
      <c r="S1711" t="str">
        <f t="shared" si="528"/>
        <v>"xsd_string"</v>
      </c>
      <c r="T1711">
        <f>IF($A1711="Implicit","",COUNTIFS($C$8:C1711,C1711,$A$8:A1711,"Explicit"))</f>
        <v>2</v>
      </c>
      <c r="U1711" t="str">
        <f t="shared" si="529"/>
        <v>""</v>
      </c>
      <c r="V1711" t="str">
        <f t="shared" si="530"/>
        <v>"Description or long version of the code; for example "Switzerland" for Switzerland when referring to the UN/LOCODE code list"</v>
      </c>
      <c r="W1711" t="str">
        <f t="shared" si="531"/>
        <v>"false"</v>
      </c>
      <c r="X1711" t="str">
        <f t="shared" si="532"/>
        <v>"false"</v>
      </c>
      <c r="Y1711" t="str">
        <f t="shared" si="533"/>
        <v>"CodeList","ccodes_CommodityCode","_codeDescription","xsd_string",2,"","Description or long version of the code; for example "Switzerland" for Switzerland when referring to the UN/LOCODE code list","false","false"</v>
      </c>
      <c r="Z1711" t="str">
        <f t="shared" si="534"/>
        <v/>
      </c>
      <c r="AA1711" t="str">
        <f t="shared" si="535"/>
        <v/>
      </c>
      <c r="AB1711" t="str">
        <f t="shared" si="536"/>
        <v/>
      </c>
      <c r="AC1711" t="str">
        <f t="shared" si="537"/>
        <v/>
      </c>
      <c r="AD1711" t="str">
        <f t="shared" si="538"/>
        <v/>
      </c>
      <c r="AE1711" t="str">
        <f t="shared" si="539"/>
        <v/>
      </c>
    </row>
    <row r="1712" spans="1:31" x14ac:dyDescent="0.2">
      <c r="A1712" t="s">
        <v>1353</v>
      </c>
      <c r="B1712" t="s">
        <v>1291</v>
      </c>
      <c r="C1712" t="s">
        <v>364</v>
      </c>
      <c r="D1712" t="s">
        <v>11</v>
      </c>
      <c r="F1712" t="s">
        <v>12</v>
      </c>
      <c r="G1712">
        <v>1</v>
      </c>
      <c r="J1712" s="5" t="s">
        <v>13</v>
      </c>
      <c r="K1712" t="str">
        <f t="shared" si="520"/>
        <v>ccodes_CommodityCode</v>
      </c>
      <c r="L1712" t="str">
        <f t="shared" si="521"/>
        <v>_codeLevel</v>
      </c>
      <c r="M1712" t="str">
        <f t="shared" si="522"/>
        <v>xsd_integer</v>
      </c>
      <c r="N1712" t="str">
        <f t="shared" si="523"/>
        <v/>
      </c>
      <c r="O1712" t="str">
        <f t="shared" si="524"/>
        <v>Data</v>
      </c>
      <c r="P1712" t="str">
        <f t="shared" si="525"/>
        <v>"CodeList"</v>
      </c>
      <c r="Q1712" t="str">
        <f t="shared" si="526"/>
        <v>"ccodes_CommodityCode"</v>
      </c>
      <c r="R1712" t="str">
        <f t="shared" si="527"/>
        <v>"_codeLevel"</v>
      </c>
      <c r="S1712" t="str">
        <f t="shared" si="528"/>
        <v>"xsd_integer"</v>
      </c>
      <c r="T1712">
        <f>IF($A1712="Implicit","",COUNTIFS($C$8:C1712,C1712,$A$8:A1712,"Explicit"))</f>
        <v>3</v>
      </c>
      <c r="U1712" t="str">
        <f t="shared" si="529"/>
        <v>""</v>
      </c>
      <c r="V1712" t="str">
        <f t="shared" si="530"/>
        <v>"Integer indicating the level of a code if a codelists is hierarchical; for example HS-Codes"</v>
      </c>
      <c r="W1712" t="str">
        <f t="shared" si="531"/>
        <v>"false"</v>
      </c>
      <c r="X1712" t="str">
        <f t="shared" si="532"/>
        <v>"false"</v>
      </c>
      <c r="Y1712" t="str">
        <f t="shared" si="533"/>
        <v>"CodeList","ccodes_CommodityCode","_codeLevel","xsd_integer",3,"","Integer indicating the level of a code if a codelists is hierarchical; for example HS-Codes","false","false"</v>
      </c>
      <c r="Z1712" t="str">
        <f t="shared" si="534"/>
        <v/>
      </c>
      <c r="AA1712" t="str">
        <f t="shared" si="535"/>
        <v/>
      </c>
      <c r="AB1712" t="str">
        <f t="shared" si="536"/>
        <v/>
      </c>
      <c r="AC1712" t="str">
        <f t="shared" si="537"/>
        <v/>
      </c>
      <c r="AD1712" t="str">
        <f t="shared" si="538"/>
        <v/>
      </c>
      <c r="AE1712" t="str">
        <f t="shared" si="539"/>
        <v/>
      </c>
    </row>
    <row r="1713" spans="1:31" x14ac:dyDescent="0.2">
      <c r="A1713" t="s">
        <v>1353</v>
      </c>
      <c r="B1713" t="s">
        <v>1291</v>
      </c>
      <c r="C1713" t="s">
        <v>364</v>
      </c>
      <c r="D1713" t="s">
        <v>14</v>
      </c>
      <c r="F1713" t="s">
        <v>6</v>
      </c>
      <c r="G1713">
        <v>1</v>
      </c>
      <c r="J1713" s="5" t="s">
        <v>15</v>
      </c>
      <c r="K1713" t="str">
        <f t="shared" si="520"/>
        <v>ccodes_CommodityCode</v>
      </c>
      <c r="L1713" t="str">
        <f t="shared" si="521"/>
        <v>_codeListName</v>
      </c>
      <c r="M1713" t="str">
        <f t="shared" si="522"/>
        <v>xsd_string</v>
      </c>
      <c r="N1713" t="str">
        <f t="shared" si="523"/>
        <v/>
      </c>
      <c r="O1713" t="str">
        <f t="shared" si="524"/>
        <v>Data</v>
      </c>
      <c r="P1713" t="str">
        <f t="shared" si="525"/>
        <v>"CodeList"</v>
      </c>
      <c r="Q1713" t="str">
        <f t="shared" si="526"/>
        <v>"ccodes_CommodityCode"</v>
      </c>
      <c r="R1713" t="str">
        <f t="shared" si="527"/>
        <v>"_codeListName"</v>
      </c>
      <c r="S1713" t="str">
        <f t="shared" si="528"/>
        <v>"xsd_string"</v>
      </c>
      <c r="T1713">
        <f>IF($A1713="Implicit","",COUNTIFS($C$8:C1713,C1713,$A$8:A1713,"Explicit"))</f>
        <v>4</v>
      </c>
      <c r="U1713" t="str">
        <f t="shared" si="529"/>
        <v>""</v>
      </c>
      <c r="V1713" t="str">
        <f t="shared" si="530"/>
        <v>"Official name of the code list without version number when direct reference is not possible; for example "UN/LOCODE" when referring to the UN/LOCODE code list"</v>
      </c>
      <c r="W1713" t="str">
        <f t="shared" si="531"/>
        <v>"false"</v>
      </c>
      <c r="X1713" t="str">
        <f t="shared" si="532"/>
        <v>"false"</v>
      </c>
      <c r="Y1713" t="str">
        <f t="shared" si="533"/>
        <v>"CodeList","ccodes_CommodityCode","_codeListName","xsd_string",4,"","Official name of the code list without version number when direct reference is not possible; for example "UN/LOCODE" when referring to the UN/LOCODE code list","false","false"</v>
      </c>
      <c r="Z1713" t="str">
        <f t="shared" si="534"/>
        <v/>
      </c>
      <c r="AA1713" t="str">
        <f t="shared" si="535"/>
        <v/>
      </c>
      <c r="AB1713" t="str">
        <f t="shared" si="536"/>
        <v/>
      </c>
      <c r="AC1713" t="str">
        <f t="shared" si="537"/>
        <v/>
      </c>
      <c r="AD1713" t="str">
        <f t="shared" si="538"/>
        <v/>
      </c>
      <c r="AE1713" t="str">
        <f t="shared" si="539"/>
        <v/>
      </c>
    </row>
    <row r="1714" spans="1:31" x14ac:dyDescent="0.2">
      <c r="A1714" t="s">
        <v>1353</v>
      </c>
      <c r="B1714" t="s">
        <v>1291</v>
      </c>
      <c r="C1714" t="s">
        <v>364</v>
      </c>
      <c r="D1714" t="s">
        <v>16</v>
      </c>
      <c r="F1714" t="s">
        <v>6</v>
      </c>
      <c r="G1714">
        <v>1</v>
      </c>
      <c r="J1714" s="5" t="s">
        <v>17</v>
      </c>
      <c r="K1714" t="str">
        <f t="shared" si="520"/>
        <v>ccodes_CommodityCode</v>
      </c>
      <c r="L1714" t="str">
        <f t="shared" si="521"/>
        <v>_codeListReference</v>
      </c>
      <c r="M1714" t="str">
        <f t="shared" si="522"/>
        <v>xsd_string</v>
      </c>
      <c r="N1714" t="str">
        <f t="shared" si="523"/>
        <v/>
      </c>
      <c r="O1714" t="str">
        <f t="shared" si="524"/>
        <v>Data</v>
      </c>
      <c r="P1714" t="str">
        <f t="shared" si="525"/>
        <v>"CodeList"</v>
      </c>
      <c r="Q1714" t="str">
        <f t="shared" si="526"/>
        <v>"ccodes_CommodityCode"</v>
      </c>
      <c r="R1714" t="str">
        <f t="shared" si="527"/>
        <v>"_codeListReference"</v>
      </c>
      <c r="S1714" t="str">
        <f t="shared" si="528"/>
        <v>"xsd_string"</v>
      </c>
      <c r="T1714">
        <f>IF($A1714="Implicit","",COUNTIFS($C$8:C1714,C1714,$A$8:A1714,"Explicit"))</f>
        <v>5</v>
      </c>
      <c r="U1714" t="str">
        <f t="shared" si="529"/>
        <v>""</v>
      </c>
      <c r="V1714" t="str">
        <f t="shared" si="530"/>
        <v>"URL to access the code list the code is taken from; for example "https://unece.org/trade/cefact/unlocode-code-list-country-and-territory" for UN/LOCODE."</v>
      </c>
      <c r="W1714" t="str">
        <f t="shared" si="531"/>
        <v>"false"</v>
      </c>
      <c r="X1714" t="str">
        <f t="shared" si="532"/>
        <v>"false"</v>
      </c>
      <c r="Y1714" t="str">
        <f t="shared" si="533"/>
        <v>"CodeList","ccodes_CommodityCode","_codeListReference","xsd_string",5,"","URL to access the code list the code is taken from; for example "https://unece.org/trade/cefact/unlocode-code-list-country-and-territory" for UN/LOCODE.","false","false"</v>
      </c>
      <c r="Z1714" t="str">
        <f t="shared" si="534"/>
        <v/>
      </c>
      <c r="AA1714" t="str">
        <f t="shared" si="535"/>
        <v/>
      </c>
      <c r="AB1714" t="str">
        <f t="shared" si="536"/>
        <v/>
      </c>
      <c r="AC1714" t="str">
        <f t="shared" si="537"/>
        <v/>
      </c>
      <c r="AD1714" t="str">
        <f t="shared" si="538"/>
        <v/>
      </c>
      <c r="AE1714" t="str">
        <f t="shared" si="539"/>
        <v/>
      </c>
    </row>
    <row r="1715" spans="1:31" x14ac:dyDescent="0.2">
      <c r="A1715" t="s">
        <v>1353</v>
      </c>
      <c r="B1715" t="s">
        <v>1291</v>
      </c>
      <c r="C1715" t="s">
        <v>364</v>
      </c>
      <c r="D1715" t="s">
        <v>18</v>
      </c>
      <c r="F1715" t="s">
        <v>6</v>
      </c>
      <c r="G1715">
        <v>1</v>
      </c>
      <c r="J1715" s="5" t="s">
        <v>19</v>
      </c>
      <c r="K1715" t="str">
        <f t="shared" si="520"/>
        <v>ccodes_CommodityCode</v>
      </c>
      <c r="L1715" t="str">
        <f t="shared" si="521"/>
        <v>_codeListVersion</v>
      </c>
      <c r="M1715" t="str">
        <f t="shared" si="522"/>
        <v>xsd_string</v>
      </c>
      <c r="N1715" t="str">
        <f t="shared" si="523"/>
        <v/>
      </c>
      <c r="O1715" t="str">
        <f t="shared" si="524"/>
        <v>Data</v>
      </c>
      <c r="P1715" t="str">
        <f t="shared" si="525"/>
        <v>"CodeList"</v>
      </c>
      <c r="Q1715" t="str">
        <f t="shared" si="526"/>
        <v>"ccodes_CommodityCode"</v>
      </c>
      <c r="R1715" t="str">
        <f t="shared" si="527"/>
        <v>"_codeListVersion"</v>
      </c>
      <c r="S1715" t="str">
        <f t="shared" si="528"/>
        <v>"xsd_string"</v>
      </c>
      <c r="T1715">
        <f>IF($A1715="Implicit","",COUNTIFS($C$8:C1715,C1715,$A$8:A1715,"Explicit"))</f>
        <v>6</v>
      </c>
      <c r="U1715" t="str">
        <f t="shared" si="529"/>
        <v>""</v>
      </c>
      <c r="V1715" t="str">
        <f t="shared" si="530"/>
        <v>"Version of the code list; for example "223-1" for UN/LOCODE. Used if the property codeListName is used or the version is not apparent from the resource referred to in property codeListReference."</v>
      </c>
      <c r="W1715" t="str">
        <f t="shared" si="531"/>
        <v>"false"</v>
      </c>
      <c r="X1715" t="str">
        <f t="shared" si="532"/>
        <v>"false"</v>
      </c>
      <c r="Y1715" t="str">
        <f t="shared" si="533"/>
        <v>"CodeList","ccodes_CommodityCode","_codeListVersion","xsd_string",6,"","Version of the code list; for example "223-1" for UN/LOCODE. Used if the property codeListName is used or the version is not apparent from the resource referred to in property codeListReference.","false","false"</v>
      </c>
      <c r="Z1715" t="str">
        <f t="shared" si="534"/>
        <v/>
      </c>
      <c r="AA1715" t="str">
        <f t="shared" si="535"/>
        <v/>
      </c>
      <c r="AB1715" t="str">
        <f t="shared" si="536"/>
        <v/>
      </c>
      <c r="AC1715" t="str">
        <f t="shared" si="537"/>
        <v/>
      </c>
      <c r="AD1715" t="str">
        <f t="shared" si="538"/>
        <v/>
      </c>
      <c r="AE1715" t="str">
        <f t="shared" si="539"/>
        <v/>
      </c>
    </row>
    <row r="1716" spans="1:31" x14ac:dyDescent="0.2">
      <c r="A1716" t="s">
        <v>1353</v>
      </c>
      <c r="B1716" t="s">
        <v>1291</v>
      </c>
      <c r="C1716" t="s">
        <v>579</v>
      </c>
      <c r="D1716" t="s">
        <v>5</v>
      </c>
      <c r="F1716" t="s">
        <v>6</v>
      </c>
      <c r="G1716">
        <v>1</v>
      </c>
      <c r="J1716" s="5" t="s">
        <v>8</v>
      </c>
      <c r="K1716" t="str">
        <f t="shared" si="520"/>
        <v>ccodes_CurrencyCode</v>
      </c>
      <c r="L1716" t="str">
        <f t="shared" si="521"/>
        <v>_code</v>
      </c>
      <c r="M1716" t="str">
        <f t="shared" si="522"/>
        <v>xsd_string</v>
      </c>
      <c r="N1716" t="str">
        <f t="shared" si="523"/>
        <v/>
      </c>
      <c r="O1716" t="str">
        <f t="shared" si="524"/>
        <v>Data</v>
      </c>
      <c r="P1716" t="str">
        <f t="shared" si="525"/>
        <v>"CodeList"</v>
      </c>
      <c r="Q1716" t="str">
        <f t="shared" si="526"/>
        <v>"ccodes_CurrencyCode"</v>
      </c>
      <c r="R1716" t="str">
        <f t="shared" si="527"/>
        <v>"_code"</v>
      </c>
      <c r="S1716" t="str">
        <f t="shared" si="528"/>
        <v>"xsd_string"</v>
      </c>
      <c r="T1716">
        <f>IF($A1716="Implicit","",COUNTIFS($C$8:C1716,C1716,$A$8:A1716,"Explicit"))</f>
        <v>1</v>
      </c>
      <c r="U1716" t="str">
        <f t="shared" si="529"/>
        <v>""</v>
      </c>
      <c r="V1716" t="str">
        <f t="shared" si="530"/>
        <v>"Code or short version of a code; for example "CH" for Switzerland when referring to the UN/LOCODE code list"</v>
      </c>
      <c r="W1716" t="str">
        <f t="shared" si="531"/>
        <v>"false"</v>
      </c>
      <c r="X1716" t="str">
        <f t="shared" si="532"/>
        <v>"false"</v>
      </c>
      <c r="Y1716" t="str">
        <f t="shared" si="533"/>
        <v>"CodeList","ccodes_CurrencyCode","_code","xsd_string",1,"","Code or short version of a code; for example "CH" for Switzerland when referring to the UN/LOCODE code list","false","false"</v>
      </c>
      <c r="Z1716" t="str">
        <f t="shared" si="534"/>
        <v/>
      </c>
      <c r="AA1716" t="str">
        <f t="shared" si="535"/>
        <v/>
      </c>
      <c r="AB1716" t="str">
        <f t="shared" si="536"/>
        <v/>
      </c>
      <c r="AC1716" t="str">
        <f t="shared" si="537"/>
        <v/>
      </c>
      <c r="AD1716" t="str">
        <f t="shared" si="538"/>
        <v/>
      </c>
      <c r="AE1716" t="str">
        <f t="shared" si="539"/>
        <v/>
      </c>
    </row>
    <row r="1717" spans="1:31" x14ac:dyDescent="0.2">
      <c r="A1717" t="s">
        <v>1353</v>
      </c>
      <c r="B1717" t="s">
        <v>1291</v>
      </c>
      <c r="C1717" t="s">
        <v>579</v>
      </c>
      <c r="D1717" t="s">
        <v>9</v>
      </c>
      <c r="F1717" t="s">
        <v>6</v>
      </c>
      <c r="G1717">
        <v>1</v>
      </c>
      <c r="J1717" s="5" t="s">
        <v>10</v>
      </c>
      <c r="K1717" t="str">
        <f t="shared" si="520"/>
        <v>ccodes_CurrencyCode</v>
      </c>
      <c r="L1717" t="str">
        <f t="shared" si="521"/>
        <v>_codeDescription</v>
      </c>
      <c r="M1717" t="str">
        <f t="shared" si="522"/>
        <v>xsd_string</v>
      </c>
      <c r="N1717" t="str">
        <f t="shared" si="523"/>
        <v/>
      </c>
      <c r="O1717" t="str">
        <f t="shared" si="524"/>
        <v>Data</v>
      </c>
      <c r="P1717" t="str">
        <f t="shared" si="525"/>
        <v>"CodeList"</v>
      </c>
      <c r="Q1717" t="str">
        <f t="shared" si="526"/>
        <v>"ccodes_CurrencyCode"</v>
      </c>
      <c r="R1717" t="str">
        <f t="shared" si="527"/>
        <v>"_codeDescription"</v>
      </c>
      <c r="S1717" t="str">
        <f t="shared" si="528"/>
        <v>"xsd_string"</v>
      </c>
      <c r="T1717">
        <f>IF($A1717="Implicit","",COUNTIFS($C$8:C1717,C1717,$A$8:A1717,"Explicit"))</f>
        <v>2</v>
      </c>
      <c r="U1717" t="str">
        <f t="shared" si="529"/>
        <v>""</v>
      </c>
      <c r="V1717" t="str">
        <f t="shared" si="530"/>
        <v>"Description or long version of the code; for example "Switzerland" for Switzerland when referring to the UN/LOCODE code list"</v>
      </c>
      <c r="W1717" t="str">
        <f t="shared" si="531"/>
        <v>"false"</v>
      </c>
      <c r="X1717" t="str">
        <f t="shared" si="532"/>
        <v>"false"</v>
      </c>
      <c r="Y1717" t="str">
        <f t="shared" si="533"/>
        <v>"CodeList","ccodes_CurrencyCode","_codeDescription","xsd_string",2,"","Description or long version of the code; for example "Switzerland" for Switzerland when referring to the UN/LOCODE code list","false","false"</v>
      </c>
      <c r="Z1717" t="str">
        <f t="shared" si="534"/>
        <v/>
      </c>
      <c r="AA1717" t="str">
        <f t="shared" si="535"/>
        <v/>
      </c>
      <c r="AB1717" t="str">
        <f t="shared" si="536"/>
        <v/>
      </c>
      <c r="AC1717" t="str">
        <f t="shared" si="537"/>
        <v/>
      </c>
      <c r="AD1717" t="str">
        <f t="shared" si="538"/>
        <v/>
      </c>
      <c r="AE1717" t="str">
        <f t="shared" si="539"/>
        <v/>
      </c>
    </row>
    <row r="1718" spans="1:31" x14ac:dyDescent="0.2">
      <c r="A1718" t="s">
        <v>1353</v>
      </c>
      <c r="B1718" t="s">
        <v>1291</v>
      </c>
      <c r="C1718" t="s">
        <v>579</v>
      </c>
      <c r="D1718" t="s">
        <v>11</v>
      </c>
      <c r="F1718" t="s">
        <v>12</v>
      </c>
      <c r="G1718">
        <v>1</v>
      </c>
      <c r="J1718" s="5" t="s">
        <v>13</v>
      </c>
      <c r="K1718" t="str">
        <f t="shared" si="520"/>
        <v>ccodes_CurrencyCode</v>
      </c>
      <c r="L1718" t="str">
        <f t="shared" si="521"/>
        <v>_codeLevel</v>
      </c>
      <c r="M1718" t="str">
        <f t="shared" si="522"/>
        <v>xsd_integer</v>
      </c>
      <c r="N1718" t="str">
        <f t="shared" si="523"/>
        <v/>
      </c>
      <c r="O1718" t="str">
        <f t="shared" si="524"/>
        <v>Data</v>
      </c>
      <c r="P1718" t="str">
        <f t="shared" si="525"/>
        <v>"CodeList"</v>
      </c>
      <c r="Q1718" t="str">
        <f t="shared" si="526"/>
        <v>"ccodes_CurrencyCode"</v>
      </c>
      <c r="R1718" t="str">
        <f t="shared" si="527"/>
        <v>"_codeLevel"</v>
      </c>
      <c r="S1718" t="str">
        <f t="shared" si="528"/>
        <v>"xsd_integer"</v>
      </c>
      <c r="T1718">
        <f>IF($A1718="Implicit","",COUNTIFS($C$8:C1718,C1718,$A$8:A1718,"Explicit"))</f>
        <v>3</v>
      </c>
      <c r="U1718" t="str">
        <f t="shared" si="529"/>
        <v>""</v>
      </c>
      <c r="V1718" t="str">
        <f t="shared" si="530"/>
        <v>"Integer indicating the level of a code if a codelists is hierarchical; for example HS-Codes"</v>
      </c>
      <c r="W1718" t="str">
        <f t="shared" si="531"/>
        <v>"false"</v>
      </c>
      <c r="X1718" t="str">
        <f t="shared" si="532"/>
        <v>"false"</v>
      </c>
      <c r="Y1718" t="str">
        <f t="shared" si="533"/>
        <v>"CodeList","ccodes_CurrencyCode","_codeLevel","xsd_integer",3,"","Integer indicating the level of a code if a codelists is hierarchical; for example HS-Codes","false","false"</v>
      </c>
      <c r="Z1718" t="str">
        <f t="shared" si="534"/>
        <v/>
      </c>
      <c r="AA1718" t="str">
        <f t="shared" si="535"/>
        <v/>
      </c>
      <c r="AB1718" t="str">
        <f t="shared" si="536"/>
        <v/>
      </c>
      <c r="AC1718" t="str">
        <f t="shared" si="537"/>
        <v/>
      </c>
      <c r="AD1718" t="str">
        <f t="shared" si="538"/>
        <v/>
      </c>
      <c r="AE1718" t="str">
        <f t="shared" si="539"/>
        <v/>
      </c>
    </row>
    <row r="1719" spans="1:31" x14ac:dyDescent="0.2">
      <c r="A1719" t="s">
        <v>1353</v>
      </c>
      <c r="B1719" t="s">
        <v>1291</v>
      </c>
      <c r="C1719" t="s">
        <v>579</v>
      </c>
      <c r="D1719" t="s">
        <v>14</v>
      </c>
      <c r="F1719" t="s">
        <v>6</v>
      </c>
      <c r="G1719">
        <v>1</v>
      </c>
      <c r="J1719" s="5" t="s">
        <v>15</v>
      </c>
      <c r="K1719" t="str">
        <f t="shared" si="520"/>
        <v>ccodes_CurrencyCode</v>
      </c>
      <c r="L1719" t="str">
        <f t="shared" si="521"/>
        <v>_codeListName</v>
      </c>
      <c r="M1719" t="str">
        <f t="shared" si="522"/>
        <v>xsd_string</v>
      </c>
      <c r="N1719" t="str">
        <f t="shared" si="523"/>
        <v/>
      </c>
      <c r="O1719" t="str">
        <f t="shared" si="524"/>
        <v>Data</v>
      </c>
      <c r="P1719" t="str">
        <f t="shared" si="525"/>
        <v>"CodeList"</v>
      </c>
      <c r="Q1719" t="str">
        <f t="shared" si="526"/>
        <v>"ccodes_CurrencyCode"</v>
      </c>
      <c r="R1719" t="str">
        <f t="shared" si="527"/>
        <v>"_codeListName"</v>
      </c>
      <c r="S1719" t="str">
        <f t="shared" si="528"/>
        <v>"xsd_string"</v>
      </c>
      <c r="T1719">
        <f>IF($A1719="Implicit","",COUNTIFS($C$8:C1719,C1719,$A$8:A1719,"Explicit"))</f>
        <v>4</v>
      </c>
      <c r="U1719" t="str">
        <f t="shared" si="529"/>
        <v>""</v>
      </c>
      <c r="V1719" t="str">
        <f t="shared" si="530"/>
        <v>"Official name of the code list without version number when direct reference is not possible; for example "UN/LOCODE" when referring to the UN/LOCODE code list"</v>
      </c>
      <c r="W1719" t="str">
        <f t="shared" si="531"/>
        <v>"false"</v>
      </c>
      <c r="X1719" t="str">
        <f t="shared" si="532"/>
        <v>"false"</v>
      </c>
      <c r="Y1719" t="str">
        <f t="shared" si="533"/>
        <v>"CodeList","ccodes_CurrencyCode","_codeListName","xsd_string",4,"","Official name of the code list without version number when direct reference is not possible; for example "UN/LOCODE" when referring to the UN/LOCODE code list","false","false"</v>
      </c>
      <c r="Z1719" t="str">
        <f t="shared" si="534"/>
        <v/>
      </c>
      <c r="AA1719" t="str">
        <f t="shared" si="535"/>
        <v/>
      </c>
      <c r="AB1719" t="str">
        <f t="shared" si="536"/>
        <v/>
      </c>
      <c r="AC1719" t="str">
        <f t="shared" si="537"/>
        <v/>
      </c>
      <c r="AD1719" t="str">
        <f t="shared" si="538"/>
        <v/>
      </c>
      <c r="AE1719" t="str">
        <f t="shared" si="539"/>
        <v/>
      </c>
    </row>
    <row r="1720" spans="1:31" x14ac:dyDescent="0.2">
      <c r="A1720" t="s">
        <v>1353</v>
      </c>
      <c r="B1720" t="s">
        <v>1291</v>
      </c>
      <c r="C1720" t="s">
        <v>579</v>
      </c>
      <c r="D1720" t="s">
        <v>16</v>
      </c>
      <c r="F1720" t="s">
        <v>6</v>
      </c>
      <c r="G1720">
        <v>1</v>
      </c>
      <c r="J1720" s="5" t="s">
        <v>17</v>
      </c>
      <c r="K1720" t="str">
        <f t="shared" si="520"/>
        <v>ccodes_CurrencyCode</v>
      </c>
      <c r="L1720" t="str">
        <f t="shared" si="521"/>
        <v>_codeListReference</v>
      </c>
      <c r="M1720" t="str">
        <f t="shared" si="522"/>
        <v>xsd_string</v>
      </c>
      <c r="N1720" t="str">
        <f t="shared" si="523"/>
        <v/>
      </c>
      <c r="O1720" t="str">
        <f t="shared" si="524"/>
        <v>Data</v>
      </c>
      <c r="P1720" t="str">
        <f t="shared" si="525"/>
        <v>"CodeList"</v>
      </c>
      <c r="Q1720" t="str">
        <f t="shared" si="526"/>
        <v>"ccodes_CurrencyCode"</v>
      </c>
      <c r="R1720" t="str">
        <f t="shared" si="527"/>
        <v>"_codeListReference"</v>
      </c>
      <c r="S1720" t="str">
        <f t="shared" si="528"/>
        <v>"xsd_string"</v>
      </c>
      <c r="T1720">
        <f>IF($A1720="Implicit","",COUNTIFS($C$8:C1720,C1720,$A$8:A1720,"Explicit"))</f>
        <v>5</v>
      </c>
      <c r="U1720" t="str">
        <f t="shared" si="529"/>
        <v>""</v>
      </c>
      <c r="V1720" t="str">
        <f t="shared" si="530"/>
        <v>"URL to access the code list the code is taken from; for example "https://unece.org/trade/cefact/unlocode-code-list-country-and-territory" for UN/LOCODE."</v>
      </c>
      <c r="W1720" t="str">
        <f t="shared" si="531"/>
        <v>"false"</v>
      </c>
      <c r="X1720" t="str">
        <f t="shared" si="532"/>
        <v>"false"</v>
      </c>
      <c r="Y1720" t="str">
        <f t="shared" si="533"/>
        <v>"CodeList","ccodes_CurrencyCode","_codeListReference","xsd_string",5,"","URL to access the code list the code is taken from; for example "https://unece.org/trade/cefact/unlocode-code-list-country-and-territory" for UN/LOCODE.","false","false"</v>
      </c>
      <c r="Z1720" t="str">
        <f t="shared" si="534"/>
        <v/>
      </c>
      <c r="AA1720" t="str">
        <f t="shared" si="535"/>
        <v/>
      </c>
      <c r="AB1720" t="str">
        <f t="shared" si="536"/>
        <v/>
      </c>
      <c r="AC1720" t="str">
        <f t="shared" si="537"/>
        <v/>
      </c>
      <c r="AD1720" t="str">
        <f t="shared" si="538"/>
        <v/>
      </c>
      <c r="AE1720" t="str">
        <f t="shared" si="539"/>
        <v/>
      </c>
    </row>
    <row r="1721" spans="1:31" x14ac:dyDescent="0.2">
      <c r="A1721" t="s">
        <v>1353</v>
      </c>
      <c r="B1721" t="s">
        <v>1291</v>
      </c>
      <c r="C1721" t="s">
        <v>579</v>
      </c>
      <c r="D1721" t="s">
        <v>18</v>
      </c>
      <c r="F1721" t="s">
        <v>6</v>
      </c>
      <c r="G1721">
        <v>1</v>
      </c>
      <c r="J1721" s="5" t="s">
        <v>19</v>
      </c>
      <c r="K1721" t="str">
        <f t="shared" si="520"/>
        <v>ccodes_CurrencyCode</v>
      </c>
      <c r="L1721" t="str">
        <f t="shared" si="521"/>
        <v>_codeListVersion</v>
      </c>
      <c r="M1721" t="str">
        <f t="shared" si="522"/>
        <v>xsd_string</v>
      </c>
      <c r="N1721" t="str">
        <f t="shared" si="523"/>
        <v/>
      </c>
      <c r="O1721" t="str">
        <f t="shared" si="524"/>
        <v>Data</v>
      </c>
      <c r="P1721" t="str">
        <f t="shared" si="525"/>
        <v>"CodeList"</v>
      </c>
      <c r="Q1721" t="str">
        <f t="shared" si="526"/>
        <v>"ccodes_CurrencyCode"</v>
      </c>
      <c r="R1721" t="str">
        <f t="shared" si="527"/>
        <v>"_codeListVersion"</v>
      </c>
      <c r="S1721" t="str">
        <f t="shared" si="528"/>
        <v>"xsd_string"</v>
      </c>
      <c r="T1721">
        <f>IF($A1721="Implicit","",COUNTIFS($C$8:C1721,C1721,$A$8:A1721,"Explicit"))</f>
        <v>6</v>
      </c>
      <c r="U1721" t="str">
        <f t="shared" si="529"/>
        <v>""</v>
      </c>
      <c r="V1721" t="str">
        <f t="shared" si="530"/>
        <v>"Version of the code list; for example "223-1" for UN/LOCODE. Used if the property codeListName is used or the version is not apparent from the resource referred to in property codeListReference."</v>
      </c>
      <c r="W1721" t="str">
        <f t="shared" si="531"/>
        <v>"false"</v>
      </c>
      <c r="X1721" t="str">
        <f t="shared" si="532"/>
        <v>"false"</v>
      </c>
      <c r="Y1721" t="str">
        <f t="shared" si="533"/>
        <v>"CodeList","ccodes_CurrencyCode","_codeListVersion","xsd_string",6,"","Version of the code list; for example "223-1" for UN/LOCODE. Used if the property codeListName is used or the version is not apparent from the resource referred to in property codeListReference.","false","false"</v>
      </c>
      <c r="Z1721" t="str">
        <f t="shared" si="534"/>
        <v/>
      </c>
      <c r="AA1721" t="str">
        <f t="shared" si="535"/>
        <v/>
      </c>
      <c r="AB1721" t="str">
        <f t="shared" si="536"/>
        <v/>
      </c>
      <c r="AC1721" t="str">
        <f t="shared" si="537"/>
        <v/>
      </c>
      <c r="AD1721" t="str">
        <f t="shared" si="538"/>
        <v/>
      </c>
      <c r="AE1721" t="str">
        <f t="shared" si="539"/>
        <v/>
      </c>
    </row>
    <row r="1722" spans="1:31" x14ac:dyDescent="0.2">
      <c r="A1722" t="s">
        <v>1353</v>
      </c>
      <c r="B1722" t="s">
        <v>1291</v>
      </c>
      <c r="C1722" t="s">
        <v>1267</v>
      </c>
      <c r="D1722" t="s">
        <v>5</v>
      </c>
      <c r="F1722" t="s">
        <v>6</v>
      </c>
      <c r="G1722">
        <v>1</v>
      </c>
      <c r="J1722" s="5" t="s">
        <v>8</v>
      </c>
      <c r="K1722" t="str">
        <f t="shared" si="520"/>
        <v>ccodes_DangerousGoodsCode</v>
      </c>
      <c r="L1722" t="str">
        <f t="shared" si="521"/>
        <v>_code</v>
      </c>
      <c r="M1722" t="str">
        <f t="shared" si="522"/>
        <v>xsd_string</v>
      </c>
      <c r="N1722" t="str">
        <f t="shared" si="523"/>
        <v/>
      </c>
      <c r="O1722" t="str">
        <f t="shared" si="524"/>
        <v>Data</v>
      </c>
      <c r="P1722" t="str">
        <f t="shared" si="525"/>
        <v>"CodeList"</v>
      </c>
      <c r="Q1722" t="str">
        <f t="shared" si="526"/>
        <v>"ccodes_DangerousGoodsCode"</v>
      </c>
      <c r="R1722" t="str">
        <f t="shared" si="527"/>
        <v>"_code"</v>
      </c>
      <c r="S1722" t="str">
        <f t="shared" si="528"/>
        <v>"xsd_string"</v>
      </c>
      <c r="T1722">
        <f>IF($A1722="Implicit","",COUNTIFS($C$8:C1722,C1722,$A$8:A1722,"Explicit"))</f>
        <v>1</v>
      </c>
      <c r="U1722" t="str">
        <f t="shared" si="529"/>
        <v>""</v>
      </c>
      <c r="V1722" t="str">
        <f t="shared" si="530"/>
        <v>"Code or short version of a code; for example "CH" for Switzerland when referring to the UN/LOCODE code list"</v>
      </c>
      <c r="W1722" t="str">
        <f t="shared" si="531"/>
        <v>"false"</v>
      </c>
      <c r="X1722" t="str">
        <f t="shared" si="532"/>
        <v>"false"</v>
      </c>
      <c r="Y1722" t="str">
        <f t="shared" si="533"/>
        <v>"CodeList","ccodes_DangerousGoodsCode","_code","xsd_string",1,"","Code or short version of a code; for example "CH" for Switzerland when referring to the UN/LOCODE code list","false","false"</v>
      </c>
      <c r="Z1722" t="str">
        <f t="shared" si="534"/>
        <v/>
      </c>
      <c r="AA1722" t="str">
        <f t="shared" si="535"/>
        <v/>
      </c>
      <c r="AB1722" t="str">
        <f t="shared" si="536"/>
        <v/>
      </c>
      <c r="AC1722" t="str">
        <f t="shared" si="537"/>
        <v/>
      </c>
      <c r="AD1722" t="str">
        <f t="shared" si="538"/>
        <v/>
      </c>
      <c r="AE1722" t="str">
        <f t="shared" si="539"/>
        <v/>
      </c>
    </row>
    <row r="1723" spans="1:31" x14ac:dyDescent="0.2">
      <c r="A1723" t="s">
        <v>1353</v>
      </c>
      <c r="B1723" t="s">
        <v>1291</v>
      </c>
      <c r="C1723" t="s">
        <v>1267</v>
      </c>
      <c r="D1723" t="s">
        <v>9</v>
      </c>
      <c r="F1723" t="s">
        <v>6</v>
      </c>
      <c r="G1723">
        <v>1</v>
      </c>
      <c r="J1723" s="5" t="s">
        <v>10</v>
      </c>
      <c r="K1723" t="str">
        <f t="shared" si="520"/>
        <v>ccodes_DangerousGoodsCode</v>
      </c>
      <c r="L1723" t="str">
        <f t="shared" si="521"/>
        <v>_codeDescription</v>
      </c>
      <c r="M1723" t="str">
        <f t="shared" si="522"/>
        <v>xsd_string</v>
      </c>
      <c r="N1723" t="str">
        <f t="shared" si="523"/>
        <v/>
      </c>
      <c r="O1723" t="str">
        <f t="shared" si="524"/>
        <v>Data</v>
      </c>
      <c r="P1723" t="str">
        <f t="shared" si="525"/>
        <v>"CodeList"</v>
      </c>
      <c r="Q1723" t="str">
        <f t="shared" si="526"/>
        <v>"ccodes_DangerousGoodsCode"</v>
      </c>
      <c r="R1723" t="str">
        <f t="shared" si="527"/>
        <v>"_codeDescription"</v>
      </c>
      <c r="S1723" t="str">
        <f t="shared" si="528"/>
        <v>"xsd_string"</v>
      </c>
      <c r="T1723">
        <f>IF($A1723="Implicit","",COUNTIFS($C$8:C1723,C1723,$A$8:A1723,"Explicit"))</f>
        <v>2</v>
      </c>
      <c r="U1723" t="str">
        <f t="shared" si="529"/>
        <v>""</v>
      </c>
      <c r="V1723" t="str">
        <f t="shared" si="530"/>
        <v>"Description or long version of the code; for example "Switzerland" for Switzerland when referring to the UN/LOCODE code list"</v>
      </c>
      <c r="W1723" t="str">
        <f t="shared" si="531"/>
        <v>"false"</v>
      </c>
      <c r="X1723" t="str">
        <f t="shared" si="532"/>
        <v>"false"</v>
      </c>
      <c r="Y1723" t="str">
        <f t="shared" si="533"/>
        <v>"CodeList","ccodes_DangerousGoodsCode","_codeDescription","xsd_string",2,"","Description or long version of the code; for example "Switzerland" for Switzerland when referring to the UN/LOCODE code list","false","false"</v>
      </c>
      <c r="Z1723" t="str">
        <f t="shared" si="534"/>
        <v/>
      </c>
      <c r="AA1723" t="str">
        <f t="shared" si="535"/>
        <v/>
      </c>
      <c r="AB1723" t="str">
        <f t="shared" si="536"/>
        <v/>
      </c>
      <c r="AC1723" t="str">
        <f t="shared" si="537"/>
        <v/>
      </c>
      <c r="AD1723" t="str">
        <f t="shared" si="538"/>
        <v/>
      </c>
      <c r="AE1723" t="str">
        <f t="shared" si="539"/>
        <v/>
      </c>
    </row>
    <row r="1724" spans="1:31" x14ac:dyDescent="0.2">
      <c r="A1724" t="s">
        <v>1353</v>
      </c>
      <c r="B1724" t="s">
        <v>1291</v>
      </c>
      <c r="C1724" t="s">
        <v>1267</v>
      </c>
      <c r="D1724" t="s">
        <v>11</v>
      </c>
      <c r="F1724" t="s">
        <v>12</v>
      </c>
      <c r="G1724">
        <v>1</v>
      </c>
      <c r="J1724" s="5" t="s">
        <v>13</v>
      </c>
      <c r="K1724" t="str">
        <f t="shared" si="520"/>
        <v>ccodes_DangerousGoodsCode</v>
      </c>
      <c r="L1724" t="str">
        <f t="shared" si="521"/>
        <v>_codeLevel</v>
      </c>
      <c r="M1724" t="str">
        <f t="shared" si="522"/>
        <v>xsd_integer</v>
      </c>
      <c r="N1724" t="str">
        <f t="shared" si="523"/>
        <v/>
      </c>
      <c r="O1724" t="str">
        <f t="shared" si="524"/>
        <v>Data</v>
      </c>
      <c r="P1724" t="str">
        <f t="shared" si="525"/>
        <v>"CodeList"</v>
      </c>
      <c r="Q1724" t="str">
        <f t="shared" si="526"/>
        <v>"ccodes_DangerousGoodsCode"</v>
      </c>
      <c r="R1724" t="str">
        <f t="shared" si="527"/>
        <v>"_codeLevel"</v>
      </c>
      <c r="S1724" t="str">
        <f t="shared" si="528"/>
        <v>"xsd_integer"</v>
      </c>
      <c r="T1724">
        <f>IF($A1724="Implicit","",COUNTIFS($C$8:C1724,C1724,$A$8:A1724,"Explicit"))</f>
        <v>3</v>
      </c>
      <c r="U1724" t="str">
        <f t="shared" si="529"/>
        <v>""</v>
      </c>
      <c r="V1724" t="str">
        <f t="shared" si="530"/>
        <v>"Integer indicating the level of a code if a codelists is hierarchical; for example HS-Codes"</v>
      </c>
      <c r="W1724" t="str">
        <f t="shared" si="531"/>
        <v>"false"</v>
      </c>
      <c r="X1724" t="str">
        <f t="shared" si="532"/>
        <v>"false"</v>
      </c>
      <c r="Y1724" t="str">
        <f t="shared" si="533"/>
        <v>"CodeList","ccodes_DangerousGoodsCode","_codeLevel","xsd_integer",3,"","Integer indicating the level of a code if a codelists is hierarchical; for example HS-Codes","false","false"</v>
      </c>
      <c r="Z1724" t="str">
        <f t="shared" si="534"/>
        <v/>
      </c>
      <c r="AA1724" t="str">
        <f t="shared" si="535"/>
        <v/>
      </c>
      <c r="AB1724" t="str">
        <f t="shared" si="536"/>
        <v/>
      </c>
      <c r="AC1724" t="str">
        <f t="shared" si="537"/>
        <v/>
      </c>
      <c r="AD1724" t="str">
        <f t="shared" si="538"/>
        <v/>
      </c>
      <c r="AE1724" t="str">
        <f t="shared" si="539"/>
        <v/>
      </c>
    </row>
    <row r="1725" spans="1:31" x14ac:dyDescent="0.2">
      <c r="A1725" t="s">
        <v>1353</v>
      </c>
      <c r="B1725" t="s">
        <v>1291</v>
      </c>
      <c r="C1725" t="s">
        <v>1267</v>
      </c>
      <c r="D1725" t="s">
        <v>14</v>
      </c>
      <c r="F1725" t="s">
        <v>6</v>
      </c>
      <c r="G1725">
        <v>1</v>
      </c>
      <c r="J1725" s="5" t="s">
        <v>15</v>
      </c>
      <c r="K1725" t="str">
        <f t="shared" si="520"/>
        <v>ccodes_DangerousGoodsCode</v>
      </c>
      <c r="L1725" t="str">
        <f t="shared" si="521"/>
        <v>_codeListName</v>
      </c>
      <c r="M1725" t="str">
        <f t="shared" si="522"/>
        <v>xsd_string</v>
      </c>
      <c r="N1725" t="str">
        <f t="shared" si="523"/>
        <v/>
      </c>
      <c r="O1725" t="str">
        <f t="shared" si="524"/>
        <v>Data</v>
      </c>
      <c r="P1725" t="str">
        <f t="shared" si="525"/>
        <v>"CodeList"</v>
      </c>
      <c r="Q1725" t="str">
        <f t="shared" si="526"/>
        <v>"ccodes_DangerousGoodsCode"</v>
      </c>
      <c r="R1725" t="str">
        <f t="shared" si="527"/>
        <v>"_codeListName"</v>
      </c>
      <c r="S1725" t="str">
        <f t="shared" si="528"/>
        <v>"xsd_string"</v>
      </c>
      <c r="T1725">
        <f>IF($A1725="Implicit","",COUNTIFS($C$8:C1725,C1725,$A$8:A1725,"Explicit"))</f>
        <v>4</v>
      </c>
      <c r="U1725" t="str">
        <f t="shared" si="529"/>
        <v>""</v>
      </c>
      <c r="V1725" t="str">
        <f t="shared" si="530"/>
        <v>"Official name of the code list without version number when direct reference is not possible; for example "UN/LOCODE" when referring to the UN/LOCODE code list"</v>
      </c>
      <c r="W1725" t="str">
        <f t="shared" si="531"/>
        <v>"false"</v>
      </c>
      <c r="X1725" t="str">
        <f t="shared" si="532"/>
        <v>"false"</v>
      </c>
      <c r="Y1725" t="str">
        <f t="shared" si="533"/>
        <v>"CodeList","ccodes_DangerousGoodsCode","_codeListName","xsd_string",4,"","Official name of the code list without version number when direct reference is not possible; for example "UN/LOCODE" when referring to the UN/LOCODE code list","false","false"</v>
      </c>
      <c r="Z1725" t="str">
        <f t="shared" si="534"/>
        <v/>
      </c>
      <c r="AA1725" t="str">
        <f t="shared" si="535"/>
        <v/>
      </c>
      <c r="AB1725" t="str">
        <f t="shared" si="536"/>
        <v/>
      </c>
      <c r="AC1725" t="str">
        <f t="shared" si="537"/>
        <v/>
      </c>
      <c r="AD1725" t="str">
        <f t="shared" si="538"/>
        <v/>
      </c>
      <c r="AE1725" t="str">
        <f t="shared" si="539"/>
        <v/>
      </c>
    </row>
    <row r="1726" spans="1:31" x14ac:dyDescent="0.2">
      <c r="A1726" t="s">
        <v>1353</v>
      </c>
      <c r="B1726" t="s">
        <v>1291</v>
      </c>
      <c r="C1726" t="s">
        <v>1267</v>
      </c>
      <c r="D1726" t="s">
        <v>16</v>
      </c>
      <c r="F1726" t="s">
        <v>6</v>
      </c>
      <c r="G1726">
        <v>1</v>
      </c>
      <c r="J1726" s="5" t="s">
        <v>17</v>
      </c>
      <c r="K1726" t="str">
        <f t="shared" si="520"/>
        <v>ccodes_DangerousGoodsCode</v>
      </c>
      <c r="L1726" t="str">
        <f t="shared" si="521"/>
        <v>_codeListReference</v>
      </c>
      <c r="M1726" t="str">
        <f t="shared" si="522"/>
        <v>xsd_string</v>
      </c>
      <c r="N1726" t="str">
        <f t="shared" si="523"/>
        <v/>
      </c>
      <c r="O1726" t="str">
        <f t="shared" si="524"/>
        <v>Data</v>
      </c>
      <c r="P1726" t="str">
        <f t="shared" si="525"/>
        <v>"CodeList"</v>
      </c>
      <c r="Q1726" t="str">
        <f t="shared" si="526"/>
        <v>"ccodes_DangerousGoodsCode"</v>
      </c>
      <c r="R1726" t="str">
        <f t="shared" si="527"/>
        <v>"_codeListReference"</v>
      </c>
      <c r="S1726" t="str">
        <f t="shared" si="528"/>
        <v>"xsd_string"</v>
      </c>
      <c r="T1726">
        <f>IF($A1726="Implicit","",COUNTIFS($C$8:C1726,C1726,$A$8:A1726,"Explicit"))</f>
        <v>5</v>
      </c>
      <c r="U1726" t="str">
        <f t="shared" si="529"/>
        <v>""</v>
      </c>
      <c r="V1726" t="str">
        <f t="shared" si="530"/>
        <v>"URL to access the code list the code is taken from; for example "https://unece.org/trade/cefact/unlocode-code-list-country-and-territory" for UN/LOCODE."</v>
      </c>
      <c r="W1726" t="str">
        <f t="shared" si="531"/>
        <v>"false"</v>
      </c>
      <c r="X1726" t="str">
        <f t="shared" si="532"/>
        <v>"false"</v>
      </c>
      <c r="Y1726" t="str">
        <f t="shared" si="533"/>
        <v>"CodeList","ccodes_DangerousGoodsCode","_codeListReference","xsd_string",5,"","URL to access the code list the code is taken from; for example "https://unece.org/trade/cefact/unlocode-code-list-country-and-territory" for UN/LOCODE.","false","false"</v>
      </c>
      <c r="Z1726" t="str">
        <f t="shared" si="534"/>
        <v/>
      </c>
      <c r="AA1726" t="str">
        <f t="shared" si="535"/>
        <v/>
      </c>
      <c r="AB1726" t="str">
        <f t="shared" si="536"/>
        <v/>
      </c>
      <c r="AC1726" t="str">
        <f t="shared" si="537"/>
        <v/>
      </c>
      <c r="AD1726" t="str">
        <f t="shared" si="538"/>
        <v/>
      </c>
      <c r="AE1726" t="str">
        <f t="shared" si="539"/>
        <v/>
      </c>
    </row>
    <row r="1727" spans="1:31" x14ac:dyDescent="0.2">
      <c r="A1727" t="s">
        <v>1353</v>
      </c>
      <c r="B1727" t="s">
        <v>1291</v>
      </c>
      <c r="C1727" t="s">
        <v>1267</v>
      </c>
      <c r="D1727" t="s">
        <v>18</v>
      </c>
      <c r="F1727" t="s">
        <v>6</v>
      </c>
      <c r="G1727">
        <v>1</v>
      </c>
      <c r="J1727" s="5" t="s">
        <v>19</v>
      </c>
      <c r="K1727" t="str">
        <f t="shared" si="520"/>
        <v>ccodes_DangerousGoodsCode</v>
      </c>
      <c r="L1727" t="str">
        <f t="shared" si="521"/>
        <v>_codeListVersion</v>
      </c>
      <c r="M1727" t="str">
        <f t="shared" si="522"/>
        <v>xsd_string</v>
      </c>
      <c r="N1727" t="str">
        <f t="shared" si="523"/>
        <v/>
      </c>
      <c r="O1727" t="str">
        <f t="shared" si="524"/>
        <v>Data</v>
      </c>
      <c r="P1727" t="str">
        <f t="shared" si="525"/>
        <v>"CodeList"</v>
      </c>
      <c r="Q1727" t="str">
        <f t="shared" si="526"/>
        <v>"ccodes_DangerousGoodsCode"</v>
      </c>
      <c r="R1727" t="str">
        <f t="shared" si="527"/>
        <v>"_codeListVersion"</v>
      </c>
      <c r="S1727" t="str">
        <f t="shared" si="528"/>
        <v>"xsd_string"</v>
      </c>
      <c r="T1727">
        <f>IF($A1727="Implicit","",COUNTIFS($C$8:C1727,C1727,$A$8:A1727,"Explicit"))</f>
        <v>6</v>
      </c>
      <c r="U1727" t="str">
        <f t="shared" si="529"/>
        <v>""</v>
      </c>
      <c r="V1727" t="str">
        <f t="shared" si="530"/>
        <v>"Version of the code list; for example "223-1" for UN/LOCODE. Used if the property codeListName is used or the version is not apparent from the resource referred to in property codeListReference."</v>
      </c>
      <c r="W1727" t="str">
        <f t="shared" si="531"/>
        <v>"false"</v>
      </c>
      <c r="X1727" t="str">
        <f t="shared" si="532"/>
        <v>"false"</v>
      </c>
      <c r="Y1727" t="str">
        <f t="shared" si="533"/>
        <v>"CodeList","ccodes_DangerousGoodsCode","_codeListVersion","xsd_string",6,"","Version of the code list; for example "223-1" for UN/LOCODE. Used if the property codeListName is used or the version is not apparent from the resource referred to in property codeListReference.","false","false"</v>
      </c>
      <c r="Z1727" t="str">
        <f t="shared" si="534"/>
        <v/>
      </c>
      <c r="AA1727" t="str">
        <f t="shared" si="535"/>
        <v/>
      </c>
      <c r="AB1727" t="str">
        <f t="shared" si="536"/>
        <v/>
      </c>
      <c r="AC1727" t="str">
        <f t="shared" si="537"/>
        <v/>
      </c>
      <c r="AD1727" t="str">
        <f t="shared" si="538"/>
        <v/>
      </c>
      <c r="AE1727" t="str">
        <f t="shared" si="539"/>
        <v/>
      </c>
    </row>
    <row r="1728" spans="1:31" x14ac:dyDescent="0.2">
      <c r="A1728" t="s">
        <v>1353</v>
      </c>
      <c r="B1728" t="s">
        <v>1291</v>
      </c>
      <c r="C1728" t="s">
        <v>596</v>
      </c>
      <c r="D1728" t="s">
        <v>5</v>
      </c>
      <c r="F1728" t="s">
        <v>6</v>
      </c>
      <c r="G1728">
        <v>1</v>
      </c>
      <c r="J1728" s="5" t="s">
        <v>8</v>
      </c>
      <c r="K1728" t="str">
        <f t="shared" si="520"/>
        <v>ccodes_DemurrageCode</v>
      </c>
      <c r="L1728" t="str">
        <f t="shared" si="521"/>
        <v>_code</v>
      </c>
      <c r="M1728" t="str">
        <f t="shared" si="522"/>
        <v>xsd_string</v>
      </c>
      <c r="N1728" t="str">
        <f t="shared" si="523"/>
        <v/>
      </c>
      <c r="O1728" t="str">
        <f t="shared" si="524"/>
        <v>Data</v>
      </c>
      <c r="P1728" t="str">
        <f t="shared" si="525"/>
        <v>"CodeList"</v>
      </c>
      <c r="Q1728" t="str">
        <f t="shared" si="526"/>
        <v>"ccodes_DemurrageCode"</v>
      </c>
      <c r="R1728" t="str">
        <f t="shared" si="527"/>
        <v>"_code"</v>
      </c>
      <c r="S1728" t="str">
        <f t="shared" si="528"/>
        <v>"xsd_string"</v>
      </c>
      <c r="T1728">
        <f>IF($A1728="Implicit","",COUNTIFS($C$8:C1728,C1728,$A$8:A1728,"Explicit"))</f>
        <v>1</v>
      </c>
      <c r="U1728" t="str">
        <f t="shared" si="529"/>
        <v>""</v>
      </c>
      <c r="V1728" t="str">
        <f t="shared" si="530"/>
        <v>"Code or short version of a code; for example "CH" for Switzerland when referring to the UN/LOCODE code list"</v>
      </c>
      <c r="W1728" t="str">
        <f t="shared" si="531"/>
        <v>"false"</v>
      </c>
      <c r="X1728" t="str">
        <f t="shared" si="532"/>
        <v>"false"</v>
      </c>
      <c r="Y1728" t="str">
        <f t="shared" si="533"/>
        <v>"CodeList","ccodes_DemurrageCode","_code","xsd_string",1,"","Code or short version of a code; for example "CH" for Switzerland when referring to the UN/LOCODE code list","false","false"</v>
      </c>
      <c r="Z1728" t="str">
        <f t="shared" si="534"/>
        <v/>
      </c>
      <c r="AA1728" t="str">
        <f t="shared" si="535"/>
        <v/>
      </c>
      <c r="AB1728" t="str">
        <f t="shared" si="536"/>
        <v/>
      </c>
      <c r="AC1728" t="str">
        <f t="shared" si="537"/>
        <v/>
      </c>
      <c r="AD1728" t="str">
        <f t="shared" si="538"/>
        <v/>
      </c>
      <c r="AE1728" t="str">
        <f t="shared" si="539"/>
        <v/>
      </c>
    </row>
    <row r="1729" spans="1:31" x14ac:dyDescent="0.2">
      <c r="A1729" t="s">
        <v>1353</v>
      </c>
      <c r="B1729" t="s">
        <v>1291</v>
      </c>
      <c r="C1729" t="s">
        <v>596</v>
      </c>
      <c r="D1729" t="s">
        <v>9</v>
      </c>
      <c r="F1729" t="s">
        <v>6</v>
      </c>
      <c r="G1729">
        <v>1</v>
      </c>
      <c r="J1729" s="5" t="s">
        <v>10</v>
      </c>
      <c r="K1729" t="str">
        <f t="shared" si="520"/>
        <v>ccodes_DemurrageCode</v>
      </c>
      <c r="L1729" t="str">
        <f t="shared" si="521"/>
        <v>_codeDescription</v>
      </c>
      <c r="M1729" t="str">
        <f t="shared" si="522"/>
        <v>xsd_string</v>
      </c>
      <c r="N1729" t="str">
        <f t="shared" si="523"/>
        <v/>
      </c>
      <c r="O1729" t="str">
        <f t="shared" si="524"/>
        <v>Data</v>
      </c>
      <c r="P1729" t="str">
        <f t="shared" si="525"/>
        <v>"CodeList"</v>
      </c>
      <c r="Q1729" t="str">
        <f t="shared" si="526"/>
        <v>"ccodes_DemurrageCode"</v>
      </c>
      <c r="R1729" t="str">
        <f t="shared" si="527"/>
        <v>"_codeDescription"</v>
      </c>
      <c r="S1729" t="str">
        <f t="shared" si="528"/>
        <v>"xsd_string"</v>
      </c>
      <c r="T1729">
        <f>IF($A1729="Implicit","",COUNTIFS($C$8:C1729,C1729,$A$8:A1729,"Explicit"))</f>
        <v>2</v>
      </c>
      <c r="U1729" t="str">
        <f t="shared" si="529"/>
        <v>""</v>
      </c>
      <c r="V1729" t="str">
        <f t="shared" si="530"/>
        <v>"Description or long version of the code; for example "Switzerland" for Switzerland when referring to the UN/LOCODE code list"</v>
      </c>
      <c r="W1729" t="str">
        <f t="shared" si="531"/>
        <v>"false"</v>
      </c>
      <c r="X1729" t="str">
        <f t="shared" si="532"/>
        <v>"false"</v>
      </c>
      <c r="Y1729" t="str">
        <f t="shared" si="533"/>
        <v>"CodeList","ccodes_DemurrageCode","_codeDescription","xsd_string",2,"","Description or long version of the code; for example "Switzerland" for Switzerland when referring to the UN/LOCODE code list","false","false"</v>
      </c>
      <c r="Z1729" t="str">
        <f t="shared" si="534"/>
        <v/>
      </c>
      <c r="AA1729" t="str">
        <f t="shared" si="535"/>
        <v/>
      </c>
      <c r="AB1729" t="str">
        <f t="shared" si="536"/>
        <v/>
      </c>
      <c r="AC1729" t="str">
        <f t="shared" si="537"/>
        <v/>
      </c>
      <c r="AD1729" t="str">
        <f t="shared" si="538"/>
        <v/>
      </c>
      <c r="AE1729" t="str">
        <f t="shared" si="539"/>
        <v/>
      </c>
    </row>
    <row r="1730" spans="1:31" x14ac:dyDescent="0.2">
      <c r="A1730" t="s">
        <v>1353</v>
      </c>
      <c r="B1730" t="s">
        <v>1291</v>
      </c>
      <c r="C1730" t="s">
        <v>596</v>
      </c>
      <c r="D1730" t="s">
        <v>11</v>
      </c>
      <c r="F1730" t="s">
        <v>12</v>
      </c>
      <c r="G1730">
        <v>1</v>
      </c>
      <c r="J1730" s="5" t="s">
        <v>13</v>
      </c>
      <c r="K1730" t="str">
        <f t="shared" si="520"/>
        <v>ccodes_DemurrageCode</v>
      </c>
      <c r="L1730" t="str">
        <f t="shared" si="521"/>
        <v>_codeLevel</v>
      </c>
      <c r="M1730" t="str">
        <f t="shared" si="522"/>
        <v>xsd_integer</v>
      </c>
      <c r="N1730" t="str">
        <f t="shared" si="523"/>
        <v/>
      </c>
      <c r="O1730" t="str">
        <f t="shared" si="524"/>
        <v>Data</v>
      </c>
      <c r="P1730" t="str">
        <f t="shared" si="525"/>
        <v>"CodeList"</v>
      </c>
      <c r="Q1730" t="str">
        <f t="shared" si="526"/>
        <v>"ccodes_DemurrageCode"</v>
      </c>
      <c r="R1730" t="str">
        <f t="shared" si="527"/>
        <v>"_codeLevel"</v>
      </c>
      <c r="S1730" t="str">
        <f t="shared" si="528"/>
        <v>"xsd_integer"</v>
      </c>
      <c r="T1730">
        <f>IF($A1730="Implicit","",COUNTIFS($C$8:C1730,C1730,$A$8:A1730,"Explicit"))</f>
        <v>3</v>
      </c>
      <c r="U1730" t="str">
        <f t="shared" si="529"/>
        <v>""</v>
      </c>
      <c r="V1730" t="str">
        <f t="shared" si="530"/>
        <v>"Integer indicating the level of a code if a codelists is hierarchical; for example HS-Codes"</v>
      </c>
      <c r="W1730" t="str">
        <f t="shared" si="531"/>
        <v>"false"</v>
      </c>
      <c r="X1730" t="str">
        <f t="shared" si="532"/>
        <v>"false"</v>
      </c>
      <c r="Y1730" t="str">
        <f t="shared" si="533"/>
        <v>"CodeList","ccodes_DemurrageCode","_codeLevel","xsd_integer",3,"","Integer indicating the level of a code if a codelists is hierarchical; for example HS-Codes","false","false"</v>
      </c>
      <c r="Z1730" t="str">
        <f t="shared" si="534"/>
        <v/>
      </c>
      <c r="AA1730" t="str">
        <f t="shared" si="535"/>
        <v/>
      </c>
      <c r="AB1730" t="str">
        <f t="shared" si="536"/>
        <v/>
      </c>
      <c r="AC1730" t="str">
        <f t="shared" si="537"/>
        <v/>
      </c>
      <c r="AD1730" t="str">
        <f t="shared" si="538"/>
        <v/>
      </c>
      <c r="AE1730" t="str">
        <f t="shared" si="539"/>
        <v/>
      </c>
    </row>
    <row r="1731" spans="1:31" x14ac:dyDescent="0.2">
      <c r="A1731" t="s">
        <v>1353</v>
      </c>
      <c r="B1731" t="s">
        <v>1291</v>
      </c>
      <c r="C1731" t="s">
        <v>596</v>
      </c>
      <c r="D1731" t="s">
        <v>14</v>
      </c>
      <c r="F1731" t="s">
        <v>6</v>
      </c>
      <c r="G1731">
        <v>1</v>
      </c>
      <c r="J1731" s="5" t="s">
        <v>15</v>
      </c>
      <c r="K1731" t="str">
        <f t="shared" si="520"/>
        <v>ccodes_DemurrageCode</v>
      </c>
      <c r="L1731" t="str">
        <f t="shared" si="521"/>
        <v>_codeListName</v>
      </c>
      <c r="M1731" t="str">
        <f t="shared" si="522"/>
        <v>xsd_string</v>
      </c>
      <c r="N1731" t="str">
        <f t="shared" si="523"/>
        <v/>
      </c>
      <c r="O1731" t="str">
        <f t="shared" si="524"/>
        <v>Data</v>
      </c>
      <c r="P1731" t="str">
        <f t="shared" si="525"/>
        <v>"CodeList"</v>
      </c>
      <c r="Q1731" t="str">
        <f t="shared" si="526"/>
        <v>"ccodes_DemurrageCode"</v>
      </c>
      <c r="R1731" t="str">
        <f t="shared" si="527"/>
        <v>"_codeListName"</v>
      </c>
      <c r="S1731" t="str">
        <f t="shared" si="528"/>
        <v>"xsd_string"</v>
      </c>
      <c r="T1731">
        <f>IF($A1731="Implicit","",COUNTIFS($C$8:C1731,C1731,$A$8:A1731,"Explicit"))</f>
        <v>4</v>
      </c>
      <c r="U1731" t="str">
        <f t="shared" si="529"/>
        <v>""</v>
      </c>
      <c r="V1731" t="str">
        <f t="shared" si="530"/>
        <v>"Official name of the code list without version number when direct reference is not possible; for example "UN/LOCODE" when referring to the UN/LOCODE code list"</v>
      </c>
      <c r="W1731" t="str">
        <f t="shared" si="531"/>
        <v>"false"</v>
      </c>
      <c r="X1731" t="str">
        <f t="shared" si="532"/>
        <v>"false"</v>
      </c>
      <c r="Y1731" t="str">
        <f t="shared" si="533"/>
        <v>"CodeList","ccodes_DemurrageCode","_codeListName","xsd_string",4,"","Official name of the code list without version number when direct reference is not possible; for example "UN/LOCODE" when referring to the UN/LOCODE code list","false","false"</v>
      </c>
      <c r="Z1731" t="str">
        <f t="shared" si="534"/>
        <v/>
      </c>
      <c r="AA1731" t="str">
        <f t="shared" si="535"/>
        <v/>
      </c>
      <c r="AB1731" t="str">
        <f t="shared" si="536"/>
        <v/>
      </c>
      <c r="AC1731" t="str">
        <f t="shared" si="537"/>
        <v/>
      </c>
      <c r="AD1731" t="str">
        <f t="shared" si="538"/>
        <v/>
      </c>
      <c r="AE1731" t="str">
        <f t="shared" si="539"/>
        <v/>
      </c>
    </row>
    <row r="1732" spans="1:31" x14ac:dyDescent="0.2">
      <c r="A1732" t="s">
        <v>1353</v>
      </c>
      <c r="B1732" t="s">
        <v>1291</v>
      </c>
      <c r="C1732" t="s">
        <v>596</v>
      </c>
      <c r="D1732" t="s">
        <v>16</v>
      </c>
      <c r="F1732" t="s">
        <v>6</v>
      </c>
      <c r="G1732">
        <v>1</v>
      </c>
      <c r="J1732" s="5" t="s">
        <v>17</v>
      </c>
      <c r="K1732" t="str">
        <f t="shared" si="520"/>
        <v>ccodes_DemurrageCode</v>
      </c>
      <c r="L1732" t="str">
        <f t="shared" si="521"/>
        <v>_codeListReference</v>
      </c>
      <c r="M1732" t="str">
        <f t="shared" si="522"/>
        <v>xsd_string</v>
      </c>
      <c r="N1732" t="str">
        <f t="shared" si="523"/>
        <v/>
      </c>
      <c r="O1732" t="str">
        <f t="shared" si="524"/>
        <v>Data</v>
      </c>
      <c r="P1732" t="str">
        <f t="shared" si="525"/>
        <v>"CodeList"</v>
      </c>
      <c r="Q1732" t="str">
        <f t="shared" si="526"/>
        <v>"ccodes_DemurrageCode"</v>
      </c>
      <c r="R1732" t="str">
        <f t="shared" si="527"/>
        <v>"_codeListReference"</v>
      </c>
      <c r="S1732" t="str">
        <f t="shared" si="528"/>
        <v>"xsd_string"</v>
      </c>
      <c r="T1732">
        <f>IF($A1732="Implicit","",COUNTIFS($C$8:C1732,C1732,$A$8:A1732,"Explicit"))</f>
        <v>5</v>
      </c>
      <c r="U1732" t="str">
        <f t="shared" si="529"/>
        <v>""</v>
      </c>
      <c r="V1732" t="str">
        <f t="shared" si="530"/>
        <v>"URL to access the code list the code is taken from; for example "https://unece.org/trade/cefact/unlocode-code-list-country-and-territory" for UN/LOCODE."</v>
      </c>
      <c r="W1732" t="str">
        <f t="shared" si="531"/>
        <v>"false"</v>
      </c>
      <c r="X1732" t="str">
        <f t="shared" si="532"/>
        <v>"false"</v>
      </c>
      <c r="Y1732" t="str">
        <f t="shared" si="533"/>
        <v>"CodeList","ccodes_DemurrageCode","_codeListReference","xsd_string",5,"","URL to access the code list the code is taken from; for example "https://unece.org/trade/cefact/unlocode-code-list-country-and-territory" for UN/LOCODE.","false","false"</v>
      </c>
      <c r="Z1732" t="str">
        <f t="shared" si="534"/>
        <v/>
      </c>
      <c r="AA1732" t="str">
        <f t="shared" si="535"/>
        <v/>
      </c>
      <c r="AB1732" t="str">
        <f t="shared" si="536"/>
        <v/>
      </c>
      <c r="AC1732" t="str">
        <f t="shared" si="537"/>
        <v/>
      </c>
      <c r="AD1732" t="str">
        <f t="shared" si="538"/>
        <v/>
      </c>
      <c r="AE1732" t="str">
        <f t="shared" si="539"/>
        <v/>
      </c>
    </row>
    <row r="1733" spans="1:31" x14ac:dyDescent="0.2">
      <c r="A1733" t="s">
        <v>1353</v>
      </c>
      <c r="B1733" t="s">
        <v>1291</v>
      </c>
      <c r="C1733" t="s">
        <v>596</v>
      </c>
      <c r="D1733" t="s">
        <v>18</v>
      </c>
      <c r="F1733" t="s">
        <v>6</v>
      </c>
      <c r="G1733">
        <v>1</v>
      </c>
      <c r="J1733" s="5" t="s">
        <v>19</v>
      </c>
      <c r="K1733" t="str">
        <f t="shared" si="520"/>
        <v>ccodes_DemurrageCode</v>
      </c>
      <c r="L1733" t="str">
        <f t="shared" si="521"/>
        <v>_codeListVersion</v>
      </c>
      <c r="M1733" t="str">
        <f t="shared" si="522"/>
        <v>xsd_string</v>
      </c>
      <c r="N1733" t="str">
        <f t="shared" si="523"/>
        <v/>
      </c>
      <c r="O1733" t="str">
        <f t="shared" si="524"/>
        <v>Data</v>
      </c>
      <c r="P1733" t="str">
        <f t="shared" si="525"/>
        <v>"CodeList"</v>
      </c>
      <c r="Q1733" t="str">
        <f t="shared" si="526"/>
        <v>"ccodes_DemurrageCode"</v>
      </c>
      <c r="R1733" t="str">
        <f t="shared" si="527"/>
        <v>"_codeListVersion"</v>
      </c>
      <c r="S1733" t="str">
        <f t="shared" si="528"/>
        <v>"xsd_string"</v>
      </c>
      <c r="T1733">
        <f>IF($A1733="Implicit","",COUNTIFS($C$8:C1733,C1733,$A$8:A1733,"Explicit"))</f>
        <v>6</v>
      </c>
      <c r="U1733" t="str">
        <f t="shared" si="529"/>
        <v>""</v>
      </c>
      <c r="V1733" t="str">
        <f t="shared" si="530"/>
        <v>"Version of the code list; for example "223-1" for UN/LOCODE. Used if the property codeListName is used or the version is not apparent from the resource referred to in property codeListReference."</v>
      </c>
      <c r="W1733" t="str">
        <f t="shared" si="531"/>
        <v>"false"</v>
      </c>
      <c r="X1733" t="str">
        <f t="shared" si="532"/>
        <v>"false"</v>
      </c>
      <c r="Y1733" t="str">
        <f t="shared" si="533"/>
        <v>"CodeList","ccodes_DemurrageCode","_codeListVersion","xsd_string",6,"","Version of the code list; for example "223-1" for UN/LOCODE. Used if the property codeListName is used or the version is not apparent from the resource referred to in property codeListReference.","false","false"</v>
      </c>
      <c r="Z1733" t="str">
        <f t="shared" si="534"/>
        <v/>
      </c>
      <c r="AA1733" t="str">
        <f t="shared" si="535"/>
        <v/>
      </c>
      <c r="AB1733" t="str">
        <f t="shared" si="536"/>
        <v/>
      </c>
      <c r="AC1733" t="str">
        <f t="shared" si="537"/>
        <v/>
      </c>
      <c r="AD1733" t="str">
        <f t="shared" si="538"/>
        <v/>
      </c>
      <c r="AE1733" t="str">
        <f t="shared" si="539"/>
        <v/>
      </c>
    </row>
    <row r="1734" spans="1:31" x14ac:dyDescent="0.2">
      <c r="A1734" t="s">
        <v>1353</v>
      </c>
      <c r="B1734" t="s">
        <v>1291</v>
      </c>
      <c r="C1734" t="s">
        <v>678</v>
      </c>
      <c r="D1734" t="s">
        <v>5</v>
      </c>
      <c r="F1734" t="s">
        <v>6</v>
      </c>
      <c r="G1734">
        <v>1</v>
      </c>
      <c r="J1734" s="5" t="s">
        <v>8</v>
      </c>
      <c r="K1734" t="str">
        <f t="shared" si="520"/>
        <v>ccodes_DimensionsUnitCode</v>
      </c>
      <c r="L1734" t="str">
        <f t="shared" si="521"/>
        <v>_code</v>
      </c>
      <c r="M1734" t="str">
        <f t="shared" si="522"/>
        <v>xsd_string</v>
      </c>
      <c r="N1734" t="str">
        <f t="shared" si="523"/>
        <v/>
      </c>
      <c r="O1734" t="str">
        <f t="shared" si="524"/>
        <v>Data</v>
      </c>
      <c r="P1734" t="str">
        <f t="shared" si="525"/>
        <v>"CodeList"</v>
      </c>
      <c r="Q1734" t="str">
        <f t="shared" si="526"/>
        <v>"ccodes_DimensionsUnitCode"</v>
      </c>
      <c r="R1734" t="str">
        <f t="shared" si="527"/>
        <v>"_code"</v>
      </c>
      <c r="S1734" t="str">
        <f t="shared" si="528"/>
        <v>"xsd_string"</v>
      </c>
      <c r="T1734">
        <f>IF($A1734="Implicit","",COUNTIFS($C$8:C1734,C1734,$A$8:A1734,"Explicit"))</f>
        <v>1</v>
      </c>
      <c r="U1734" t="str">
        <f t="shared" si="529"/>
        <v>""</v>
      </c>
      <c r="V1734" t="str">
        <f t="shared" si="530"/>
        <v>"Code or short version of a code; for example "CH" for Switzerland when referring to the UN/LOCODE code list"</v>
      </c>
      <c r="W1734" t="str">
        <f t="shared" si="531"/>
        <v>"false"</v>
      </c>
      <c r="X1734" t="str">
        <f t="shared" si="532"/>
        <v>"false"</v>
      </c>
      <c r="Y1734" t="str">
        <f t="shared" si="533"/>
        <v>"CodeList","ccodes_DimensionsUnitCode","_code","xsd_string",1,"","Code or short version of a code; for example "CH" for Switzerland when referring to the UN/LOCODE code list","false","false"</v>
      </c>
      <c r="Z1734" t="str">
        <f t="shared" si="534"/>
        <v/>
      </c>
      <c r="AA1734" t="str">
        <f t="shared" si="535"/>
        <v/>
      </c>
      <c r="AB1734" t="str">
        <f t="shared" si="536"/>
        <v/>
      </c>
      <c r="AC1734" t="str">
        <f t="shared" si="537"/>
        <v/>
      </c>
      <c r="AD1734" t="str">
        <f t="shared" si="538"/>
        <v/>
      </c>
      <c r="AE1734" t="str">
        <f t="shared" si="539"/>
        <v/>
      </c>
    </row>
    <row r="1735" spans="1:31" x14ac:dyDescent="0.2">
      <c r="A1735" t="s">
        <v>1353</v>
      </c>
      <c r="B1735" t="s">
        <v>1291</v>
      </c>
      <c r="C1735" t="s">
        <v>678</v>
      </c>
      <c r="D1735" t="s">
        <v>9</v>
      </c>
      <c r="F1735" t="s">
        <v>6</v>
      </c>
      <c r="G1735">
        <v>1</v>
      </c>
      <c r="J1735" s="5" t="s">
        <v>10</v>
      </c>
      <c r="K1735" t="str">
        <f t="shared" si="520"/>
        <v>ccodes_DimensionsUnitCode</v>
      </c>
      <c r="L1735" t="str">
        <f t="shared" si="521"/>
        <v>_codeDescription</v>
      </c>
      <c r="M1735" t="str">
        <f t="shared" si="522"/>
        <v>xsd_string</v>
      </c>
      <c r="N1735" t="str">
        <f t="shared" si="523"/>
        <v/>
      </c>
      <c r="O1735" t="str">
        <f t="shared" si="524"/>
        <v>Data</v>
      </c>
      <c r="P1735" t="str">
        <f t="shared" si="525"/>
        <v>"CodeList"</v>
      </c>
      <c r="Q1735" t="str">
        <f t="shared" si="526"/>
        <v>"ccodes_DimensionsUnitCode"</v>
      </c>
      <c r="R1735" t="str">
        <f t="shared" si="527"/>
        <v>"_codeDescription"</v>
      </c>
      <c r="S1735" t="str">
        <f t="shared" si="528"/>
        <v>"xsd_string"</v>
      </c>
      <c r="T1735">
        <f>IF($A1735="Implicit","",COUNTIFS($C$8:C1735,C1735,$A$8:A1735,"Explicit"))</f>
        <v>2</v>
      </c>
      <c r="U1735" t="str">
        <f t="shared" si="529"/>
        <v>""</v>
      </c>
      <c r="V1735" t="str">
        <f t="shared" si="530"/>
        <v>"Description or long version of the code; for example "Switzerland" for Switzerland when referring to the UN/LOCODE code list"</v>
      </c>
      <c r="W1735" t="str">
        <f t="shared" si="531"/>
        <v>"false"</v>
      </c>
      <c r="X1735" t="str">
        <f t="shared" si="532"/>
        <v>"false"</v>
      </c>
      <c r="Y1735" t="str">
        <f t="shared" si="533"/>
        <v>"CodeList","ccodes_DimensionsUnitCode","_codeDescription","xsd_string",2,"","Description or long version of the code; for example "Switzerland" for Switzerland when referring to the UN/LOCODE code list","false","false"</v>
      </c>
      <c r="Z1735" t="str">
        <f t="shared" si="534"/>
        <v/>
      </c>
      <c r="AA1735" t="str">
        <f t="shared" si="535"/>
        <v/>
      </c>
      <c r="AB1735" t="str">
        <f t="shared" si="536"/>
        <v/>
      </c>
      <c r="AC1735" t="str">
        <f t="shared" si="537"/>
        <v/>
      </c>
      <c r="AD1735" t="str">
        <f t="shared" si="538"/>
        <v/>
      </c>
      <c r="AE1735" t="str">
        <f t="shared" si="539"/>
        <v/>
      </c>
    </row>
    <row r="1736" spans="1:31" x14ac:dyDescent="0.2">
      <c r="A1736" t="s">
        <v>1353</v>
      </c>
      <c r="B1736" t="s">
        <v>1291</v>
      </c>
      <c r="C1736" t="s">
        <v>678</v>
      </c>
      <c r="D1736" t="s">
        <v>11</v>
      </c>
      <c r="F1736" t="s">
        <v>12</v>
      </c>
      <c r="G1736">
        <v>1</v>
      </c>
      <c r="J1736" s="5" t="s">
        <v>13</v>
      </c>
      <c r="K1736" t="str">
        <f t="shared" si="520"/>
        <v>ccodes_DimensionsUnitCode</v>
      </c>
      <c r="L1736" t="str">
        <f t="shared" si="521"/>
        <v>_codeLevel</v>
      </c>
      <c r="M1736" t="str">
        <f t="shared" si="522"/>
        <v>xsd_integer</v>
      </c>
      <c r="N1736" t="str">
        <f t="shared" si="523"/>
        <v/>
      </c>
      <c r="O1736" t="str">
        <f t="shared" si="524"/>
        <v>Data</v>
      </c>
      <c r="P1736" t="str">
        <f t="shared" si="525"/>
        <v>"CodeList"</v>
      </c>
      <c r="Q1736" t="str">
        <f t="shared" si="526"/>
        <v>"ccodes_DimensionsUnitCode"</v>
      </c>
      <c r="R1736" t="str">
        <f t="shared" si="527"/>
        <v>"_codeLevel"</v>
      </c>
      <c r="S1736" t="str">
        <f t="shared" si="528"/>
        <v>"xsd_integer"</v>
      </c>
      <c r="T1736">
        <f>IF($A1736="Implicit","",COUNTIFS($C$8:C1736,C1736,$A$8:A1736,"Explicit"))</f>
        <v>3</v>
      </c>
      <c r="U1736" t="str">
        <f t="shared" si="529"/>
        <v>""</v>
      </c>
      <c r="V1736" t="str">
        <f t="shared" si="530"/>
        <v>"Integer indicating the level of a code if a codelists is hierarchical; for example HS-Codes"</v>
      </c>
      <c r="W1736" t="str">
        <f t="shared" si="531"/>
        <v>"false"</v>
      </c>
      <c r="X1736" t="str">
        <f t="shared" si="532"/>
        <v>"false"</v>
      </c>
      <c r="Y1736" t="str">
        <f t="shared" si="533"/>
        <v>"CodeList","ccodes_DimensionsUnitCode","_codeLevel","xsd_integer",3,"","Integer indicating the level of a code if a codelists is hierarchical; for example HS-Codes","false","false"</v>
      </c>
      <c r="Z1736" t="str">
        <f t="shared" si="534"/>
        <v/>
      </c>
      <c r="AA1736" t="str">
        <f t="shared" si="535"/>
        <v/>
      </c>
      <c r="AB1736" t="str">
        <f t="shared" si="536"/>
        <v/>
      </c>
      <c r="AC1736" t="str">
        <f t="shared" si="537"/>
        <v/>
      </c>
      <c r="AD1736" t="str">
        <f t="shared" si="538"/>
        <v/>
      </c>
      <c r="AE1736" t="str">
        <f t="shared" si="539"/>
        <v/>
      </c>
    </row>
    <row r="1737" spans="1:31" x14ac:dyDescent="0.2">
      <c r="A1737" t="s">
        <v>1353</v>
      </c>
      <c r="B1737" t="s">
        <v>1291</v>
      </c>
      <c r="C1737" t="s">
        <v>678</v>
      </c>
      <c r="D1737" t="s">
        <v>14</v>
      </c>
      <c r="F1737" t="s">
        <v>6</v>
      </c>
      <c r="G1737">
        <v>1</v>
      </c>
      <c r="J1737" s="5" t="s">
        <v>15</v>
      </c>
      <c r="K1737" t="str">
        <f t="shared" ref="K1737:K1800" si="540">SUBSTITUTE(SUBSTITUTE(SUBSTITUTE(C1737,$B$2,$A$2),$B$3,$A$3),$B$4,$A$4)</f>
        <v>ccodes_DimensionsUnitCode</v>
      </c>
      <c r="L1737" t="str">
        <f t="shared" ref="L1737:L1800" si="541">SUBSTITUTE(SUBSTITUTE(SUBSTITUTE(D1737,$B$2,$A$2),$B$3,$A$3),$A$4,$B$4)</f>
        <v>_codeListName</v>
      </c>
      <c r="M1737" t="str">
        <f t="shared" ref="M1737:M1800" si="542">SUBSTITUTE(SUBSTITUTE(SUBSTITUTE(F1737,$B$2,$A$2),$B$3,$A$3),$B$4,$A$4)</f>
        <v>xsd_string</v>
      </c>
      <c r="N1737" t="str">
        <f t="shared" ref="N1737:N1800" si="543">SUBSTITUTE(SUBSTITUTE(SUBSTITUTE(H1737,$B$2,$A$2),$B$3,$A$3),$B$4,$A$4)</f>
        <v/>
      </c>
      <c r="O1737" t="str">
        <f t="shared" ref="O1737:O1800" si="544">IF(LEFT(M1737,3)="xsd","Data","Object")</f>
        <v>Data</v>
      </c>
      <c r="P1737" t="str">
        <f t="shared" ref="P1737:P1800" si="545">IF($A1737="Implicit","",$F$1&amp;B1737&amp;$F$1)</f>
        <v>"CodeList"</v>
      </c>
      <c r="Q1737" t="str">
        <f t="shared" ref="Q1737:Q1800" si="546">IF($A1737="Implicit","",$F$1&amp;K1737&amp;$F$1)</f>
        <v>"ccodes_DimensionsUnitCode"</v>
      </c>
      <c r="R1737" t="str">
        <f t="shared" ref="R1737:R1800" si="547">IF($A1737="Implicit","",$F$1&amp;L1737&amp;$F$1)</f>
        <v>"_codeListName"</v>
      </c>
      <c r="S1737" t="str">
        <f t="shared" ref="S1737:S1800" si="548">IF($A1737="Implicit","",$F$1&amp;M1737&amp;$F$1)</f>
        <v>"xsd_string"</v>
      </c>
      <c r="T1737">
        <f>IF($A1737="Implicit","",COUNTIFS($C$8:C1737,C1737,$A$8:A1737,"Explicit"))</f>
        <v>4</v>
      </c>
      <c r="U1737" t="str">
        <f t="shared" ref="U1737:U1800" si="549">IF($A1737="Implicit","",$F$1&amp;SUBSTITUTE(IF(I1737=0,"",I1737),",",";")&amp;$F$1)</f>
        <v>""</v>
      </c>
      <c r="V1737" t="str">
        <f t="shared" ref="V1737:V1800" si="550">IF($A1737="Implicit","",$F$1&amp;SUBSTITUTE(IF(J1737=0,"",J1737),",",";")&amp;$F$1)</f>
        <v>"Official name of the code list without version number when direct reference is not possible; for example "UN/LOCODE" when referring to the UN/LOCODE code list"</v>
      </c>
      <c r="W1737" t="str">
        <f t="shared" ref="W1737:W1800" si="551">IF($A1737="Implicit","",$F$1&amp;IF(G1737=1,"false","true")&amp;$F$1)</f>
        <v>"false"</v>
      </c>
      <c r="X1737" t="str">
        <f t="shared" ref="X1737:X1800" si="552">IF($A1737="Implicit","",$F$1&amp;IF(OR(B1737="Enum",B1737="CodeList"),"false","true")&amp;$F$1)</f>
        <v>"false"</v>
      </c>
      <c r="Y1737" t="str">
        <f t="shared" ref="Y1737:Y1800" si="553">IF(A1737="Implicit","",P1737&amp;","&amp;Q1737&amp;","&amp;R1737&amp;","&amp;S1737&amp;","&amp;T1737&amp;","&amp;U1737&amp;","&amp;V1737&amp;","&amp;W1737&amp;","&amp;X1737)</f>
        <v>"CodeList","ccodes_DimensionsUnitCode","_codeListName","xsd_string",4,"","Official name of the code list without version number when direct reference is not possible; for example "UN/LOCODE" when referring to the UN/LOCODE code list","false","false"</v>
      </c>
      <c r="Z1737" t="str">
        <f t="shared" ref="Z1737:Z1800" si="554">IF(O1737="Data","",$F$1&amp;B1737&amp;"."&amp;K1737&amp;$F$1)</f>
        <v/>
      </c>
      <c r="AA1737" t="str">
        <f t="shared" ref="AA1737:AA1800" si="555">IF(O1737="Data","",$F$1&amp;L1737&amp;$F$1)</f>
        <v/>
      </c>
      <c r="AB1737" t="str">
        <f t="shared" ref="AB1737:AB1800" si="556">IF(O1737="Data","",$F$1&amp;E1737&amp;"."&amp;M1737&amp;$F$1)</f>
        <v/>
      </c>
      <c r="AC1737" t="str">
        <f t="shared" ref="AC1737:AC1800" si="557">IF(O1737="Data","",$F$1&amp;N1737&amp;$F$1)</f>
        <v/>
      </c>
      <c r="AD1737" t="str">
        <f t="shared" ref="AD1737:AD1800" si="558">IF(O1737="Data","",$F$1&amp;IF(G1737=1,"hasOne","hasMany")&amp;$F$1)</f>
        <v/>
      </c>
      <c r="AE1737" t="str">
        <f t="shared" ref="AE1737:AE1800" si="559">IF(O1737="Data","",Z1737&amp;","&amp;AA1737&amp;","&amp;AB1737&amp;","&amp;AC1737&amp;","&amp;AD1737)</f>
        <v/>
      </c>
    </row>
    <row r="1738" spans="1:31" x14ac:dyDescent="0.2">
      <c r="A1738" t="s">
        <v>1353</v>
      </c>
      <c r="B1738" t="s">
        <v>1291</v>
      </c>
      <c r="C1738" t="s">
        <v>678</v>
      </c>
      <c r="D1738" t="s">
        <v>16</v>
      </c>
      <c r="F1738" t="s">
        <v>6</v>
      </c>
      <c r="G1738">
        <v>1</v>
      </c>
      <c r="J1738" s="5" t="s">
        <v>17</v>
      </c>
      <c r="K1738" t="str">
        <f t="shared" si="540"/>
        <v>ccodes_DimensionsUnitCode</v>
      </c>
      <c r="L1738" t="str">
        <f t="shared" si="541"/>
        <v>_codeListReference</v>
      </c>
      <c r="M1738" t="str">
        <f t="shared" si="542"/>
        <v>xsd_string</v>
      </c>
      <c r="N1738" t="str">
        <f t="shared" si="543"/>
        <v/>
      </c>
      <c r="O1738" t="str">
        <f t="shared" si="544"/>
        <v>Data</v>
      </c>
      <c r="P1738" t="str">
        <f t="shared" si="545"/>
        <v>"CodeList"</v>
      </c>
      <c r="Q1738" t="str">
        <f t="shared" si="546"/>
        <v>"ccodes_DimensionsUnitCode"</v>
      </c>
      <c r="R1738" t="str">
        <f t="shared" si="547"/>
        <v>"_codeListReference"</v>
      </c>
      <c r="S1738" t="str">
        <f t="shared" si="548"/>
        <v>"xsd_string"</v>
      </c>
      <c r="T1738">
        <f>IF($A1738="Implicit","",COUNTIFS($C$8:C1738,C1738,$A$8:A1738,"Explicit"))</f>
        <v>5</v>
      </c>
      <c r="U1738" t="str">
        <f t="shared" si="549"/>
        <v>""</v>
      </c>
      <c r="V1738" t="str">
        <f t="shared" si="550"/>
        <v>"URL to access the code list the code is taken from; for example "https://unece.org/trade/cefact/unlocode-code-list-country-and-territory" for UN/LOCODE."</v>
      </c>
      <c r="W1738" t="str">
        <f t="shared" si="551"/>
        <v>"false"</v>
      </c>
      <c r="X1738" t="str">
        <f t="shared" si="552"/>
        <v>"false"</v>
      </c>
      <c r="Y1738" t="str">
        <f t="shared" si="553"/>
        <v>"CodeList","ccodes_DimensionsUnitCode","_codeListReference","xsd_string",5,"","URL to access the code list the code is taken from; for example "https://unece.org/trade/cefact/unlocode-code-list-country-and-territory" for UN/LOCODE.","false","false"</v>
      </c>
      <c r="Z1738" t="str">
        <f t="shared" si="554"/>
        <v/>
      </c>
      <c r="AA1738" t="str">
        <f t="shared" si="555"/>
        <v/>
      </c>
      <c r="AB1738" t="str">
        <f t="shared" si="556"/>
        <v/>
      </c>
      <c r="AC1738" t="str">
        <f t="shared" si="557"/>
        <v/>
      </c>
      <c r="AD1738" t="str">
        <f t="shared" si="558"/>
        <v/>
      </c>
      <c r="AE1738" t="str">
        <f t="shared" si="559"/>
        <v/>
      </c>
    </row>
    <row r="1739" spans="1:31" x14ac:dyDescent="0.2">
      <c r="A1739" t="s">
        <v>1353</v>
      </c>
      <c r="B1739" t="s">
        <v>1291</v>
      </c>
      <c r="C1739" t="s">
        <v>678</v>
      </c>
      <c r="D1739" t="s">
        <v>18</v>
      </c>
      <c r="F1739" t="s">
        <v>6</v>
      </c>
      <c r="G1739">
        <v>1</v>
      </c>
      <c r="J1739" s="5" t="s">
        <v>19</v>
      </c>
      <c r="K1739" t="str">
        <f t="shared" si="540"/>
        <v>ccodes_DimensionsUnitCode</v>
      </c>
      <c r="L1739" t="str">
        <f t="shared" si="541"/>
        <v>_codeListVersion</v>
      </c>
      <c r="M1739" t="str">
        <f t="shared" si="542"/>
        <v>xsd_string</v>
      </c>
      <c r="N1739" t="str">
        <f t="shared" si="543"/>
        <v/>
      </c>
      <c r="O1739" t="str">
        <f t="shared" si="544"/>
        <v>Data</v>
      </c>
      <c r="P1739" t="str">
        <f t="shared" si="545"/>
        <v>"CodeList"</v>
      </c>
      <c r="Q1739" t="str">
        <f t="shared" si="546"/>
        <v>"ccodes_DimensionsUnitCode"</v>
      </c>
      <c r="R1739" t="str">
        <f t="shared" si="547"/>
        <v>"_codeListVersion"</v>
      </c>
      <c r="S1739" t="str">
        <f t="shared" si="548"/>
        <v>"xsd_string"</v>
      </c>
      <c r="T1739">
        <f>IF($A1739="Implicit","",COUNTIFS($C$8:C1739,C1739,$A$8:A1739,"Explicit"))</f>
        <v>6</v>
      </c>
      <c r="U1739" t="str">
        <f t="shared" si="549"/>
        <v>""</v>
      </c>
      <c r="V1739" t="str">
        <f t="shared" si="550"/>
        <v>"Version of the code list; for example "223-1" for UN/LOCODE. Used if the property codeListName is used or the version is not apparent from the resource referred to in property codeListReference."</v>
      </c>
      <c r="W1739" t="str">
        <f t="shared" si="551"/>
        <v>"false"</v>
      </c>
      <c r="X1739" t="str">
        <f t="shared" si="552"/>
        <v>"false"</v>
      </c>
      <c r="Y1739" t="str">
        <f t="shared" si="553"/>
        <v>"CodeList","ccodes_DimensionsUnitCode","_codeListVersion","xsd_string",6,"","Version of the code list; for example "223-1" for UN/LOCODE. Used if the property codeListName is used or the version is not apparent from the resource referred to in property codeListReference.","false","false"</v>
      </c>
      <c r="Z1739" t="str">
        <f t="shared" si="554"/>
        <v/>
      </c>
      <c r="AA1739" t="str">
        <f t="shared" si="555"/>
        <v/>
      </c>
      <c r="AB1739" t="str">
        <f t="shared" si="556"/>
        <v/>
      </c>
      <c r="AC1739" t="str">
        <f t="shared" si="557"/>
        <v/>
      </c>
      <c r="AD1739" t="str">
        <f t="shared" si="558"/>
        <v/>
      </c>
      <c r="AE1739" t="str">
        <f t="shared" si="559"/>
        <v/>
      </c>
    </row>
    <row r="1740" spans="1:31" x14ac:dyDescent="0.2">
      <c r="A1740" t="s">
        <v>1353</v>
      </c>
      <c r="B1740" t="s">
        <v>1291</v>
      </c>
      <c r="C1740" t="s">
        <v>704</v>
      </c>
      <c r="D1740" t="s">
        <v>5</v>
      </c>
      <c r="F1740" t="s">
        <v>6</v>
      </c>
      <c r="G1740">
        <v>1</v>
      </c>
      <c r="J1740" s="5" t="s">
        <v>8</v>
      </c>
      <c r="K1740" t="str">
        <f t="shared" si="540"/>
        <v>ccodes_EntitlementCode</v>
      </c>
      <c r="L1740" t="str">
        <f t="shared" si="541"/>
        <v>_code</v>
      </c>
      <c r="M1740" t="str">
        <f t="shared" si="542"/>
        <v>xsd_string</v>
      </c>
      <c r="N1740" t="str">
        <f t="shared" si="543"/>
        <v/>
      </c>
      <c r="O1740" t="str">
        <f t="shared" si="544"/>
        <v>Data</v>
      </c>
      <c r="P1740" t="str">
        <f t="shared" si="545"/>
        <v>"CodeList"</v>
      </c>
      <c r="Q1740" t="str">
        <f t="shared" si="546"/>
        <v>"ccodes_EntitlementCode"</v>
      </c>
      <c r="R1740" t="str">
        <f t="shared" si="547"/>
        <v>"_code"</v>
      </c>
      <c r="S1740" t="str">
        <f t="shared" si="548"/>
        <v>"xsd_string"</v>
      </c>
      <c r="T1740">
        <f>IF($A1740="Implicit","",COUNTIFS($C$8:C1740,C1740,$A$8:A1740,"Explicit"))</f>
        <v>1</v>
      </c>
      <c r="U1740" t="str">
        <f t="shared" si="549"/>
        <v>""</v>
      </c>
      <c r="V1740" t="str">
        <f t="shared" si="550"/>
        <v>"Code or short version of a code; for example "CH" for Switzerland when referring to the UN/LOCODE code list"</v>
      </c>
      <c r="W1740" t="str">
        <f t="shared" si="551"/>
        <v>"false"</v>
      </c>
      <c r="X1740" t="str">
        <f t="shared" si="552"/>
        <v>"false"</v>
      </c>
      <c r="Y1740" t="str">
        <f t="shared" si="553"/>
        <v>"CodeList","ccodes_EntitlementCode","_code","xsd_string",1,"","Code or short version of a code; for example "CH" for Switzerland when referring to the UN/LOCODE code list","false","false"</v>
      </c>
      <c r="Z1740" t="str">
        <f t="shared" si="554"/>
        <v/>
      </c>
      <c r="AA1740" t="str">
        <f t="shared" si="555"/>
        <v/>
      </c>
      <c r="AB1740" t="str">
        <f t="shared" si="556"/>
        <v/>
      </c>
      <c r="AC1740" t="str">
        <f t="shared" si="557"/>
        <v/>
      </c>
      <c r="AD1740" t="str">
        <f t="shared" si="558"/>
        <v/>
      </c>
      <c r="AE1740" t="str">
        <f t="shared" si="559"/>
        <v/>
      </c>
    </row>
    <row r="1741" spans="1:31" x14ac:dyDescent="0.2">
      <c r="A1741" t="s">
        <v>1353</v>
      </c>
      <c r="B1741" t="s">
        <v>1291</v>
      </c>
      <c r="C1741" t="s">
        <v>704</v>
      </c>
      <c r="D1741" t="s">
        <v>9</v>
      </c>
      <c r="F1741" t="s">
        <v>6</v>
      </c>
      <c r="G1741">
        <v>1</v>
      </c>
      <c r="J1741" s="5" t="s">
        <v>10</v>
      </c>
      <c r="K1741" t="str">
        <f t="shared" si="540"/>
        <v>ccodes_EntitlementCode</v>
      </c>
      <c r="L1741" t="str">
        <f t="shared" si="541"/>
        <v>_codeDescription</v>
      </c>
      <c r="M1741" t="str">
        <f t="shared" si="542"/>
        <v>xsd_string</v>
      </c>
      <c r="N1741" t="str">
        <f t="shared" si="543"/>
        <v/>
      </c>
      <c r="O1741" t="str">
        <f t="shared" si="544"/>
        <v>Data</v>
      </c>
      <c r="P1741" t="str">
        <f t="shared" si="545"/>
        <v>"CodeList"</v>
      </c>
      <c r="Q1741" t="str">
        <f t="shared" si="546"/>
        <v>"ccodes_EntitlementCode"</v>
      </c>
      <c r="R1741" t="str">
        <f t="shared" si="547"/>
        <v>"_codeDescription"</v>
      </c>
      <c r="S1741" t="str">
        <f t="shared" si="548"/>
        <v>"xsd_string"</v>
      </c>
      <c r="T1741">
        <f>IF($A1741="Implicit","",COUNTIFS($C$8:C1741,C1741,$A$8:A1741,"Explicit"))</f>
        <v>2</v>
      </c>
      <c r="U1741" t="str">
        <f t="shared" si="549"/>
        <v>""</v>
      </c>
      <c r="V1741" t="str">
        <f t="shared" si="550"/>
        <v>"Description or long version of the code; for example "Switzerland" for Switzerland when referring to the UN/LOCODE code list"</v>
      </c>
      <c r="W1741" t="str">
        <f t="shared" si="551"/>
        <v>"false"</v>
      </c>
      <c r="X1741" t="str">
        <f t="shared" si="552"/>
        <v>"false"</v>
      </c>
      <c r="Y1741" t="str">
        <f t="shared" si="553"/>
        <v>"CodeList","ccodes_EntitlementCode","_codeDescription","xsd_string",2,"","Description or long version of the code; for example "Switzerland" for Switzerland when referring to the UN/LOCODE code list","false","false"</v>
      </c>
      <c r="Z1741" t="str">
        <f t="shared" si="554"/>
        <v/>
      </c>
      <c r="AA1741" t="str">
        <f t="shared" si="555"/>
        <v/>
      </c>
      <c r="AB1741" t="str">
        <f t="shared" si="556"/>
        <v/>
      </c>
      <c r="AC1741" t="str">
        <f t="shared" si="557"/>
        <v/>
      </c>
      <c r="AD1741" t="str">
        <f t="shared" si="558"/>
        <v/>
      </c>
      <c r="AE1741" t="str">
        <f t="shared" si="559"/>
        <v/>
      </c>
    </row>
    <row r="1742" spans="1:31" x14ac:dyDescent="0.2">
      <c r="A1742" t="s">
        <v>1353</v>
      </c>
      <c r="B1742" t="s">
        <v>1291</v>
      </c>
      <c r="C1742" t="s">
        <v>704</v>
      </c>
      <c r="D1742" t="s">
        <v>11</v>
      </c>
      <c r="F1742" t="s">
        <v>12</v>
      </c>
      <c r="G1742">
        <v>1</v>
      </c>
      <c r="J1742" s="5" t="s">
        <v>13</v>
      </c>
      <c r="K1742" t="str">
        <f t="shared" si="540"/>
        <v>ccodes_EntitlementCode</v>
      </c>
      <c r="L1742" t="str">
        <f t="shared" si="541"/>
        <v>_codeLevel</v>
      </c>
      <c r="M1742" t="str">
        <f t="shared" si="542"/>
        <v>xsd_integer</v>
      </c>
      <c r="N1742" t="str">
        <f t="shared" si="543"/>
        <v/>
      </c>
      <c r="O1742" t="str">
        <f t="shared" si="544"/>
        <v>Data</v>
      </c>
      <c r="P1742" t="str">
        <f t="shared" si="545"/>
        <v>"CodeList"</v>
      </c>
      <c r="Q1742" t="str">
        <f t="shared" si="546"/>
        <v>"ccodes_EntitlementCode"</v>
      </c>
      <c r="R1742" t="str">
        <f t="shared" si="547"/>
        <v>"_codeLevel"</v>
      </c>
      <c r="S1742" t="str">
        <f t="shared" si="548"/>
        <v>"xsd_integer"</v>
      </c>
      <c r="T1742">
        <f>IF($A1742="Implicit","",COUNTIFS($C$8:C1742,C1742,$A$8:A1742,"Explicit"))</f>
        <v>3</v>
      </c>
      <c r="U1742" t="str">
        <f t="shared" si="549"/>
        <v>""</v>
      </c>
      <c r="V1742" t="str">
        <f t="shared" si="550"/>
        <v>"Integer indicating the level of a code if a codelists is hierarchical; for example HS-Codes"</v>
      </c>
      <c r="W1742" t="str">
        <f t="shared" si="551"/>
        <v>"false"</v>
      </c>
      <c r="X1742" t="str">
        <f t="shared" si="552"/>
        <v>"false"</v>
      </c>
      <c r="Y1742" t="str">
        <f t="shared" si="553"/>
        <v>"CodeList","ccodes_EntitlementCode","_codeLevel","xsd_integer",3,"","Integer indicating the level of a code if a codelists is hierarchical; for example HS-Codes","false","false"</v>
      </c>
      <c r="Z1742" t="str">
        <f t="shared" si="554"/>
        <v/>
      </c>
      <c r="AA1742" t="str">
        <f t="shared" si="555"/>
        <v/>
      </c>
      <c r="AB1742" t="str">
        <f t="shared" si="556"/>
        <v/>
      </c>
      <c r="AC1742" t="str">
        <f t="shared" si="557"/>
        <v/>
      </c>
      <c r="AD1742" t="str">
        <f t="shared" si="558"/>
        <v/>
      </c>
      <c r="AE1742" t="str">
        <f t="shared" si="559"/>
        <v/>
      </c>
    </row>
    <row r="1743" spans="1:31" x14ac:dyDescent="0.2">
      <c r="A1743" t="s">
        <v>1353</v>
      </c>
      <c r="B1743" t="s">
        <v>1291</v>
      </c>
      <c r="C1743" t="s">
        <v>704</v>
      </c>
      <c r="D1743" t="s">
        <v>14</v>
      </c>
      <c r="F1743" t="s">
        <v>6</v>
      </c>
      <c r="G1743">
        <v>1</v>
      </c>
      <c r="J1743" s="5" t="s">
        <v>15</v>
      </c>
      <c r="K1743" t="str">
        <f t="shared" si="540"/>
        <v>ccodes_EntitlementCode</v>
      </c>
      <c r="L1743" t="str">
        <f t="shared" si="541"/>
        <v>_codeListName</v>
      </c>
      <c r="M1743" t="str">
        <f t="shared" si="542"/>
        <v>xsd_string</v>
      </c>
      <c r="N1743" t="str">
        <f t="shared" si="543"/>
        <v/>
      </c>
      <c r="O1743" t="str">
        <f t="shared" si="544"/>
        <v>Data</v>
      </c>
      <c r="P1743" t="str">
        <f t="shared" si="545"/>
        <v>"CodeList"</v>
      </c>
      <c r="Q1743" t="str">
        <f t="shared" si="546"/>
        <v>"ccodes_EntitlementCode"</v>
      </c>
      <c r="R1743" t="str">
        <f t="shared" si="547"/>
        <v>"_codeListName"</v>
      </c>
      <c r="S1743" t="str">
        <f t="shared" si="548"/>
        <v>"xsd_string"</v>
      </c>
      <c r="T1743">
        <f>IF($A1743="Implicit","",COUNTIFS($C$8:C1743,C1743,$A$8:A1743,"Explicit"))</f>
        <v>4</v>
      </c>
      <c r="U1743" t="str">
        <f t="shared" si="549"/>
        <v>""</v>
      </c>
      <c r="V1743" t="str">
        <f t="shared" si="550"/>
        <v>"Official name of the code list without version number when direct reference is not possible; for example "UN/LOCODE" when referring to the UN/LOCODE code list"</v>
      </c>
      <c r="W1743" t="str">
        <f t="shared" si="551"/>
        <v>"false"</v>
      </c>
      <c r="X1743" t="str">
        <f t="shared" si="552"/>
        <v>"false"</v>
      </c>
      <c r="Y1743" t="str">
        <f t="shared" si="553"/>
        <v>"CodeList","ccodes_EntitlementCode","_codeListName","xsd_string",4,"","Official name of the code list without version number when direct reference is not possible; for example "UN/LOCODE" when referring to the UN/LOCODE code list","false","false"</v>
      </c>
      <c r="Z1743" t="str">
        <f t="shared" si="554"/>
        <v/>
      </c>
      <c r="AA1743" t="str">
        <f t="shared" si="555"/>
        <v/>
      </c>
      <c r="AB1743" t="str">
        <f t="shared" si="556"/>
        <v/>
      </c>
      <c r="AC1743" t="str">
        <f t="shared" si="557"/>
        <v/>
      </c>
      <c r="AD1743" t="str">
        <f t="shared" si="558"/>
        <v/>
      </c>
      <c r="AE1743" t="str">
        <f t="shared" si="559"/>
        <v/>
      </c>
    </row>
    <row r="1744" spans="1:31" x14ac:dyDescent="0.2">
      <c r="A1744" t="s">
        <v>1353</v>
      </c>
      <c r="B1744" t="s">
        <v>1291</v>
      </c>
      <c r="C1744" t="s">
        <v>704</v>
      </c>
      <c r="D1744" t="s">
        <v>16</v>
      </c>
      <c r="F1744" t="s">
        <v>6</v>
      </c>
      <c r="G1744">
        <v>1</v>
      </c>
      <c r="J1744" s="5" t="s">
        <v>17</v>
      </c>
      <c r="K1744" t="str">
        <f t="shared" si="540"/>
        <v>ccodes_EntitlementCode</v>
      </c>
      <c r="L1744" t="str">
        <f t="shared" si="541"/>
        <v>_codeListReference</v>
      </c>
      <c r="M1744" t="str">
        <f t="shared" si="542"/>
        <v>xsd_string</v>
      </c>
      <c r="N1744" t="str">
        <f t="shared" si="543"/>
        <v/>
      </c>
      <c r="O1744" t="str">
        <f t="shared" si="544"/>
        <v>Data</v>
      </c>
      <c r="P1744" t="str">
        <f t="shared" si="545"/>
        <v>"CodeList"</v>
      </c>
      <c r="Q1744" t="str">
        <f t="shared" si="546"/>
        <v>"ccodes_EntitlementCode"</v>
      </c>
      <c r="R1744" t="str">
        <f t="shared" si="547"/>
        <v>"_codeListReference"</v>
      </c>
      <c r="S1744" t="str">
        <f t="shared" si="548"/>
        <v>"xsd_string"</v>
      </c>
      <c r="T1744">
        <f>IF($A1744="Implicit","",COUNTIFS($C$8:C1744,C1744,$A$8:A1744,"Explicit"))</f>
        <v>5</v>
      </c>
      <c r="U1744" t="str">
        <f t="shared" si="549"/>
        <v>""</v>
      </c>
      <c r="V1744" t="str">
        <f t="shared" si="550"/>
        <v>"URL to access the code list the code is taken from; for example "https://unece.org/trade/cefact/unlocode-code-list-country-and-territory" for UN/LOCODE."</v>
      </c>
      <c r="W1744" t="str">
        <f t="shared" si="551"/>
        <v>"false"</v>
      </c>
      <c r="X1744" t="str">
        <f t="shared" si="552"/>
        <v>"false"</v>
      </c>
      <c r="Y1744" t="str">
        <f t="shared" si="553"/>
        <v>"CodeList","ccodes_EntitlementCode","_codeListReference","xsd_string",5,"","URL to access the code list the code is taken from; for example "https://unece.org/trade/cefact/unlocode-code-list-country-and-territory" for UN/LOCODE.","false","false"</v>
      </c>
      <c r="Z1744" t="str">
        <f t="shared" si="554"/>
        <v/>
      </c>
      <c r="AA1744" t="str">
        <f t="shared" si="555"/>
        <v/>
      </c>
      <c r="AB1744" t="str">
        <f t="shared" si="556"/>
        <v/>
      </c>
      <c r="AC1744" t="str">
        <f t="shared" si="557"/>
        <v/>
      </c>
      <c r="AD1744" t="str">
        <f t="shared" si="558"/>
        <v/>
      </c>
      <c r="AE1744" t="str">
        <f t="shared" si="559"/>
        <v/>
      </c>
    </row>
    <row r="1745" spans="1:31" x14ac:dyDescent="0.2">
      <c r="A1745" t="s">
        <v>1353</v>
      </c>
      <c r="B1745" t="s">
        <v>1291</v>
      </c>
      <c r="C1745" t="s">
        <v>704</v>
      </c>
      <c r="D1745" t="s">
        <v>18</v>
      </c>
      <c r="F1745" t="s">
        <v>6</v>
      </c>
      <c r="G1745">
        <v>1</v>
      </c>
      <c r="J1745" s="5" t="s">
        <v>19</v>
      </c>
      <c r="K1745" t="str">
        <f t="shared" si="540"/>
        <v>ccodes_EntitlementCode</v>
      </c>
      <c r="L1745" t="str">
        <f t="shared" si="541"/>
        <v>_codeListVersion</v>
      </c>
      <c r="M1745" t="str">
        <f t="shared" si="542"/>
        <v>xsd_string</v>
      </c>
      <c r="N1745" t="str">
        <f t="shared" si="543"/>
        <v/>
      </c>
      <c r="O1745" t="str">
        <f t="shared" si="544"/>
        <v>Data</v>
      </c>
      <c r="P1745" t="str">
        <f t="shared" si="545"/>
        <v>"CodeList"</v>
      </c>
      <c r="Q1745" t="str">
        <f t="shared" si="546"/>
        <v>"ccodes_EntitlementCode"</v>
      </c>
      <c r="R1745" t="str">
        <f t="shared" si="547"/>
        <v>"_codeListVersion"</v>
      </c>
      <c r="S1745" t="str">
        <f t="shared" si="548"/>
        <v>"xsd_string"</v>
      </c>
      <c r="T1745">
        <f>IF($A1745="Implicit","",COUNTIFS($C$8:C1745,C1745,$A$8:A1745,"Explicit"))</f>
        <v>6</v>
      </c>
      <c r="U1745" t="str">
        <f t="shared" si="549"/>
        <v>""</v>
      </c>
      <c r="V1745" t="str">
        <f t="shared" si="550"/>
        <v>"Version of the code list; for example "223-1" for UN/LOCODE. Used if the property codeListName is used or the version is not apparent from the resource referred to in property codeListReference."</v>
      </c>
      <c r="W1745" t="str">
        <f t="shared" si="551"/>
        <v>"false"</v>
      </c>
      <c r="X1745" t="str">
        <f t="shared" si="552"/>
        <v>"false"</v>
      </c>
      <c r="Y1745" t="str">
        <f t="shared" si="553"/>
        <v>"CodeList","ccodes_EntitlementCode","_codeListVersion","xsd_string",6,"","Version of the code list; for example "223-1" for UN/LOCODE. Used if the property codeListName is used or the version is not apparent from the resource referred to in property codeListReference.","false","false"</v>
      </c>
      <c r="Z1745" t="str">
        <f t="shared" si="554"/>
        <v/>
      </c>
      <c r="AA1745" t="str">
        <f t="shared" si="555"/>
        <v/>
      </c>
      <c r="AB1745" t="str">
        <f t="shared" si="556"/>
        <v/>
      </c>
      <c r="AC1745" t="str">
        <f t="shared" si="557"/>
        <v/>
      </c>
      <c r="AD1745" t="str">
        <f t="shared" si="558"/>
        <v/>
      </c>
      <c r="AE1745" t="str">
        <f t="shared" si="559"/>
        <v/>
      </c>
    </row>
    <row r="1746" spans="1:31" x14ac:dyDescent="0.2">
      <c r="A1746" t="s">
        <v>1353</v>
      </c>
      <c r="B1746" t="s">
        <v>1291</v>
      </c>
      <c r="C1746" t="s">
        <v>756</v>
      </c>
      <c r="D1746" t="s">
        <v>5</v>
      </c>
      <c r="F1746" t="s">
        <v>6</v>
      </c>
      <c r="G1746">
        <v>1</v>
      </c>
      <c r="J1746" s="5" t="s">
        <v>8</v>
      </c>
      <c r="K1746" t="str">
        <f t="shared" si="540"/>
        <v>ccodes_ExplosiveCompatibilityGroupCode</v>
      </c>
      <c r="L1746" t="str">
        <f t="shared" si="541"/>
        <v>_code</v>
      </c>
      <c r="M1746" t="str">
        <f t="shared" si="542"/>
        <v>xsd_string</v>
      </c>
      <c r="N1746" t="str">
        <f t="shared" si="543"/>
        <v/>
      </c>
      <c r="O1746" t="str">
        <f t="shared" si="544"/>
        <v>Data</v>
      </c>
      <c r="P1746" t="str">
        <f t="shared" si="545"/>
        <v>"CodeList"</v>
      </c>
      <c r="Q1746" t="str">
        <f t="shared" si="546"/>
        <v>"ccodes_ExplosiveCompatibilityGroupCode"</v>
      </c>
      <c r="R1746" t="str">
        <f t="shared" si="547"/>
        <v>"_code"</v>
      </c>
      <c r="S1746" t="str">
        <f t="shared" si="548"/>
        <v>"xsd_string"</v>
      </c>
      <c r="T1746">
        <f>IF($A1746="Implicit","",COUNTIFS($C$8:C1746,C1746,$A$8:A1746,"Explicit"))</f>
        <v>1</v>
      </c>
      <c r="U1746" t="str">
        <f t="shared" si="549"/>
        <v>""</v>
      </c>
      <c r="V1746" t="str">
        <f t="shared" si="550"/>
        <v>"Code or short version of a code; for example "CH" for Switzerland when referring to the UN/LOCODE code list"</v>
      </c>
      <c r="W1746" t="str">
        <f t="shared" si="551"/>
        <v>"false"</v>
      </c>
      <c r="X1746" t="str">
        <f t="shared" si="552"/>
        <v>"false"</v>
      </c>
      <c r="Y1746" t="str">
        <f t="shared" si="553"/>
        <v>"CodeList","ccodes_ExplosiveCompatibilityGroupCode","_code","xsd_string",1,"","Code or short version of a code; for example "CH" for Switzerland when referring to the UN/LOCODE code list","false","false"</v>
      </c>
      <c r="Z1746" t="str">
        <f t="shared" si="554"/>
        <v/>
      </c>
      <c r="AA1746" t="str">
        <f t="shared" si="555"/>
        <v/>
      </c>
      <c r="AB1746" t="str">
        <f t="shared" si="556"/>
        <v/>
      </c>
      <c r="AC1746" t="str">
        <f t="shared" si="557"/>
        <v/>
      </c>
      <c r="AD1746" t="str">
        <f t="shared" si="558"/>
        <v/>
      </c>
      <c r="AE1746" t="str">
        <f t="shared" si="559"/>
        <v/>
      </c>
    </row>
    <row r="1747" spans="1:31" x14ac:dyDescent="0.2">
      <c r="A1747" t="s">
        <v>1353</v>
      </c>
      <c r="B1747" t="s">
        <v>1291</v>
      </c>
      <c r="C1747" t="s">
        <v>756</v>
      </c>
      <c r="D1747" t="s">
        <v>9</v>
      </c>
      <c r="F1747" t="s">
        <v>6</v>
      </c>
      <c r="G1747">
        <v>1</v>
      </c>
      <c r="J1747" s="5" t="s">
        <v>10</v>
      </c>
      <c r="K1747" t="str">
        <f t="shared" si="540"/>
        <v>ccodes_ExplosiveCompatibilityGroupCode</v>
      </c>
      <c r="L1747" t="str">
        <f t="shared" si="541"/>
        <v>_codeDescription</v>
      </c>
      <c r="M1747" t="str">
        <f t="shared" si="542"/>
        <v>xsd_string</v>
      </c>
      <c r="N1747" t="str">
        <f t="shared" si="543"/>
        <v/>
      </c>
      <c r="O1747" t="str">
        <f t="shared" si="544"/>
        <v>Data</v>
      </c>
      <c r="P1747" t="str">
        <f t="shared" si="545"/>
        <v>"CodeList"</v>
      </c>
      <c r="Q1747" t="str">
        <f t="shared" si="546"/>
        <v>"ccodes_ExplosiveCompatibilityGroupCode"</v>
      </c>
      <c r="R1747" t="str">
        <f t="shared" si="547"/>
        <v>"_codeDescription"</v>
      </c>
      <c r="S1747" t="str">
        <f t="shared" si="548"/>
        <v>"xsd_string"</v>
      </c>
      <c r="T1747">
        <f>IF($A1747="Implicit","",COUNTIFS($C$8:C1747,C1747,$A$8:A1747,"Explicit"))</f>
        <v>2</v>
      </c>
      <c r="U1747" t="str">
        <f t="shared" si="549"/>
        <v>""</v>
      </c>
      <c r="V1747" t="str">
        <f t="shared" si="550"/>
        <v>"Description or long version of the code; for example "Switzerland" for Switzerland when referring to the UN/LOCODE code list"</v>
      </c>
      <c r="W1747" t="str">
        <f t="shared" si="551"/>
        <v>"false"</v>
      </c>
      <c r="X1747" t="str">
        <f t="shared" si="552"/>
        <v>"false"</v>
      </c>
      <c r="Y1747" t="str">
        <f t="shared" si="553"/>
        <v>"CodeList","ccodes_ExplosiveCompatibilityGroupCode","_codeDescription","xsd_string",2,"","Description or long version of the code; for example "Switzerland" for Switzerland when referring to the UN/LOCODE code list","false","false"</v>
      </c>
      <c r="Z1747" t="str">
        <f t="shared" si="554"/>
        <v/>
      </c>
      <c r="AA1747" t="str">
        <f t="shared" si="555"/>
        <v/>
      </c>
      <c r="AB1747" t="str">
        <f t="shared" si="556"/>
        <v/>
      </c>
      <c r="AC1747" t="str">
        <f t="shared" si="557"/>
        <v/>
      </c>
      <c r="AD1747" t="str">
        <f t="shared" si="558"/>
        <v/>
      </c>
      <c r="AE1747" t="str">
        <f t="shared" si="559"/>
        <v/>
      </c>
    </row>
    <row r="1748" spans="1:31" x14ac:dyDescent="0.2">
      <c r="A1748" t="s">
        <v>1353</v>
      </c>
      <c r="B1748" t="s">
        <v>1291</v>
      </c>
      <c r="C1748" t="s">
        <v>756</v>
      </c>
      <c r="D1748" t="s">
        <v>11</v>
      </c>
      <c r="F1748" t="s">
        <v>12</v>
      </c>
      <c r="G1748">
        <v>1</v>
      </c>
      <c r="J1748" s="5" t="s">
        <v>13</v>
      </c>
      <c r="K1748" t="str">
        <f t="shared" si="540"/>
        <v>ccodes_ExplosiveCompatibilityGroupCode</v>
      </c>
      <c r="L1748" t="str">
        <f t="shared" si="541"/>
        <v>_codeLevel</v>
      </c>
      <c r="M1748" t="str">
        <f t="shared" si="542"/>
        <v>xsd_integer</v>
      </c>
      <c r="N1748" t="str">
        <f t="shared" si="543"/>
        <v/>
      </c>
      <c r="O1748" t="str">
        <f t="shared" si="544"/>
        <v>Data</v>
      </c>
      <c r="P1748" t="str">
        <f t="shared" si="545"/>
        <v>"CodeList"</v>
      </c>
      <c r="Q1748" t="str">
        <f t="shared" si="546"/>
        <v>"ccodes_ExplosiveCompatibilityGroupCode"</v>
      </c>
      <c r="R1748" t="str">
        <f t="shared" si="547"/>
        <v>"_codeLevel"</v>
      </c>
      <c r="S1748" t="str">
        <f t="shared" si="548"/>
        <v>"xsd_integer"</v>
      </c>
      <c r="T1748">
        <f>IF($A1748="Implicit","",COUNTIFS($C$8:C1748,C1748,$A$8:A1748,"Explicit"))</f>
        <v>3</v>
      </c>
      <c r="U1748" t="str">
        <f t="shared" si="549"/>
        <v>""</v>
      </c>
      <c r="V1748" t="str">
        <f t="shared" si="550"/>
        <v>"Integer indicating the level of a code if a codelists is hierarchical; for example HS-Codes"</v>
      </c>
      <c r="W1748" t="str">
        <f t="shared" si="551"/>
        <v>"false"</v>
      </c>
      <c r="X1748" t="str">
        <f t="shared" si="552"/>
        <v>"false"</v>
      </c>
      <c r="Y1748" t="str">
        <f t="shared" si="553"/>
        <v>"CodeList","ccodes_ExplosiveCompatibilityGroupCode","_codeLevel","xsd_integer",3,"","Integer indicating the level of a code if a codelists is hierarchical; for example HS-Codes","false","false"</v>
      </c>
      <c r="Z1748" t="str">
        <f t="shared" si="554"/>
        <v/>
      </c>
      <c r="AA1748" t="str">
        <f t="shared" si="555"/>
        <v/>
      </c>
      <c r="AB1748" t="str">
        <f t="shared" si="556"/>
        <v/>
      </c>
      <c r="AC1748" t="str">
        <f t="shared" si="557"/>
        <v/>
      </c>
      <c r="AD1748" t="str">
        <f t="shared" si="558"/>
        <v/>
      </c>
      <c r="AE1748" t="str">
        <f t="shared" si="559"/>
        <v/>
      </c>
    </row>
    <row r="1749" spans="1:31" x14ac:dyDescent="0.2">
      <c r="A1749" t="s">
        <v>1353</v>
      </c>
      <c r="B1749" t="s">
        <v>1291</v>
      </c>
      <c r="C1749" t="s">
        <v>756</v>
      </c>
      <c r="D1749" t="s">
        <v>14</v>
      </c>
      <c r="F1749" t="s">
        <v>6</v>
      </c>
      <c r="G1749">
        <v>1</v>
      </c>
      <c r="J1749" s="5" t="s">
        <v>15</v>
      </c>
      <c r="K1749" t="str">
        <f t="shared" si="540"/>
        <v>ccodes_ExplosiveCompatibilityGroupCode</v>
      </c>
      <c r="L1749" t="str">
        <f t="shared" si="541"/>
        <v>_codeListName</v>
      </c>
      <c r="M1749" t="str">
        <f t="shared" si="542"/>
        <v>xsd_string</v>
      </c>
      <c r="N1749" t="str">
        <f t="shared" si="543"/>
        <v/>
      </c>
      <c r="O1749" t="str">
        <f t="shared" si="544"/>
        <v>Data</v>
      </c>
      <c r="P1749" t="str">
        <f t="shared" si="545"/>
        <v>"CodeList"</v>
      </c>
      <c r="Q1749" t="str">
        <f t="shared" si="546"/>
        <v>"ccodes_ExplosiveCompatibilityGroupCode"</v>
      </c>
      <c r="R1749" t="str">
        <f t="shared" si="547"/>
        <v>"_codeListName"</v>
      </c>
      <c r="S1749" t="str">
        <f t="shared" si="548"/>
        <v>"xsd_string"</v>
      </c>
      <c r="T1749">
        <f>IF($A1749="Implicit","",COUNTIFS($C$8:C1749,C1749,$A$8:A1749,"Explicit"))</f>
        <v>4</v>
      </c>
      <c r="U1749" t="str">
        <f t="shared" si="549"/>
        <v>""</v>
      </c>
      <c r="V1749" t="str">
        <f t="shared" si="550"/>
        <v>"Official name of the code list without version number when direct reference is not possible; for example "UN/LOCODE" when referring to the UN/LOCODE code list"</v>
      </c>
      <c r="W1749" t="str">
        <f t="shared" si="551"/>
        <v>"false"</v>
      </c>
      <c r="X1749" t="str">
        <f t="shared" si="552"/>
        <v>"false"</v>
      </c>
      <c r="Y1749" t="str">
        <f t="shared" si="553"/>
        <v>"CodeList","ccodes_ExplosiveCompatibilityGroupCode","_codeListName","xsd_string",4,"","Official name of the code list without version number when direct reference is not possible; for example "UN/LOCODE" when referring to the UN/LOCODE code list","false","false"</v>
      </c>
      <c r="Z1749" t="str">
        <f t="shared" si="554"/>
        <v/>
      </c>
      <c r="AA1749" t="str">
        <f t="shared" si="555"/>
        <v/>
      </c>
      <c r="AB1749" t="str">
        <f t="shared" si="556"/>
        <v/>
      </c>
      <c r="AC1749" t="str">
        <f t="shared" si="557"/>
        <v/>
      </c>
      <c r="AD1749" t="str">
        <f t="shared" si="558"/>
        <v/>
      </c>
      <c r="AE1749" t="str">
        <f t="shared" si="559"/>
        <v/>
      </c>
    </row>
    <row r="1750" spans="1:31" x14ac:dyDescent="0.2">
      <c r="A1750" t="s">
        <v>1353</v>
      </c>
      <c r="B1750" t="s">
        <v>1291</v>
      </c>
      <c r="C1750" t="s">
        <v>756</v>
      </c>
      <c r="D1750" t="s">
        <v>16</v>
      </c>
      <c r="F1750" t="s">
        <v>6</v>
      </c>
      <c r="G1750">
        <v>1</v>
      </c>
      <c r="J1750" s="5" t="s">
        <v>17</v>
      </c>
      <c r="K1750" t="str">
        <f t="shared" si="540"/>
        <v>ccodes_ExplosiveCompatibilityGroupCode</v>
      </c>
      <c r="L1750" t="str">
        <f t="shared" si="541"/>
        <v>_codeListReference</v>
      </c>
      <c r="M1750" t="str">
        <f t="shared" si="542"/>
        <v>xsd_string</v>
      </c>
      <c r="N1750" t="str">
        <f t="shared" si="543"/>
        <v/>
      </c>
      <c r="O1750" t="str">
        <f t="shared" si="544"/>
        <v>Data</v>
      </c>
      <c r="P1750" t="str">
        <f t="shared" si="545"/>
        <v>"CodeList"</v>
      </c>
      <c r="Q1750" t="str">
        <f t="shared" si="546"/>
        <v>"ccodes_ExplosiveCompatibilityGroupCode"</v>
      </c>
      <c r="R1750" t="str">
        <f t="shared" si="547"/>
        <v>"_codeListReference"</v>
      </c>
      <c r="S1750" t="str">
        <f t="shared" si="548"/>
        <v>"xsd_string"</v>
      </c>
      <c r="T1750">
        <f>IF($A1750="Implicit","",COUNTIFS($C$8:C1750,C1750,$A$8:A1750,"Explicit"))</f>
        <v>5</v>
      </c>
      <c r="U1750" t="str">
        <f t="shared" si="549"/>
        <v>""</v>
      </c>
      <c r="V1750" t="str">
        <f t="shared" si="550"/>
        <v>"URL to access the code list the code is taken from; for example "https://unece.org/trade/cefact/unlocode-code-list-country-and-territory" for UN/LOCODE."</v>
      </c>
      <c r="W1750" t="str">
        <f t="shared" si="551"/>
        <v>"false"</v>
      </c>
      <c r="X1750" t="str">
        <f t="shared" si="552"/>
        <v>"false"</v>
      </c>
      <c r="Y1750" t="str">
        <f t="shared" si="553"/>
        <v>"CodeList","ccodes_ExplosiveCompatibilityGroupCode","_codeListReference","xsd_string",5,"","URL to access the code list the code is taken from; for example "https://unece.org/trade/cefact/unlocode-code-list-country-and-territory" for UN/LOCODE.","false","false"</v>
      </c>
      <c r="Z1750" t="str">
        <f t="shared" si="554"/>
        <v/>
      </c>
      <c r="AA1750" t="str">
        <f t="shared" si="555"/>
        <v/>
      </c>
      <c r="AB1750" t="str">
        <f t="shared" si="556"/>
        <v/>
      </c>
      <c r="AC1750" t="str">
        <f t="shared" si="557"/>
        <v/>
      </c>
      <c r="AD1750" t="str">
        <f t="shared" si="558"/>
        <v/>
      </c>
      <c r="AE1750" t="str">
        <f t="shared" si="559"/>
        <v/>
      </c>
    </row>
    <row r="1751" spans="1:31" x14ac:dyDescent="0.2">
      <c r="A1751" t="s">
        <v>1353</v>
      </c>
      <c r="B1751" t="s">
        <v>1291</v>
      </c>
      <c r="C1751" t="s">
        <v>756</v>
      </c>
      <c r="D1751" t="s">
        <v>18</v>
      </c>
      <c r="F1751" t="s">
        <v>6</v>
      </c>
      <c r="G1751">
        <v>1</v>
      </c>
      <c r="J1751" s="5" t="s">
        <v>19</v>
      </c>
      <c r="K1751" t="str">
        <f t="shared" si="540"/>
        <v>ccodes_ExplosiveCompatibilityGroupCode</v>
      </c>
      <c r="L1751" t="str">
        <f t="shared" si="541"/>
        <v>_codeListVersion</v>
      </c>
      <c r="M1751" t="str">
        <f t="shared" si="542"/>
        <v>xsd_string</v>
      </c>
      <c r="N1751" t="str">
        <f t="shared" si="543"/>
        <v/>
      </c>
      <c r="O1751" t="str">
        <f t="shared" si="544"/>
        <v>Data</v>
      </c>
      <c r="P1751" t="str">
        <f t="shared" si="545"/>
        <v>"CodeList"</v>
      </c>
      <c r="Q1751" t="str">
        <f t="shared" si="546"/>
        <v>"ccodes_ExplosiveCompatibilityGroupCode"</v>
      </c>
      <c r="R1751" t="str">
        <f t="shared" si="547"/>
        <v>"_codeListVersion"</v>
      </c>
      <c r="S1751" t="str">
        <f t="shared" si="548"/>
        <v>"xsd_string"</v>
      </c>
      <c r="T1751">
        <f>IF($A1751="Implicit","",COUNTIFS($C$8:C1751,C1751,$A$8:A1751,"Explicit"))</f>
        <v>6</v>
      </c>
      <c r="U1751" t="str">
        <f t="shared" si="549"/>
        <v>""</v>
      </c>
      <c r="V1751" t="str">
        <f t="shared" si="550"/>
        <v>"Version of the code list; for example "223-1" for UN/LOCODE. Used if the property codeListName is used or the version is not apparent from the resource referred to in property codeListReference."</v>
      </c>
      <c r="W1751" t="str">
        <f t="shared" si="551"/>
        <v>"false"</v>
      </c>
      <c r="X1751" t="str">
        <f t="shared" si="552"/>
        <v>"false"</v>
      </c>
      <c r="Y1751" t="str">
        <f t="shared" si="553"/>
        <v>"CodeList","ccodes_ExplosiveCompatibilityGroupCode","_codeListVersion","xsd_string",6,"","Version of the code list; for example "223-1" for UN/LOCODE. Used if the property codeListName is used or the version is not apparent from the resource referred to in property codeListReference.","false","false"</v>
      </c>
      <c r="Z1751" t="str">
        <f t="shared" si="554"/>
        <v/>
      </c>
      <c r="AA1751" t="str">
        <f t="shared" si="555"/>
        <v/>
      </c>
      <c r="AB1751" t="str">
        <f t="shared" si="556"/>
        <v/>
      </c>
      <c r="AC1751" t="str">
        <f t="shared" si="557"/>
        <v/>
      </c>
      <c r="AD1751" t="str">
        <f t="shared" si="558"/>
        <v/>
      </c>
      <c r="AE1751" t="str">
        <f t="shared" si="559"/>
        <v/>
      </c>
    </row>
    <row r="1752" spans="1:31" x14ac:dyDescent="0.2">
      <c r="A1752" t="s">
        <v>1353</v>
      </c>
      <c r="B1752" t="s">
        <v>1291</v>
      </c>
      <c r="C1752" t="s">
        <v>486</v>
      </c>
      <c r="D1752" t="s">
        <v>5</v>
      </c>
      <c r="F1752" t="s">
        <v>6</v>
      </c>
      <c r="G1752">
        <v>1</v>
      </c>
      <c r="J1752" s="5" t="s">
        <v>8</v>
      </c>
      <c r="K1752" t="str">
        <f t="shared" si="540"/>
        <v>ccodes_GoodsTypeCode</v>
      </c>
      <c r="L1752" t="str">
        <f t="shared" si="541"/>
        <v>_code</v>
      </c>
      <c r="M1752" t="str">
        <f t="shared" si="542"/>
        <v>xsd_string</v>
      </c>
      <c r="N1752" t="str">
        <f t="shared" si="543"/>
        <v/>
      </c>
      <c r="O1752" t="str">
        <f t="shared" si="544"/>
        <v>Data</v>
      </c>
      <c r="P1752" t="str">
        <f t="shared" si="545"/>
        <v>"CodeList"</v>
      </c>
      <c r="Q1752" t="str">
        <f t="shared" si="546"/>
        <v>"ccodes_GoodsTypeCode"</v>
      </c>
      <c r="R1752" t="str">
        <f t="shared" si="547"/>
        <v>"_code"</v>
      </c>
      <c r="S1752" t="str">
        <f t="shared" si="548"/>
        <v>"xsd_string"</v>
      </c>
      <c r="T1752">
        <f>IF($A1752="Implicit","",COUNTIFS($C$8:C1752,C1752,$A$8:A1752,"Explicit"))</f>
        <v>1</v>
      </c>
      <c r="U1752" t="str">
        <f t="shared" si="549"/>
        <v>""</v>
      </c>
      <c r="V1752" t="str">
        <f t="shared" si="550"/>
        <v>"Code or short version of a code; for example "CH" for Switzerland when referring to the UN/LOCODE code list"</v>
      </c>
      <c r="W1752" t="str">
        <f t="shared" si="551"/>
        <v>"false"</v>
      </c>
      <c r="X1752" t="str">
        <f t="shared" si="552"/>
        <v>"false"</v>
      </c>
      <c r="Y1752" t="str">
        <f t="shared" si="553"/>
        <v>"CodeList","ccodes_GoodsTypeCode","_code","xsd_string",1,"","Code or short version of a code; for example "CH" for Switzerland when referring to the UN/LOCODE code list","false","false"</v>
      </c>
      <c r="Z1752" t="str">
        <f t="shared" si="554"/>
        <v/>
      </c>
      <c r="AA1752" t="str">
        <f t="shared" si="555"/>
        <v/>
      </c>
      <c r="AB1752" t="str">
        <f t="shared" si="556"/>
        <v/>
      </c>
      <c r="AC1752" t="str">
        <f t="shared" si="557"/>
        <v/>
      </c>
      <c r="AD1752" t="str">
        <f t="shared" si="558"/>
        <v/>
      </c>
      <c r="AE1752" t="str">
        <f t="shared" si="559"/>
        <v/>
      </c>
    </row>
    <row r="1753" spans="1:31" x14ac:dyDescent="0.2">
      <c r="A1753" t="s">
        <v>1353</v>
      </c>
      <c r="B1753" t="s">
        <v>1291</v>
      </c>
      <c r="C1753" t="s">
        <v>486</v>
      </c>
      <c r="D1753" t="s">
        <v>9</v>
      </c>
      <c r="F1753" t="s">
        <v>6</v>
      </c>
      <c r="G1753">
        <v>1</v>
      </c>
      <c r="J1753" s="5" t="s">
        <v>10</v>
      </c>
      <c r="K1753" t="str">
        <f t="shared" si="540"/>
        <v>ccodes_GoodsTypeCode</v>
      </c>
      <c r="L1753" t="str">
        <f t="shared" si="541"/>
        <v>_codeDescription</v>
      </c>
      <c r="M1753" t="str">
        <f t="shared" si="542"/>
        <v>xsd_string</v>
      </c>
      <c r="N1753" t="str">
        <f t="shared" si="543"/>
        <v/>
      </c>
      <c r="O1753" t="str">
        <f t="shared" si="544"/>
        <v>Data</v>
      </c>
      <c r="P1753" t="str">
        <f t="shared" si="545"/>
        <v>"CodeList"</v>
      </c>
      <c r="Q1753" t="str">
        <f t="shared" si="546"/>
        <v>"ccodes_GoodsTypeCode"</v>
      </c>
      <c r="R1753" t="str">
        <f t="shared" si="547"/>
        <v>"_codeDescription"</v>
      </c>
      <c r="S1753" t="str">
        <f t="shared" si="548"/>
        <v>"xsd_string"</v>
      </c>
      <c r="T1753">
        <f>IF($A1753="Implicit","",COUNTIFS($C$8:C1753,C1753,$A$8:A1753,"Explicit"))</f>
        <v>2</v>
      </c>
      <c r="U1753" t="str">
        <f t="shared" si="549"/>
        <v>""</v>
      </c>
      <c r="V1753" t="str">
        <f t="shared" si="550"/>
        <v>"Description or long version of the code; for example "Switzerland" for Switzerland when referring to the UN/LOCODE code list"</v>
      </c>
      <c r="W1753" t="str">
        <f t="shared" si="551"/>
        <v>"false"</v>
      </c>
      <c r="X1753" t="str">
        <f t="shared" si="552"/>
        <v>"false"</v>
      </c>
      <c r="Y1753" t="str">
        <f t="shared" si="553"/>
        <v>"CodeList","ccodes_GoodsTypeCode","_codeDescription","xsd_string",2,"","Description or long version of the code; for example "Switzerland" for Switzerland when referring to the UN/LOCODE code list","false","false"</v>
      </c>
      <c r="Z1753" t="str">
        <f t="shared" si="554"/>
        <v/>
      </c>
      <c r="AA1753" t="str">
        <f t="shared" si="555"/>
        <v/>
      </c>
      <c r="AB1753" t="str">
        <f t="shared" si="556"/>
        <v/>
      </c>
      <c r="AC1753" t="str">
        <f t="shared" si="557"/>
        <v/>
      </c>
      <c r="AD1753" t="str">
        <f t="shared" si="558"/>
        <v/>
      </c>
      <c r="AE1753" t="str">
        <f t="shared" si="559"/>
        <v/>
      </c>
    </row>
    <row r="1754" spans="1:31" x14ac:dyDescent="0.2">
      <c r="A1754" t="s">
        <v>1353</v>
      </c>
      <c r="B1754" t="s">
        <v>1291</v>
      </c>
      <c r="C1754" t="s">
        <v>486</v>
      </c>
      <c r="D1754" t="s">
        <v>11</v>
      </c>
      <c r="F1754" t="s">
        <v>12</v>
      </c>
      <c r="G1754">
        <v>1</v>
      </c>
      <c r="J1754" s="5" t="s">
        <v>13</v>
      </c>
      <c r="K1754" t="str">
        <f t="shared" si="540"/>
        <v>ccodes_GoodsTypeCode</v>
      </c>
      <c r="L1754" t="str">
        <f t="shared" si="541"/>
        <v>_codeLevel</v>
      </c>
      <c r="M1754" t="str">
        <f t="shared" si="542"/>
        <v>xsd_integer</v>
      </c>
      <c r="N1754" t="str">
        <f t="shared" si="543"/>
        <v/>
      </c>
      <c r="O1754" t="str">
        <f t="shared" si="544"/>
        <v>Data</v>
      </c>
      <c r="P1754" t="str">
        <f t="shared" si="545"/>
        <v>"CodeList"</v>
      </c>
      <c r="Q1754" t="str">
        <f t="shared" si="546"/>
        <v>"ccodes_GoodsTypeCode"</v>
      </c>
      <c r="R1754" t="str">
        <f t="shared" si="547"/>
        <v>"_codeLevel"</v>
      </c>
      <c r="S1754" t="str">
        <f t="shared" si="548"/>
        <v>"xsd_integer"</v>
      </c>
      <c r="T1754">
        <f>IF($A1754="Implicit","",COUNTIFS($C$8:C1754,C1754,$A$8:A1754,"Explicit"))</f>
        <v>3</v>
      </c>
      <c r="U1754" t="str">
        <f t="shared" si="549"/>
        <v>""</v>
      </c>
      <c r="V1754" t="str">
        <f t="shared" si="550"/>
        <v>"Integer indicating the level of a code if a codelists is hierarchical; for example HS-Codes"</v>
      </c>
      <c r="W1754" t="str">
        <f t="shared" si="551"/>
        <v>"false"</v>
      </c>
      <c r="X1754" t="str">
        <f t="shared" si="552"/>
        <v>"false"</v>
      </c>
      <c r="Y1754" t="str">
        <f t="shared" si="553"/>
        <v>"CodeList","ccodes_GoodsTypeCode","_codeLevel","xsd_integer",3,"","Integer indicating the level of a code if a codelists is hierarchical; for example HS-Codes","false","false"</v>
      </c>
      <c r="Z1754" t="str">
        <f t="shared" si="554"/>
        <v/>
      </c>
      <c r="AA1754" t="str">
        <f t="shared" si="555"/>
        <v/>
      </c>
      <c r="AB1754" t="str">
        <f t="shared" si="556"/>
        <v/>
      </c>
      <c r="AC1754" t="str">
        <f t="shared" si="557"/>
        <v/>
      </c>
      <c r="AD1754" t="str">
        <f t="shared" si="558"/>
        <v/>
      </c>
      <c r="AE1754" t="str">
        <f t="shared" si="559"/>
        <v/>
      </c>
    </row>
    <row r="1755" spans="1:31" x14ac:dyDescent="0.2">
      <c r="A1755" t="s">
        <v>1353</v>
      </c>
      <c r="B1755" t="s">
        <v>1291</v>
      </c>
      <c r="C1755" t="s">
        <v>486</v>
      </c>
      <c r="D1755" t="s">
        <v>14</v>
      </c>
      <c r="F1755" t="s">
        <v>6</v>
      </c>
      <c r="G1755">
        <v>1</v>
      </c>
      <c r="J1755" s="5" t="s">
        <v>15</v>
      </c>
      <c r="K1755" t="str">
        <f t="shared" si="540"/>
        <v>ccodes_GoodsTypeCode</v>
      </c>
      <c r="L1755" t="str">
        <f t="shared" si="541"/>
        <v>_codeListName</v>
      </c>
      <c r="M1755" t="str">
        <f t="shared" si="542"/>
        <v>xsd_string</v>
      </c>
      <c r="N1755" t="str">
        <f t="shared" si="543"/>
        <v/>
      </c>
      <c r="O1755" t="str">
        <f t="shared" si="544"/>
        <v>Data</v>
      </c>
      <c r="P1755" t="str">
        <f t="shared" si="545"/>
        <v>"CodeList"</v>
      </c>
      <c r="Q1755" t="str">
        <f t="shared" si="546"/>
        <v>"ccodes_GoodsTypeCode"</v>
      </c>
      <c r="R1755" t="str">
        <f t="shared" si="547"/>
        <v>"_codeListName"</v>
      </c>
      <c r="S1755" t="str">
        <f t="shared" si="548"/>
        <v>"xsd_string"</v>
      </c>
      <c r="T1755">
        <f>IF($A1755="Implicit","",COUNTIFS($C$8:C1755,C1755,$A$8:A1755,"Explicit"))</f>
        <v>4</v>
      </c>
      <c r="U1755" t="str">
        <f t="shared" si="549"/>
        <v>""</v>
      </c>
      <c r="V1755" t="str">
        <f t="shared" si="550"/>
        <v>"Official name of the code list without version number when direct reference is not possible; for example "UN/LOCODE" when referring to the UN/LOCODE code list"</v>
      </c>
      <c r="W1755" t="str">
        <f t="shared" si="551"/>
        <v>"false"</v>
      </c>
      <c r="X1755" t="str">
        <f t="shared" si="552"/>
        <v>"false"</v>
      </c>
      <c r="Y1755" t="str">
        <f t="shared" si="553"/>
        <v>"CodeList","ccodes_GoodsTypeCode","_codeListName","xsd_string",4,"","Official name of the code list without version number when direct reference is not possible; for example "UN/LOCODE" when referring to the UN/LOCODE code list","false","false"</v>
      </c>
      <c r="Z1755" t="str">
        <f t="shared" si="554"/>
        <v/>
      </c>
      <c r="AA1755" t="str">
        <f t="shared" si="555"/>
        <v/>
      </c>
      <c r="AB1755" t="str">
        <f t="shared" si="556"/>
        <v/>
      </c>
      <c r="AC1755" t="str">
        <f t="shared" si="557"/>
        <v/>
      </c>
      <c r="AD1755" t="str">
        <f t="shared" si="558"/>
        <v/>
      </c>
      <c r="AE1755" t="str">
        <f t="shared" si="559"/>
        <v/>
      </c>
    </row>
    <row r="1756" spans="1:31" x14ac:dyDescent="0.2">
      <c r="A1756" t="s">
        <v>1353</v>
      </c>
      <c r="B1756" t="s">
        <v>1291</v>
      </c>
      <c r="C1756" t="s">
        <v>486</v>
      </c>
      <c r="D1756" t="s">
        <v>16</v>
      </c>
      <c r="F1756" t="s">
        <v>6</v>
      </c>
      <c r="G1756">
        <v>1</v>
      </c>
      <c r="J1756" s="5" t="s">
        <v>17</v>
      </c>
      <c r="K1756" t="str">
        <f t="shared" si="540"/>
        <v>ccodes_GoodsTypeCode</v>
      </c>
      <c r="L1756" t="str">
        <f t="shared" si="541"/>
        <v>_codeListReference</v>
      </c>
      <c r="M1756" t="str">
        <f t="shared" si="542"/>
        <v>xsd_string</v>
      </c>
      <c r="N1756" t="str">
        <f t="shared" si="543"/>
        <v/>
      </c>
      <c r="O1756" t="str">
        <f t="shared" si="544"/>
        <v>Data</v>
      </c>
      <c r="P1756" t="str">
        <f t="shared" si="545"/>
        <v>"CodeList"</v>
      </c>
      <c r="Q1756" t="str">
        <f t="shared" si="546"/>
        <v>"ccodes_GoodsTypeCode"</v>
      </c>
      <c r="R1756" t="str">
        <f t="shared" si="547"/>
        <v>"_codeListReference"</v>
      </c>
      <c r="S1756" t="str">
        <f t="shared" si="548"/>
        <v>"xsd_string"</v>
      </c>
      <c r="T1756">
        <f>IF($A1756="Implicit","",COUNTIFS($C$8:C1756,C1756,$A$8:A1756,"Explicit"))</f>
        <v>5</v>
      </c>
      <c r="U1756" t="str">
        <f t="shared" si="549"/>
        <v>""</v>
      </c>
      <c r="V1756" t="str">
        <f t="shared" si="550"/>
        <v>"URL to access the code list the code is taken from; for example "https://unece.org/trade/cefact/unlocode-code-list-country-and-territory" for UN/LOCODE."</v>
      </c>
      <c r="W1756" t="str">
        <f t="shared" si="551"/>
        <v>"false"</v>
      </c>
      <c r="X1756" t="str">
        <f t="shared" si="552"/>
        <v>"false"</v>
      </c>
      <c r="Y1756" t="str">
        <f t="shared" si="553"/>
        <v>"CodeList","ccodes_GoodsTypeCode","_codeListReference","xsd_string",5,"","URL to access the code list the code is taken from; for example "https://unece.org/trade/cefact/unlocode-code-list-country-and-territory" for UN/LOCODE.","false","false"</v>
      </c>
      <c r="Z1756" t="str">
        <f t="shared" si="554"/>
        <v/>
      </c>
      <c r="AA1756" t="str">
        <f t="shared" si="555"/>
        <v/>
      </c>
      <c r="AB1756" t="str">
        <f t="shared" si="556"/>
        <v/>
      </c>
      <c r="AC1756" t="str">
        <f t="shared" si="557"/>
        <v/>
      </c>
      <c r="AD1756" t="str">
        <f t="shared" si="558"/>
        <v/>
      </c>
      <c r="AE1756" t="str">
        <f t="shared" si="559"/>
        <v/>
      </c>
    </row>
    <row r="1757" spans="1:31" x14ac:dyDescent="0.2">
      <c r="A1757" t="s">
        <v>1353</v>
      </c>
      <c r="B1757" t="s">
        <v>1291</v>
      </c>
      <c r="C1757" t="s">
        <v>486</v>
      </c>
      <c r="D1757" t="s">
        <v>18</v>
      </c>
      <c r="F1757" t="s">
        <v>6</v>
      </c>
      <c r="G1757">
        <v>1</v>
      </c>
      <c r="J1757" s="5" t="s">
        <v>19</v>
      </c>
      <c r="K1757" t="str">
        <f t="shared" si="540"/>
        <v>ccodes_GoodsTypeCode</v>
      </c>
      <c r="L1757" t="str">
        <f t="shared" si="541"/>
        <v>_codeListVersion</v>
      </c>
      <c r="M1757" t="str">
        <f t="shared" si="542"/>
        <v>xsd_string</v>
      </c>
      <c r="N1757" t="str">
        <f t="shared" si="543"/>
        <v/>
      </c>
      <c r="O1757" t="str">
        <f t="shared" si="544"/>
        <v>Data</v>
      </c>
      <c r="P1757" t="str">
        <f t="shared" si="545"/>
        <v>"CodeList"</v>
      </c>
      <c r="Q1757" t="str">
        <f t="shared" si="546"/>
        <v>"ccodes_GoodsTypeCode"</v>
      </c>
      <c r="R1757" t="str">
        <f t="shared" si="547"/>
        <v>"_codeListVersion"</v>
      </c>
      <c r="S1757" t="str">
        <f t="shared" si="548"/>
        <v>"xsd_string"</v>
      </c>
      <c r="T1757">
        <f>IF($A1757="Implicit","",COUNTIFS($C$8:C1757,C1757,$A$8:A1757,"Explicit"))</f>
        <v>6</v>
      </c>
      <c r="U1757" t="str">
        <f t="shared" si="549"/>
        <v>""</v>
      </c>
      <c r="V1757" t="str">
        <f t="shared" si="550"/>
        <v>"Version of the code list; for example "223-1" for UN/LOCODE. Used if the property codeListName is used or the version is not apparent from the resource referred to in property codeListReference."</v>
      </c>
      <c r="W1757" t="str">
        <f t="shared" si="551"/>
        <v>"false"</v>
      </c>
      <c r="X1757" t="str">
        <f t="shared" si="552"/>
        <v>"false"</v>
      </c>
      <c r="Y1757" t="str">
        <f t="shared" si="553"/>
        <v>"CodeList","ccodes_GoodsTypeCode","_codeListVersion","xsd_string",6,"","Version of the code list; for example "223-1" for UN/LOCODE. Used if the property codeListName is used or the version is not apparent from the resource referred to in property codeListReference.","false","false"</v>
      </c>
      <c r="Z1757" t="str">
        <f t="shared" si="554"/>
        <v/>
      </c>
      <c r="AA1757" t="str">
        <f t="shared" si="555"/>
        <v/>
      </c>
      <c r="AB1757" t="str">
        <f t="shared" si="556"/>
        <v/>
      </c>
      <c r="AC1757" t="str">
        <f t="shared" si="557"/>
        <v/>
      </c>
      <c r="AD1757" t="str">
        <f t="shared" si="558"/>
        <v/>
      </c>
      <c r="AE1757" t="str">
        <f t="shared" si="559"/>
        <v/>
      </c>
    </row>
    <row r="1758" spans="1:31" x14ac:dyDescent="0.2">
      <c r="A1758" t="s">
        <v>1353</v>
      </c>
      <c r="B1758" t="s">
        <v>1291</v>
      </c>
      <c r="C1758" t="s">
        <v>489</v>
      </c>
      <c r="D1758" t="s">
        <v>5</v>
      </c>
      <c r="F1758" t="s">
        <v>6</v>
      </c>
      <c r="G1758">
        <v>1</v>
      </c>
      <c r="J1758" s="5" t="s">
        <v>8</v>
      </c>
      <c r="K1758" t="str">
        <f t="shared" si="540"/>
        <v>ccodes_GoodsTypeExtensionCode</v>
      </c>
      <c r="L1758" t="str">
        <f t="shared" si="541"/>
        <v>_code</v>
      </c>
      <c r="M1758" t="str">
        <f t="shared" si="542"/>
        <v>xsd_string</v>
      </c>
      <c r="N1758" t="str">
        <f t="shared" si="543"/>
        <v/>
      </c>
      <c r="O1758" t="str">
        <f t="shared" si="544"/>
        <v>Data</v>
      </c>
      <c r="P1758" t="str">
        <f t="shared" si="545"/>
        <v>"CodeList"</v>
      </c>
      <c r="Q1758" t="str">
        <f t="shared" si="546"/>
        <v>"ccodes_GoodsTypeExtensionCode"</v>
      </c>
      <c r="R1758" t="str">
        <f t="shared" si="547"/>
        <v>"_code"</v>
      </c>
      <c r="S1758" t="str">
        <f t="shared" si="548"/>
        <v>"xsd_string"</v>
      </c>
      <c r="T1758">
        <f>IF($A1758="Implicit","",COUNTIFS($C$8:C1758,C1758,$A$8:A1758,"Explicit"))</f>
        <v>1</v>
      </c>
      <c r="U1758" t="str">
        <f t="shared" si="549"/>
        <v>""</v>
      </c>
      <c r="V1758" t="str">
        <f t="shared" si="550"/>
        <v>"Code or short version of a code; for example "CH" for Switzerland when referring to the UN/LOCODE code list"</v>
      </c>
      <c r="W1758" t="str">
        <f t="shared" si="551"/>
        <v>"false"</v>
      </c>
      <c r="X1758" t="str">
        <f t="shared" si="552"/>
        <v>"false"</v>
      </c>
      <c r="Y1758" t="str">
        <f t="shared" si="553"/>
        <v>"CodeList","ccodes_GoodsTypeExtensionCode","_code","xsd_string",1,"","Code or short version of a code; for example "CH" for Switzerland when referring to the UN/LOCODE code list","false","false"</v>
      </c>
      <c r="Z1758" t="str">
        <f t="shared" si="554"/>
        <v/>
      </c>
      <c r="AA1758" t="str">
        <f t="shared" si="555"/>
        <v/>
      </c>
      <c r="AB1758" t="str">
        <f t="shared" si="556"/>
        <v/>
      </c>
      <c r="AC1758" t="str">
        <f t="shared" si="557"/>
        <v/>
      </c>
      <c r="AD1758" t="str">
        <f t="shared" si="558"/>
        <v/>
      </c>
      <c r="AE1758" t="str">
        <f t="shared" si="559"/>
        <v/>
      </c>
    </row>
    <row r="1759" spans="1:31" x14ac:dyDescent="0.2">
      <c r="A1759" t="s">
        <v>1353</v>
      </c>
      <c r="B1759" t="s">
        <v>1291</v>
      </c>
      <c r="C1759" t="s">
        <v>489</v>
      </c>
      <c r="D1759" t="s">
        <v>9</v>
      </c>
      <c r="F1759" t="s">
        <v>6</v>
      </c>
      <c r="G1759">
        <v>1</v>
      </c>
      <c r="J1759" s="5" t="s">
        <v>10</v>
      </c>
      <c r="K1759" t="str">
        <f t="shared" si="540"/>
        <v>ccodes_GoodsTypeExtensionCode</v>
      </c>
      <c r="L1759" t="str">
        <f t="shared" si="541"/>
        <v>_codeDescription</v>
      </c>
      <c r="M1759" t="str">
        <f t="shared" si="542"/>
        <v>xsd_string</v>
      </c>
      <c r="N1759" t="str">
        <f t="shared" si="543"/>
        <v/>
      </c>
      <c r="O1759" t="str">
        <f t="shared" si="544"/>
        <v>Data</v>
      </c>
      <c r="P1759" t="str">
        <f t="shared" si="545"/>
        <v>"CodeList"</v>
      </c>
      <c r="Q1759" t="str">
        <f t="shared" si="546"/>
        <v>"ccodes_GoodsTypeExtensionCode"</v>
      </c>
      <c r="R1759" t="str">
        <f t="shared" si="547"/>
        <v>"_codeDescription"</v>
      </c>
      <c r="S1759" t="str">
        <f t="shared" si="548"/>
        <v>"xsd_string"</v>
      </c>
      <c r="T1759">
        <f>IF($A1759="Implicit","",COUNTIFS($C$8:C1759,C1759,$A$8:A1759,"Explicit"))</f>
        <v>2</v>
      </c>
      <c r="U1759" t="str">
        <f t="shared" si="549"/>
        <v>""</v>
      </c>
      <c r="V1759" t="str">
        <f t="shared" si="550"/>
        <v>"Description or long version of the code; for example "Switzerland" for Switzerland when referring to the UN/LOCODE code list"</v>
      </c>
      <c r="W1759" t="str">
        <f t="shared" si="551"/>
        <v>"false"</v>
      </c>
      <c r="X1759" t="str">
        <f t="shared" si="552"/>
        <v>"false"</v>
      </c>
      <c r="Y1759" t="str">
        <f t="shared" si="553"/>
        <v>"CodeList","ccodes_GoodsTypeExtensionCode","_codeDescription","xsd_string",2,"","Description or long version of the code; for example "Switzerland" for Switzerland when referring to the UN/LOCODE code list","false","false"</v>
      </c>
      <c r="Z1759" t="str">
        <f t="shared" si="554"/>
        <v/>
      </c>
      <c r="AA1759" t="str">
        <f t="shared" si="555"/>
        <v/>
      </c>
      <c r="AB1759" t="str">
        <f t="shared" si="556"/>
        <v/>
      </c>
      <c r="AC1759" t="str">
        <f t="shared" si="557"/>
        <v/>
      </c>
      <c r="AD1759" t="str">
        <f t="shared" si="558"/>
        <v/>
      </c>
      <c r="AE1759" t="str">
        <f t="shared" si="559"/>
        <v/>
      </c>
    </row>
    <row r="1760" spans="1:31" x14ac:dyDescent="0.2">
      <c r="A1760" t="s">
        <v>1353</v>
      </c>
      <c r="B1760" t="s">
        <v>1291</v>
      </c>
      <c r="C1760" t="s">
        <v>489</v>
      </c>
      <c r="D1760" t="s">
        <v>11</v>
      </c>
      <c r="F1760" t="s">
        <v>12</v>
      </c>
      <c r="G1760">
        <v>1</v>
      </c>
      <c r="J1760" s="5" t="s">
        <v>13</v>
      </c>
      <c r="K1760" t="str">
        <f t="shared" si="540"/>
        <v>ccodes_GoodsTypeExtensionCode</v>
      </c>
      <c r="L1760" t="str">
        <f t="shared" si="541"/>
        <v>_codeLevel</v>
      </c>
      <c r="M1760" t="str">
        <f t="shared" si="542"/>
        <v>xsd_integer</v>
      </c>
      <c r="N1760" t="str">
        <f t="shared" si="543"/>
        <v/>
      </c>
      <c r="O1760" t="str">
        <f t="shared" si="544"/>
        <v>Data</v>
      </c>
      <c r="P1760" t="str">
        <f t="shared" si="545"/>
        <v>"CodeList"</v>
      </c>
      <c r="Q1760" t="str">
        <f t="shared" si="546"/>
        <v>"ccodes_GoodsTypeExtensionCode"</v>
      </c>
      <c r="R1760" t="str">
        <f t="shared" si="547"/>
        <v>"_codeLevel"</v>
      </c>
      <c r="S1760" t="str">
        <f t="shared" si="548"/>
        <v>"xsd_integer"</v>
      </c>
      <c r="T1760">
        <f>IF($A1760="Implicit","",COUNTIFS($C$8:C1760,C1760,$A$8:A1760,"Explicit"))</f>
        <v>3</v>
      </c>
      <c r="U1760" t="str">
        <f t="shared" si="549"/>
        <v>""</v>
      </c>
      <c r="V1760" t="str">
        <f t="shared" si="550"/>
        <v>"Integer indicating the level of a code if a codelists is hierarchical; for example HS-Codes"</v>
      </c>
      <c r="W1760" t="str">
        <f t="shared" si="551"/>
        <v>"false"</v>
      </c>
      <c r="X1760" t="str">
        <f t="shared" si="552"/>
        <v>"false"</v>
      </c>
      <c r="Y1760" t="str">
        <f t="shared" si="553"/>
        <v>"CodeList","ccodes_GoodsTypeExtensionCode","_codeLevel","xsd_integer",3,"","Integer indicating the level of a code if a codelists is hierarchical; for example HS-Codes","false","false"</v>
      </c>
      <c r="Z1760" t="str">
        <f t="shared" si="554"/>
        <v/>
      </c>
      <c r="AA1760" t="str">
        <f t="shared" si="555"/>
        <v/>
      </c>
      <c r="AB1760" t="str">
        <f t="shared" si="556"/>
        <v/>
      </c>
      <c r="AC1760" t="str">
        <f t="shared" si="557"/>
        <v/>
      </c>
      <c r="AD1760" t="str">
        <f t="shared" si="558"/>
        <v/>
      </c>
      <c r="AE1760" t="str">
        <f t="shared" si="559"/>
        <v/>
      </c>
    </row>
    <row r="1761" spans="1:31" x14ac:dyDescent="0.2">
      <c r="A1761" t="s">
        <v>1353</v>
      </c>
      <c r="B1761" t="s">
        <v>1291</v>
      </c>
      <c r="C1761" t="s">
        <v>489</v>
      </c>
      <c r="D1761" t="s">
        <v>14</v>
      </c>
      <c r="F1761" t="s">
        <v>6</v>
      </c>
      <c r="G1761">
        <v>1</v>
      </c>
      <c r="J1761" s="5" t="s">
        <v>15</v>
      </c>
      <c r="K1761" t="str">
        <f t="shared" si="540"/>
        <v>ccodes_GoodsTypeExtensionCode</v>
      </c>
      <c r="L1761" t="str">
        <f t="shared" si="541"/>
        <v>_codeListName</v>
      </c>
      <c r="M1761" t="str">
        <f t="shared" si="542"/>
        <v>xsd_string</v>
      </c>
      <c r="N1761" t="str">
        <f t="shared" si="543"/>
        <v/>
      </c>
      <c r="O1761" t="str">
        <f t="shared" si="544"/>
        <v>Data</v>
      </c>
      <c r="P1761" t="str">
        <f t="shared" si="545"/>
        <v>"CodeList"</v>
      </c>
      <c r="Q1761" t="str">
        <f t="shared" si="546"/>
        <v>"ccodes_GoodsTypeExtensionCode"</v>
      </c>
      <c r="R1761" t="str">
        <f t="shared" si="547"/>
        <v>"_codeListName"</v>
      </c>
      <c r="S1761" t="str">
        <f t="shared" si="548"/>
        <v>"xsd_string"</v>
      </c>
      <c r="T1761">
        <f>IF($A1761="Implicit","",COUNTIFS($C$8:C1761,C1761,$A$8:A1761,"Explicit"))</f>
        <v>4</v>
      </c>
      <c r="U1761" t="str">
        <f t="shared" si="549"/>
        <v>""</v>
      </c>
      <c r="V1761" t="str">
        <f t="shared" si="550"/>
        <v>"Official name of the code list without version number when direct reference is not possible; for example "UN/LOCODE" when referring to the UN/LOCODE code list"</v>
      </c>
      <c r="W1761" t="str">
        <f t="shared" si="551"/>
        <v>"false"</v>
      </c>
      <c r="X1761" t="str">
        <f t="shared" si="552"/>
        <v>"false"</v>
      </c>
      <c r="Y1761" t="str">
        <f t="shared" si="553"/>
        <v>"CodeList","ccodes_GoodsTypeExtensionCode","_codeListName","xsd_string",4,"","Official name of the code list without version number when direct reference is not possible; for example "UN/LOCODE" when referring to the UN/LOCODE code list","false","false"</v>
      </c>
      <c r="Z1761" t="str">
        <f t="shared" si="554"/>
        <v/>
      </c>
      <c r="AA1761" t="str">
        <f t="shared" si="555"/>
        <v/>
      </c>
      <c r="AB1761" t="str">
        <f t="shared" si="556"/>
        <v/>
      </c>
      <c r="AC1761" t="str">
        <f t="shared" si="557"/>
        <v/>
      </c>
      <c r="AD1761" t="str">
        <f t="shared" si="558"/>
        <v/>
      </c>
      <c r="AE1761" t="str">
        <f t="shared" si="559"/>
        <v/>
      </c>
    </row>
    <row r="1762" spans="1:31" x14ac:dyDescent="0.2">
      <c r="A1762" t="s">
        <v>1353</v>
      </c>
      <c r="B1762" t="s">
        <v>1291</v>
      </c>
      <c r="C1762" t="s">
        <v>489</v>
      </c>
      <c r="D1762" t="s">
        <v>16</v>
      </c>
      <c r="F1762" t="s">
        <v>6</v>
      </c>
      <c r="G1762">
        <v>1</v>
      </c>
      <c r="J1762" s="5" t="s">
        <v>17</v>
      </c>
      <c r="K1762" t="str">
        <f t="shared" si="540"/>
        <v>ccodes_GoodsTypeExtensionCode</v>
      </c>
      <c r="L1762" t="str">
        <f t="shared" si="541"/>
        <v>_codeListReference</v>
      </c>
      <c r="M1762" t="str">
        <f t="shared" si="542"/>
        <v>xsd_string</v>
      </c>
      <c r="N1762" t="str">
        <f t="shared" si="543"/>
        <v/>
      </c>
      <c r="O1762" t="str">
        <f t="shared" si="544"/>
        <v>Data</v>
      </c>
      <c r="P1762" t="str">
        <f t="shared" si="545"/>
        <v>"CodeList"</v>
      </c>
      <c r="Q1762" t="str">
        <f t="shared" si="546"/>
        <v>"ccodes_GoodsTypeExtensionCode"</v>
      </c>
      <c r="R1762" t="str">
        <f t="shared" si="547"/>
        <v>"_codeListReference"</v>
      </c>
      <c r="S1762" t="str">
        <f t="shared" si="548"/>
        <v>"xsd_string"</v>
      </c>
      <c r="T1762">
        <f>IF($A1762="Implicit","",COUNTIFS($C$8:C1762,C1762,$A$8:A1762,"Explicit"))</f>
        <v>5</v>
      </c>
      <c r="U1762" t="str">
        <f t="shared" si="549"/>
        <v>""</v>
      </c>
      <c r="V1762" t="str">
        <f t="shared" si="550"/>
        <v>"URL to access the code list the code is taken from; for example "https://unece.org/trade/cefact/unlocode-code-list-country-and-territory" for UN/LOCODE."</v>
      </c>
      <c r="W1762" t="str">
        <f t="shared" si="551"/>
        <v>"false"</v>
      </c>
      <c r="X1762" t="str">
        <f t="shared" si="552"/>
        <v>"false"</v>
      </c>
      <c r="Y1762" t="str">
        <f t="shared" si="553"/>
        <v>"CodeList","ccodes_GoodsTypeExtensionCode","_codeListReference","xsd_string",5,"","URL to access the code list the code is taken from; for example "https://unece.org/trade/cefact/unlocode-code-list-country-and-territory" for UN/LOCODE.","false","false"</v>
      </c>
      <c r="Z1762" t="str">
        <f t="shared" si="554"/>
        <v/>
      </c>
      <c r="AA1762" t="str">
        <f t="shared" si="555"/>
        <v/>
      </c>
      <c r="AB1762" t="str">
        <f t="shared" si="556"/>
        <v/>
      </c>
      <c r="AC1762" t="str">
        <f t="shared" si="557"/>
        <v/>
      </c>
      <c r="AD1762" t="str">
        <f t="shared" si="558"/>
        <v/>
      </c>
      <c r="AE1762" t="str">
        <f t="shared" si="559"/>
        <v/>
      </c>
    </row>
    <row r="1763" spans="1:31" x14ac:dyDescent="0.2">
      <c r="A1763" t="s">
        <v>1353</v>
      </c>
      <c r="B1763" t="s">
        <v>1291</v>
      </c>
      <c r="C1763" t="s">
        <v>489</v>
      </c>
      <c r="D1763" t="s">
        <v>18</v>
      </c>
      <c r="F1763" t="s">
        <v>6</v>
      </c>
      <c r="G1763">
        <v>1</v>
      </c>
      <c r="J1763" s="5" t="s">
        <v>19</v>
      </c>
      <c r="K1763" t="str">
        <f t="shared" si="540"/>
        <v>ccodes_GoodsTypeExtensionCode</v>
      </c>
      <c r="L1763" t="str">
        <f t="shared" si="541"/>
        <v>_codeListVersion</v>
      </c>
      <c r="M1763" t="str">
        <f t="shared" si="542"/>
        <v>xsd_string</v>
      </c>
      <c r="N1763" t="str">
        <f t="shared" si="543"/>
        <v/>
      </c>
      <c r="O1763" t="str">
        <f t="shared" si="544"/>
        <v>Data</v>
      </c>
      <c r="P1763" t="str">
        <f t="shared" si="545"/>
        <v>"CodeList"</v>
      </c>
      <c r="Q1763" t="str">
        <f t="shared" si="546"/>
        <v>"ccodes_GoodsTypeExtensionCode"</v>
      </c>
      <c r="R1763" t="str">
        <f t="shared" si="547"/>
        <v>"_codeListVersion"</v>
      </c>
      <c r="S1763" t="str">
        <f t="shared" si="548"/>
        <v>"xsd_string"</v>
      </c>
      <c r="T1763">
        <f>IF($A1763="Implicit","",COUNTIFS($C$8:C1763,C1763,$A$8:A1763,"Explicit"))</f>
        <v>6</v>
      </c>
      <c r="U1763" t="str">
        <f t="shared" si="549"/>
        <v>""</v>
      </c>
      <c r="V1763" t="str">
        <f t="shared" si="550"/>
        <v>"Version of the code list; for example "223-1" for UN/LOCODE. Used if the property codeListName is used or the version is not apparent from the resource referred to in property codeListReference."</v>
      </c>
      <c r="W1763" t="str">
        <f t="shared" si="551"/>
        <v>"false"</v>
      </c>
      <c r="X1763" t="str">
        <f t="shared" si="552"/>
        <v>"false"</v>
      </c>
      <c r="Y1763" t="str">
        <f t="shared" si="553"/>
        <v>"CodeList","ccodes_GoodsTypeExtensionCode","_codeListVersion","xsd_string",6,"","Version of the code list; for example "223-1" for UN/LOCODE. Used if the property codeListName is used or the version is not apparent from the resource referred to in property codeListReference.","false","false"</v>
      </c>
      <c r="Z1763" t="str">
        <f t="shared" si="554"/>
        <v/>
      </c>
      <c r="AA1763" t="str">
        <f t="shared" si="555"/>
        <v/>
      </c>
      <c r="AB1763" t="str">
        <f t="shared" si="556"/>
        <v/>
      </c>
      <c r="AC1763" t="str">
        <f t="shared" si="557"/>
        <v/>
      </c>
      <c r="AD1763" t="str">
        <f t="shared" si="558"/>
        <v/>
      </c>
      <c r="AE1763" t="str">
        <f t="shared" si="559"/>
        <v/>
      </c>
    </row>
    <row r="1764" spans="1:31" x14ac:dyDescent="0.2">
      <c r="A1764" t="s">
        <v>1353</v>
      </c>
      <c r="B1764" t="s">
        <v>1291</v>
      </c>
      <c r="C1764" t="s">
        <v>105</v>
      </c>
      <c r="D1764" t="s">
        <v>5</v>
      </c>
      <c r="F1764" t="s">
        <v>6</v>
      </c>
      <c r="G1764">
        <v>1</v>
      </c>
      <c r="J1764" s="5" t="s">
        <v>8</v>
      </c>
      <c r="K1764" t="str">
        <f t="shared" si="540"/>
        <v>ccodes_MeasurementUnitCode</v>
      </c>
      <c r="L1764" t="str">
        <f t="shared" si="541"/>
        <v>_code</v>
      </c>
      <c r="M1764" t="str">
        <f t="shared" si="542"/>
        <v>xsd_string</v>
      </c>
      <c r="N1764" t="str">
        <f t="shared" si="543"/>
        <v/>
      </c>
      <c r="O1764" t="str">
        <f t="shared" si="544"/>
        <v>Data</v>
      </c>
      <c r="P1764" t="str">
        <f t="shared" si="545"/>
        <v>"CodeList"</v>
      </c>
      <c r="Q1764" t="str">
        <f t="shared" si="546"/>
        <v>"ccodes_MeasurementUnitCode"</v>
      </c>
      <c r="R1764" t="str">
        <f t="shared" si="547"/>
        <v>"_code"</v>
      </c>
      <c r="S1764" t="str">
        <f t="shared" si="548"/>
        <v>"xsd_string"</v>
      </c>
      <c r="T1764">
        <f>IF($A1764="Implicit","",COUNTIFS($C$8:C1764,C1764,$A$8:A1764,"Explicit"))</f>
        <v>1</v>
      </c>
      <c r="U1764" t="str">
        <f t="shared" si="549"/>
        <v>""</v>
      </c>
      <c r="V1764" t="str">
        <f t="shared" si="550"/>
        <v>"Code or short version of a code; for example "CH" for Switzerland when referring to the UN/LOCODE code list"</v>
      </c>
      <c r="W1764" t="str">
        <f t="shared" si="551"/>
        <v>"false"</v>
      </c>
      <c r="X1764" t="str">
        <f t="shared" si="552"/>
        <v>"false"</v>
      </c>
      <c r="Y1764" t="str">
        <f t="shared" si="553"/>
        <v>"CodeList","ccodes_MeasurementUnitCode","_code","xsd_string",1,"","Code or short version of a code; for example "CH" for Switzerland when referring to the UN/LOCODE code list","false","false"</v>
      </c>
      <c r="Z1764" t="str">
        <f t="shared" si="554"/>
        <v/>
      </c>
      <c r="AA1764" t="str">
        <f t="shared" si="555"/>
        <v/>
      </c>
      <c r="AB1764" t="str">
        <f t="shared" si="556"/>
        <v/>
      </c>
      <c r="AC1764" t="str">
        <f t="shared" si="557"/>
        <v/>
      </c>
      <c r="AD1764" t="str">
        <f t="shared" si="558"/>
        <v/>
      </c>
      <c r="AE1764" t="str">
        <f t="shared" si="559"/>
        <v/>
      </c>
    </row>
    <row r="1765" spans="1:31" x14ac:dyDescent="0.2">
      <c r="A1765" t="s">
        <v>1353</v>
      </c>
      <c r="B1765" t="s">
        <v>1291</v>
      </c>
      <c r="C1765" t="s">
        <v>105</v>
      </c>
      <c r="D1765" t="s">
        <v>9</v>
      </c>
      <c r="F1765" t="s">
        <v>6</v>
      </c>
      <c r="G1765">
        <v>1</v>
      </c>
      <c r="J1765" s="5" t="s">
        <v>10</v>
      </c>
      <c r="K1765" t="str">
        <f t="shared" si="540"/>
        <v>ccodes_MeasurementUnitCode</v>
      </c>
      <c r="L1765" t="str">
        <f t="shared" si="541"/>
        <v>_codeDescription</v>
      </c>
      <c r="M1765" t="str">
        <f t="shared" si="542"/>
        <v>xsd_string</v>
      </c>
      <c r="N1765" t="str">
        <f t="shared" si="543"/>
        <v/>
      </c>
      <c r="O1765" t="str">
        <f t="shared" si="544"/>
        <v>Data</v>
      </c>
      <c r="P1765" t="str">
        <f t="shared" si="545"/>
        <v>"CodeList"</v>
      </c>
      <c r="Q1765" t="str">
        <f t="shared" si="546"/>
        <v>"ccodes_MeasurementUnitCode"</v>
      </c>
      <c r="R1765" t="str">
        <f t="shared" si="547"/>
        <v>"_codeDescription"</v>
      </c>
      <c r="S1765" t="str">
        <f t="shared" si="548"/>
        <v>"xsd_string"</v>
      </c>
      <c r="T1765">
        <f>IF($A1765="Implicit","",COUNTIFS($C$8:C1765,C1765,$A$8:A1765,"Explicit"))</f>
        <v>2</v>
      </c>
      <c r="U1765" t="str">
        <f t="shared" si="549"/>
        <v>""</v>
      </c>
      <c r="V1765" t="str">
        <f t="shared" si="550"/>
        <v>"Description or long version of the code; for example "Switzerland" for Switzerland when referring to the UN/LOCODE code list"</v>
      </c>
      <c r="W1765" t="str">
        <f t="shared" si="551"/>
        <v>"false"</v>
      </c>
      <c r="X1765" t="str">
        <f t="shared" si="552"/>
        <v>"false"</v>
      </c>
      <c r="Y1765" t="str">
        <f t="shared" si="553"/>
        <v>"CodeList","ccodes_MeasurementUnitCode","_codeDescription","xsd_string",2,"","Description or long version of the code; for example "Switzerland" for Switzerland when referring to the UN/LOCODE code list","false","false"</v>
      </c>
      <c r="Z1765" t="str">
        <f t="shared" si="554"/>
        <v/>
      </c>
      <c r="AA1765" t="str">
        <f t="shared" si="555"/>
        <v/>
      </c>
      <c r="AB1765" t="str">
        <f t="shared" si="556"/>
        <v/>
      </c>
      <c r="AC1765" t="str">
        <f t="shared" si="557"/>
        <v/>
      </c>
      <c r="AD1765" t="str">
        <f t="shared" si="558"/>
        <v/>
      </c>
      <c r="AE1765" t="str">
        <f t="shared" si="559"/>
        <v/>
      </c>
    </row>
    <row r="1766" spans="1:31" x14ac:dyDescent="0.2">
      <c r="A1766" t="s">
        <v>1353</v>
      </c>
      <c r="B1766" t="s">
        <v>1291</v>
      </c>
      <c r="C1766" t="s">
        <v>105</v>
      </c>
      <c r="D1766" t="s">
        <v>11</v>
      </c>
      <c r="F1766" t="s">
        <v>12</v>
      </c>
      <c r="G1766">
        <v>1</v>
      </c>
      <c r="J1766" s="5" t="s">
        <v>13</v>
      </c>
      <c r="K1766" t="str">
        <f t="shared" si="540"/>
        <v>ccodes_MeasurementUnitCode</v>
      </c>
      <c r="L1766" t="str">
        <f t="shared" si="541"/>
        <v>_codeLevel</v>
      </c>
      <c r="M1766" t="str">
        <f t="shared" si="542"/>
        <v>xsd_integer</v>
      </c>
      <c r="N1766" t="str">
        <f t="shared" si="543"/>
        <v/>
      </c>
      <c r="O1766" t="str">
        <f t="shared" si="544"/>
        <v>Data</v>
      </c>
      <c r="P1766" t="str">
        <f t="shared" si="545"/>
        <v>"CodeList"</v>
      </c>
      <c r="Q1766" t="str">
        <f t="shared" si="546"/>
        <v>"ccodes_MeasurementUnitCode"</v>
      </c>
      <c r="R1766" t="str">
        <f t="shared" si="547"/>
        <v>"_codeLevel"</v>
      </c>
      <c r="S1766" t="str">
        <f t="shared" si="548"/>
        <v>"xsd_integer"</v>
      </c>
      <c r="T1766">
        <f>IF($A1766="Implicit","",COUNTIFS($C$8:C1766,C1766,$A$8:A1766,"Explicit"))</f>
        <v>3</v>
      </c>
      <c r="U1766" t="str">
        <f t="shared" si="549"/>
        <v>""</v>
      </c>
      <c r="V1766" t="str">
        <f t="shared" si="550"/>
        <v>"Integer indicating the level of a code if a codelists is hierarchical; for example HS-Codes"</v>
      </c>
      <c r="W1766" t="str">
        <f t="shared" si="551"/>
        <v>"false"</v>
      </c>
      <c r="X1766" t="str">
        <f t="shared" si="552"/>
        <v>"false"</v>
      </c>
      <c r="Y1766" t="str">
        <f t="shared" si="553"/>
        <v>"CodeList","ccodes_MeasurementUnitCode","_codeLevel","xsd_integer",3,"","Integer indicating the level of a code if a codelists is hierarchical; for example HS-Codes","false","false"</v>
      </c>
      <c r="Z1766" t="str">
        <f t="shared" si="554"/>
        <v/>
      </c>
      <c r="AA1766" t="str">
        <f t="shared" si="555"/>
        <v/>
      </c>
      <c r="AB1766" t="str">
        <f t="shared" si="556"/>
        <v/>
      </c>
      <c r="AC1766" t="str">
        <f t="shared" si="557"/>
        <v/>
      </c>
      <c r="AD1766" t="str">
        <f t="shared" si="558"/>
        <v/>
      </c>
      <c r="AE1766" t="str">
        <f t="shared" si="559"/>
        <v/>
      </c>
    </row>
    <row r="1767" spans="1:31" x14ac:dyDescent="0.2">
      <c r="A1767" t="s">
        <v>1353</v>
      </c>
      <c r="B1767" t="s">
        <v>1291</v>
      </c>
      <c r="C1767" t="s">
        <v>105</v>
      </c>
      <c r="D1767" t="s">
        <v>14</v>
      </c>
      <c r="F1767" t="s">
        <v>6</v>
      </c>
      <c r="G1767">
        <v>1</v>
      </c>
      <c r="J1767" s="5" t="s">
        <v>15</v>
      </c>
      <c r="K1767" t="str">
        <f t="shared" si="540"/>
        <v>ccodes_MeasurementUnitCode</v>
      </c>
      <c r="L1767" t="str">
        <f t="shared" si="541"/>
        <v>_codeListName</v>
      </c>
      <c r="M1767" t="str">
        <f t="shared" si="542"/>
        <v>xsd_string</v>
      </c>
      <c r="N1767" t="str">
        <f t="shared" si="543"/>
        <v/>
      </c>
      <c r="O1767" t="str">
        <f t="shared" si="544"/>
        <v>Data</v>
      </c>
      <c r="P1767" t="str">
        <f t="shared" si="545"/>
        <v>"CodeList"</v>
      </c>
      <c r="Q1767" t="str">
        <f t="shared" si="546"/>
        <v>"ccodes_MeasurementUnitCode"</v>
      </c>
      <c r="R1767" t="str">
        <f t="shared" si="547"/>
        <v>"_codeListName"</v>
      </c>
      <c r="S1767" t="str">
        <f t="shared" si="548"/>
        <v>"xsd_string"</v>
      </c>
      <c r="T1767">
        <f>IF($A1767="Implicit","",COUNTIFS($C$8:C1767,C1767,$A$8:A1767,"Explicit"))</f>
        <v>4</v>
      </c>
      <c r="U1767" t="str">
        <f t="shared" si="549"/>
        <v>""</v>
      </c>
      <c r="V1767" t="str">
        <f t="shared" si="550"/>
        <v>"Official name of the code list without version number when direct reference is not possible; for example "UN/LOCODE" when referring to the UN/LOCODE code list"</v>
      </c>
      <c r="W1767" t="str">
        <f t="shared" si="551"/>
        <v>"false"</v>
      </c>
      <c r="X1767" t="str">
        <f t="shared" si="552"/>
        <v>"false"</v>
      </c>
      <c r="Y1767" t="str">
        <f t="shared" si="553"/>
        <v>"CodeList","ccodes_MeasurementUnitCode","_codeListName","xsd_string",4,"","Official name of the code list without version number when direct reference is not possible; for example "UN/LOCODE" when referring to the UN/LOCODE code list","false","false"</v>
      </c>
      <c r="Z1767" t="str">
        <f t="shared" si="554"/>
        <v/>
      </c>
      <c r="AA1767" t="str">
        <f t="shared" si="555"/>
        <v/>
      </c>
      <c r="AB1767" t="str">
        <f t="shared" si="556"/>
        <v/>
      </c>
      <c r="AC1767" t="str">
        <f t="shared" si="557"/>
        <v/>
      </c>
      <c r="AD1767" t="str">
        <f t="shared" si="558"/>
        <v/>
      </c>
      <c r="AE1767" t="str">
        <f t="shared" si="559"/>
        <v/>
      </c>
    </row>
    <row r="1768" spans="1:31" x14ac:dyDescent="0.2">
      <c r="A1768" t="s">
        <v>1353</v>
      </c>
      <c r="B1768" t="s">
        <v>1291</v>
      </c>
      <c r="C1768" t="s">
        <v>105</v>
      </c>
      <c r="D1768" t="s">
        <v>16</v>
      </c>
      <c r="F1768" t="s">
        <v>6</v>
      </c>
      <c r="G1768">
        <v>1</v>
      </c>
      <c r="J1768" s="5" t="s">
        <v>17</v>
      </c>
      <c r="K1768" t="str">
        <f t="shared" si="540"/>
        <v>ccodes_MeasurementUnitCode</v>
      </c>
      <c r="L1768" t="str">
        <f t="shared" si="541"/>
        <v>_codeListReference</v>
      </c>
      <c r="M1768" t="str">
        <f t="shared" si="542"/>
        <v>xsd_string</v>
      </c>
      <c r="N1768" t="str">
        <f t="shared" si="543"/>
        <v/>
      </c>
      <c r="O1768" t="str">
        <f t="shared" si="544"/>
        <v>Data</v>
      </c>
      <c r="P1768" t="str">
        <f t="shared" si="545"/>
        <v>"CodeList"</v>
      </c>
      <c r="Q1768" t="str">
        <f t="shared" si="546"/>
        <v>"ccodes_MeasurementUnitCode"</v>
      </c>
      <c r="R1768" t="str">
        <f t="shared" si="547"/>
        <v>"_codeListReference"</v>
      </c>
      <c r="S1768" t="str">
        <f t="shared" si="548"/>
        <v>"xsd_string"</v>
      </c>
      <c r="T1768">
        <f>IF($A1768="Implicit","",COUNTIFS($C$8:C1768,C1768,$A$8:A1768,"Explicit"))</f>
        <v>5</v>
      </c>
      <c r="U1768" t="str">
        <f t="shared" si="549"/>
        <v>""</v>
      </c>
      <c r="V1768" t="str">
        <f t="shared" si="550"/>
        <v>"URL to access the code list the code is taken from; for example "https://unece.org/trade/cefact/unlocode-code-list-country-and-territory" for UN/LOCODE."</v>
      </c>
      <c r="W1768" t="str">
        <f t="shared" si="551"/>
        <v>"false"</v>
      </c>
      <c r="X1768" t="str">
        <f t="shared" si="552"/>
        <v>"false"</v>
      </c>
      <c r="Y1768" t="str">
        <f t="shared" si="553"/>
        <v>"CodeList","ccodes_MeasurementUnitCode","_codeListReference","xsd_string",5,"","URL to access the code list the code is taken from; for example "https://unece.org/trade/cefact/unlocode-code-list-country-and-territory" for UN/LOCODE.","false","false"</v>
      </c>
      <c r="Z1768" t="str">
        <f t="shared" si="554"/>
        <v/>
      </c>
      <c r="AA1768" t="str">
        <f t="shared" si="555"/>
        <v/>
      </c>
      <c r="AB1768" t="str">
        <f t="shared" si="556"/>
        <v/>
      </c>
      <c r="AC1768" t="str">
        <f t="shared" si="557"/>
        <v/>
      </c>
      <c r="AD1768" t="str">
        <f t="shared" si="558"/>
        <v/>
      </c>
      <c r="AE1768" t="str">
        <f t="shared" si="559"/>
        <v/>
      </c>
    </row>
    <row r="1769" spans="1:31" x14ac:dyDescent="0.2">
      <c r="A1769" t="s">
        <v>1353</v>
      </c>
      <c r="B1769" t="s">
        <v>1291</v>
      </c>
      <c r="C1769" t="s">
        <v>105</v>
      </c>
      <c r="D1769" t="s">
        <v>18</v>
      </c>
      <c r="F1769" t="s">
        <v>6</v>
      </c>
      <c r="G1769">
        <v>1</v>
      </c>
      <c r="J1769" s="5" t="s">
        <v>19</v>
      </c>
      <c r="K1769" t="str">
        <f t="shared" si="540"/>
        <v>ccodes_MeasurementUnitCode</v>
      </c>
      <c r="L1769" t="str">
        <f t="shared" si="541"/>
        <v>_codeListVersion</v>
      </c>
      <c r="M1769" t="str">
        <f t="shared" si="542"/>
        <v>xsd_string</v>
      </c>
      <c r="N1769" t="str">
        <f t="shared" si="543"/>
        <v/>
      </c>
      <c r="O1769" t="str">
        <f t="shared" si="544"/>
        <v>Data</v>
      </c>
      <c r="P1769" t="str">
        <f t="shared" si="545"/>
        <v>"CodeList"</v>
      </c>
      <c r="Q1769" t="str">
        <f t="shared" si="546"/>
        <v>"ccodes_MeasurementUnitCode"</v>
      </c>
      <c r="R1769" t="str">
        <f t="shared" si="547"/>
        <v>"_codeListVersion"</v>
      </c>
      <c r="S1769" t="str">
        <f t="shared" si="548"/>
        <v>"xsd_string"</v>
      </c>
      <c r="T1769">
        <f>IF($A1769="Implicit","",COUNTIFS($C$8:C1769,C1769,$A$8:A1769,"Explicit"))</f>
        <v>6</v>
      </c>
      <c r="U1769" t="str">
        <f t="shared" si="549"/>
        <v>""</v>
      </c>
      <c r="V1769" t="str">
        <f t="shared" si="550"/>
        <v>"Version of the code list; for example "223-1" for UN/LOCODE. Used if the property codeListName is used or the version is not apparent from the resource referred to in property codeListReference."</v>
      </c>
      <c r="W1769" t="str">
        <f t="shared" si="551"/>
        <v>"false"</v>
      </c>
      <c r="X1769" t="str">
        <f t="shared" si="552"/>
        <v>"false"</v>
      </c>
      <c r="Y1769" t="str">
        <f t="shared" si="553"/>
        <v>"CodeList","ccodes_MeasurementUnitCode","_codeListVersion","xsd_string",6,"","Version of the code list; for example "223-1" for UN/LOCODE. Used if the property codeListName is used or the version is not apparent from the resource referred to in property codeListReference.","false","false"</v>
      </c>
      <c r="Z1769" t="str">
        <f t="shared" si="554"/>
        <v/>
      </c>
      <c r="AA1769" t="str">
        <f t="shared" si="555"/>
        <v/>
      </c>
      <c r="AB1769" t="str">
        <f t="shared" si="556"/>
        <v/>
      </c>
      <c r="AC1769" t="str">
        <f t="shared" si="557"/>
        <v/>
      </c>
      <c r="AD1769" t="str">
        <f t="shared" si="558"/>
        <v/>
      </c>
      <c r="AE1769" t="str">
        <f t="shared" si="559"/>
        <v/>
      </c>
    </row>
    <row r="1770" spans="1:31" x14ac:dyDescent="0.2">
      <c r="A1770" t="s">
        <v>1353</v>
      </c>
      <c r="B1770" t="s">
        <v>1291</v>
      </c>
      <c r="C1770" t="s">
        <v>896</v>
      </c>
      <c r="D1770" t="s">
        <v>5</v>
      </c>
      <c r="F1770" t="s">
        <v>6</v>
      </c>
      <c r="G1770">
        <v>1</v>
      </c>
      <c r="J1770" s="5" t="s">
        <v>8</v>
      </c>
      <c r="K1770" t="str">
        <f t="shared" si="540"/>
        <v>ccodes_ModeCode</v>
      </c>
      <c r="L1770" t="str">
        <f t="shared" si="541"/>
        <v>_code</v>
      </c>
      <c r="M1770" t="str">
        <f t="shared" si="542"/>
        <v>xsd_string</v>
      </c>
      <c r="N1770" t="str">
        <f t="shared" si="543"/>
        <v/>
      </c>
      <c r="O1770" t="str">
        <f t="shared" si="544"/>
        <v>Data</v>
      </c>
      <c r="P1770" t="str">
        <f t="shared" si="545"/>
        <v>"CodeList"</v>
      </c>
      <c r="Q1770" t="str">
        <f t="shared" si="546"/>
        <v>"ccodes_ModeCode"</v>
      </c>
      <c r="R1770" t="str">
        <f t="shared" si="547"/>
        <v>"_code"</v>
      </c>
      <c r="S1770" t="str">
        <f t="shared" si="548"/>
        <v>"xsd_string"</v>
      </c>
      <c r="T1770">
        <f>IF($A1770="Implicit","",COUNTIFS($C$8:C1770,C1770,$A$8:A1770,"Explicit"))</f>
        <v>1</v>
      </c>
      <c r="U1770" t="str">
        <f t="shared" si="549"/>
        <v>""</v>
      </c>
      <c r="V1770" t="str">
        <f t="shared" si="550"/>
        <v>"Code or short version of a code; for example "CH" for Switzerland when referring to the UN/LOCODE code list"</v>
      </c>
      <c r="W1770" t="str">
        <f t="shared" si="551"/>
        <v>"false"</v>
      </c>
      <c r="X1770" t="str">
        <f t="shared" si="552"/>
        <v>"false"</v>
      </c>
      <c r="Y1770" t="str">
        <f t="shared" si="553"/>
        <v>"CodeList","ccodes_ModeCode","_code","xsd_string",1,"","Code or short version of a code; for example "CH" for Switzerland when referring to the UN/LOCODE code list","false","false"</v>
      </c>
      <c r="Z1770" t="str">
        <f t="shared" si="554"/>
        <v/>
      </c>
      <c r="AA1770" t="str">
        <f t="shared" si="555"/>
        <v/>
      </c>
      <c r="AB1770" t="str">
        <f t="shared" si="556"/>
        <v/>
      </c>
      <c r="AC1770" t="str">
        <f t="shared" si="557"/>
        <v/>
      </c>
      <c r="AD1770" t="str">
        <f t="shared" si="558"/>
        <v/>
      </c>
      <c r="AE1770" t="str">
        <f t="shared" si="559"/>
        <v/>
      </c>
    </row>
    <row r="1771" spans="1:31" x14ac:dyDescent="0.2">
      <c r="A1771" t="s">
        <v>1353</v>
      </c>
      <c r="B1771" t="s">
        <v>1291</v>
      </c>
      <c r="C1771" t="s">
        <v>896</v>
      </c>
      <c r="D1771" t="s">
        <v>9</v>
      </c>
      <c r="F1771" t="s">
        <v>6</v>
      </c>
      <c r="G1771">
        <v>1</v>
      </c>
      <c r="J1771" s="5" t="s">
        <v>10</v>
      </c>
      <c r="K1771" t="str">
        <f t="shared" si="540"/>
        <v>ccodes_ModeCode</v>
      </c>
      <c r="L1771" t="str">
        <f t="shared" si="541"/>
        <v>_codeDescription</v>
      </c>
      <c r="M1771" t="str">
        <f t="shared" si="542"/>
        <v>xsd_string</v>
      </c>
      <c r="N1771" t="str">
        <f t="shared" si="543"/>
        <v/>
      </c>
      <c r="O1771" t="str">
        <f t="shared" si="544"/>
        <v>Data</v>
      </c>
      <c r="P1771" t="str">
        <f t="shared" si="545"/>
        <v>"CodeList"</v>
      </c>
      <c r="Q1771" t="str">
        <f t="shared" si="546"/>
        <v>"ccodes_ModeCode"</v>
      </c>
      <c r="R1771" t="str">
        <f t="shared" si="547"/>
        <v>"_codeDescription"</v>
      </c>
      <c r="S1771" t="str">
        <f t="shared" si="548"/>
        <v>"xsd_string"</v>
      </c>
      <c r="T1771">
        <f>IF($A1771="Implicit","",COUNTIFS($C$8:C1771,C1771,$A$8:A1771,"Explicit"))</f>
        <v>2</v>
      </c>
      <c r="U1771" t="str">
        <f t="shared" si="549"/>
        <v>""</v>
      </c>
      <c r="V1771" t="str">
        <f t="shared" si="550"/>
        <v>"Description or long version of the code; for example "Switzerland" for Switzerland when referring to the UN/LOCODE code list"</v>
      </c>
      <c r="W1771" t="str">
        <f t="shared" si="551"/>
        <v>"false"</v>
      </c>
      <c r="X1771" t="str">
        <f t="shared" si="552"/>
        <v>"false"</v>
      </c>
      <c r="Y1771" t="str">
        <f t="shared" si="553"/>
        <v>"CodeList","ccodes_ModeCode","_codeDescription","xsd_string",2,"","Description or long version of the code; for example "Switzerland" for Switzerland when referring to the UN/LOCODE code list","false","false"</v>
      </c>
      <c r="Z1771" t="str">
        <f t="shared" si="554"/>
        <v/>
      </c>
      <c r="AA1771" t="str">
        <f t="shared" si="555"/>
        <v/>
      </c>
      <c r="AB1771" t="str">
        <f t="shared" si="556"/>
        <v/>
      </c>
      <c r="AC1771" t="str">
        <f t="shared" si="557"/>
        <v/>
      </c>
      <c r="AD1771" t="str">
        <f t="shared" si="558"/>
        <v/>
      </c>
      <c r="AE1771" t="str">
        <f t="shared" si="559"/>
        <v/>
      </c>
    </row>
    <row r="1772" spans="1:31" x14ac:dyDescent="0.2">
      <c r="A1772" t="s">
        <v>1353</v>
      </c>
      <c r="B1772" t="s">
        <v>1291</v>
      </c>
      <c r="C1772" t="s">
        <v>896</v>
      </c>
      <c r="D1772" t="s">
        <v>11</v>
      </c>
      <c r="F1772" t="s">
        <v>12</v>
      </c>
      <c r="G1772">
        <v>1</v>
      </c>
      <c r="J1772" s="5" t="s">
        <v>13</v>
      </c>
      <c r="K1772" t="str">
        <f t="shared" si="540"/>
        <v>ccodes_ModeCode</v>
      </c>
      <c r="L1772" t="str">
        <f t="shared" si="541"/>
        <v>_codeLevel</v>
      </c>
      <c r="M1772" t="str">
        <f t="shared" si="542"/>
        <v>xsd_integer</v>
      </c>
      <c r="N1772" t="str">
        <f t="shared" si="543"/>
        <v/>
      </c>
      <c r="O1772" t="str">
        <f t="shared" si="544"/>
        <v>Data</v>
      </c>
      <c r="P1772" t="str">
        <f t="shared" si="545"/>
        <v>"CodeList"</v>
      </c>
      <c r="Q1772" t="str">
        <f t="shared" si="546"/>
        <v>"ccodes_ModeCode"</v>
      </c>
      <c r="R1772" t="str">
        <f t="shared" si="547"/>
        <v>"_codeLevel"</v>
      </c>
      <c r="S1772" t="str">
        <f t="shared" si="548"/>
        <v>"xsd_integer"</v>
      </c>
      <c r="T1772">
        <f>IF($A1772="Implicit","",COUNTIFS($C$8:C1772,C1772,$A$8:A1772,"Explicit"))</f>
        <v>3</v>
      </c>
      <c r="U1772" t="str">
        <f t="shared" si="549"/>
        <v>""</v>
      </c>
      <c r="V1772" t="str">
        <f t="shared" si="550"/>
        <v>"Integer indicating the level of a code if a codelists is hierarchical; for example HS-Codes"</v>
      </c>
      <c r="W1772" t="str">
        <f t="shared" si="551"/>
        <v>"false"</v>
      </c>
      <c r="X1772" t="str">
        <f t="shared" si="552"/>
        <v>"false"</v>
      </c>
      <c r="Y1772" t="str">
        <f t="shared" si="553"/>
        <v>"CodeList","ccodes_ModeCode","_codeLevel","xsd_integer",3,"","Integer indicating the level of a code if a codelists is hierarchical; for example HS-Codes","false","false"</v>
      </c>
      <c r="Z1772" t="str">
        <f t="shared" si="554"/>
        <v/>
      </c>
      <c r="AA1772" t="str">
        <f t="shared" si="555"/>
        <v/>
      </c>
      <c r="AB1772" t="str">
        <f t="shared" si="556"/>
        <v/>
      </c>
      <c r="AC1772" t="str">
        <f t="shared" si="557"/>
        <v/>
      </c>
      <c r="AD1772" t="str">
        <f t="shared" si="558"/>
        <v/>
      </c>
      <c r="AE1772" t="str">
        <f t="shared" si="559"/>
        <v/>
      </c>
    </row>
    <row r="1773" spans="1:31" x14ac:dyDescent="0.2">
      <c r="A1773" t="s">
        <v>1353</v>
      </c>
      <c r="B1773" t="s">
        <v>1291</v>
      </c>
      <c r="C1773" t="s">
        <v>896</v>
      </c>
      <c r="D1773" t="s">
        <v>14</v>
      </c>
      <c r="F1773" t="s">
        <v>6</v>
      </c>
      <c r="G1773">
        <v>1</v>
      </c>
      <c r="J1773" s="5" t="s">
        <v>15</v>
      </c>
      <c r="K1773" t="str">
        <f t="shared" si="540"/>
        <v>ccodes_ModeCode</v>
      </c>
      <c r="L1773" t="str">
        <f t="shared" si="541"/>
        <v>_codeListName</v>
      </c>
      <c r="M1773" t="str">
        <f t="shared" si="542"/>
        <v>xsd_string</v>
      </c>
      <c r="N1773" t="str">
        <f t="shared" si="543"/>
        <v/>
      </c>
      <c r="O1773" t="str">
        <f t="shared" si="544"/>
        <v>Data</v>
      </c>
      <c r="P1773" t="str">
        <f t="shared" si="545"/>
        <v>"CodeList"</v>
      </c>
      <c r="Q1773" t="str">
        <f t="shared" si="546"/>
        <v>"ccodes_ModeCode"</v>
      </c>
      <c r="R1773" t="str">
        <f t="shared" si="547"/>
        <v>"_codeListName"</v>
      </c>
      <c r="S1773" t="str">
        <f t="shared" si="548"/>
        <v>"xsd_string"</v>
      </c>
      <c r="T1773">
        <f>IF($A1773="Implicit","",COUNTIFS($C$8:C1773,C1773,$A$8:A1773,"Explicit"))</f>
        <v>4</v>
      </c>
      <c r="U1773" t="str">
        <f t="shared" si="549"/>
        <v>""</v>
      </c>
      <c r="V1773" t="str">
        <f t="shared" si="550"/>
        <v>"Official name of the code list without version number when direct reference is not possible; for example "UN/LOCODE" when referring to the UN/LOCODE code list"</v>
      </c>
      <c r="W1773" t="str">
        <f t="shared" si="551"/>
        <v>"false"</v>
      </c>
      <c r="X1773" t="str">
        <f t="shared" si="552"/>
        <v>"false"</v>
      </c>
      <c r="Y1773" t="str">
        <f t="shared" si="553"/>
        <v>"CodeList","ccodes_ModeCode","_codeListName","xsd_string",4,"","Official name of the code list without version number when direct reference is not possible; for example "UN/LOCODE" when referring to the UN/LOCODE code list","false","false"</v>
      </c>
      <c r="Z1773" t="str">
        <f t="shared" si="554"/>
        <v/>
      </c>
      <c r="AA1773" t="str">
        <f t="shared" si="555"/>
        <v/>
      </c>
      <c r="AB1773" t="str">
        <f t="shared" si="556"/>
        <v/>
      </c>
      <c r="AC1773" t="str">
        <f t="shared" si="557"/>
        <v/>
      </c>
      <c r="AD1773" t="str">
        <f t="shared" si="558"/>
        <v/>
      </c>
      <c r="AE1773" t="str">
        <f t="shared" si="559"/>
        <v/>
      </c>
    </row>
    <row r="1774" spans="1:31" x14ac:dyDescent="0.2">
      <c r="A1774" t="s">
        <v>1353</v>
      </c>
      <c r="B1774" t="s">
        <v>1291</v>
      </c>
      <c r="C1774" t="s">
        <v>896</v>
      </c>
      <c r="D1774" t="s">
        <v>16</v>
      </c>
      <c r="F1774" t="s">
        <v>6</v>
      </c>
      <c r="G1774">
        <v>1</v>
      </c>
      <c r="J1774" s="5" t="s">
        <v>17</v>
      </c>
      <c r="K1774" t="str">
        <f t="shared" si="540"/>
        <v>ccodes_ModeCode</v>
      </c>
      <c r="L1774" t="str">
        <f t="shared" si="541"/>
        <v>_codeListReference</v>
      </c>
      <c r="M1774" t="str">
        <f t="shared" si="542"/>
        <v>xsd_string</v>
      </c>
      <c r="N1774" t="str">
        <f t="shared" si="543"/>
        <v/>
      </c>
      <c r="O1774" t="str">
        <f t="shared" si="544"/>
        <v>Data</v>
      </c>
      <c r="P1774" t="str">
        <f t="shared" si="545"/>
        <v>"CodeList"</v>
      </c>
      <c r="Q1774" t="str">
        <f t="shared" si="546"/>
        <v>"ccodes_ModeCode"</v>
      </c>
      <c r="R1774" t="str">
        <f t="shared" si="547"/>
        <v>"_codeListReference"</v>
      </c>
      <c r="S1774" t="str">
        <f t="shared" si="548"/>
        <v>"xsd_string"</v>
      </c>
      <c r="T1774">
        <f>IF($A1774="Implicit","",COUNTIFS($C$8:C1774,C1774,$A$8:A1774,"Explicit"))</f>
        <v>5</v>
      </c>
      <c r="U1774" t="str">
        <f t="shared" si="549"/>
        <v>""</v>
      </c>
      <c r="V1774" t="str">
        <f t="shared" si="550"/>
        <v>"URL to access the code list the code is taken from; for example "https://unece.org/trade/cefact/unlocode-code-list-country-and-territory" for UN/LOCODE."</v>
      </c>
      <c r="W1774" t="str">
        <f t="shared" si="551"/>
        <v>"false"</v>
      </c>
      <c r="X1774" t="str">
        <f t="shared" si="552"/>
        <v>"false"</v>
      </c>
      <c r="Y1774" t="str">
        <f t="shared" si="553"/>
        <v>"CodeList","ccodes_ModeCode","_codeListReference","xsd_string",5,"","URL to access the code list the code is taken from; for example "https://unece.org/trade/cefact/unlocode-code-list-country-and-territory" for UN/LOCODE.","false","false"</v>
      </c>
      <c r="Z1774" t="str">
        <f t="shared" si="554"/>
        <v/>
      </c>
      <c r="AA1774" t="str">
        <f t="shared" si="555"/>
        <v/>
      </c>
      <c r="AB1774" t="str">
        <f t="shared" si="556"/>
        <v/>
      </c>
      <c r="AC1774" t="str">
        <f t="shared" si="557"/>
        <v/>
      </c>
      <c r="AD1774" t="str">
        <f t="shared" si="558"/>
        <v/>
      </c>
      <c r="AE1774" t="str">
        <f t="shared" si="559"/>
        <v/>
      </c>
    </row>
    <row r="1775" spans="1:31" x14ac:dyDescent="0.2">
      <c r="A1775" t="s">
        <v>1353</v>
      </c>
      <c r="B1775" t="s">
        <v>1291</v>
      </c>
      <c r="C1775" t="s">
        <v>896</v>
      </c>
      <c r="D1775" t="s">
        <v>18</v>
      </c>
      <c r="F1775" t="s">
        <v>6</v>
      </c>
      <c r="G1775">
        <v>1</v>
      </c>
      <c r="J1775" s="5" t="s">
        <v>19</v>
      </c>
      <c r="K1775" t="str">
        <f t="shared" si="540"/>
        <v>ccodes_ModeCode</v>
      </c>
      <c r="L1775" t="str">
        <f t="shared" si="541"/>
        <v>_codeListVersion</v>
      </c>
      <c r="M1775" t="str">
        <f t="shared" si="542"/>
        <v>xsd_string</v>
      </c>
      <c r="N1775" t="str">
        <f t="shared" si="543"/>
        <v/>
      </c>
      <c r="O1775" t="str">
        <f t="shared" si="544"/>
        <v>Data</v>
      </c>
      <c r="P1775" t="str">
        <f t="shared" si="545"/>
        <v>"CodeList"</v>
      </c>
      <c r="Q1775" t="str">
        <f t="shared" si="546"/>
        <v>"ccodes_ModeCode"</v>
      </c>
      <c r="R1775" t="str">
        <f t="shared" si="547"/>
        <v>"_codeListVersion"</v>
      </c>
      <c r="S1775" t="str">
        <f t="shared" si="548"/>
        <v>"xsd_string"</v>
      </c>
      <c r="T1775">
        <f>IF($A1775="Implicit","",COUNTIFS($C$8:C1775,C1775,$A$8:A1775,"Explicit"))</f>
        <v>6</v>
      </c>
      <c r="U1775" t="str">
        <f t="shared" si="549"/>
        <v>""</v>
      </c>
      <c r="V1775" t="str">
        <f t="shared" si="550"/>
        <v>"Version of the code list; for example "223-1" for UN/LOCODE. Used if the property codeListName is used or the version is not apparent from the resource referred to in property codeListReference."</v>
      </c>
      <c r="W1775" t="str">
        <f t="shared" si="551"/>
        <v>"false"</v>
      </c>
      <c r="X1775" t="str">
        <f t="shared" si="552"/>
        <v>"false"</v>
      </c>
      <c r="Y1775" t="str">
        <f t="shared" si="553"/>
        <v>"CodeList","ccodes_ModeCode","_codeListVersion","xsd_string",6,"","Version of the code list; for example "223-1" for UN/LOCODE. Used if the property codeListName is used or the version is not apparent from the resource referred to in property codeListReference.","false","false"</v>
      </c>
      <c r="Z1775" t="str">
        <f t="shared" si="554"/>
        <v/>
      </c>
      <c r="AA1775" t="str">
        <f t="shared" si="555"/>
        <v/>
      </c>
      <c r="AB1775" t="str">
        <f t="shared" si="556"/>
        <v/>
      </c>
      <c r="AC1775" t="str">
        <f t="shared" si="557"/>
        <v/>
      </c>
      <c r="AD1775" t="str">
        <f t="shared" si="558"/>
        <v/>
      </c>
      <c r="AE1775" t="str">
        <f t="shared" si="559"/>
        <v/>
      </c>
    </row>
    <row r="1776" spans="1:31" x14ac:dyDescent="0.2">
      <c r="A1776" t="s">
        <v>1353</v>
      </c>
      <c r="B1776" t="s">
        <v>1291</v>
      </c>
      <c r="C1776" t="s">
        <v>899</v>
      </c>
      <c r="D1776" t="s">
        <v>5</v>
      </c>
      <c r="F1776" t="s">
        <v>6</v>
      </c>
      <c r="G1776">
        <v>1</v>
      </c>
      <c r="J1776" s="5" t="s">
        <v>8</v>
      </c>
      <c r="K1776" t="str">
        <f t="shared" si="540"/>
        <v>ccodes_MovementIndicator</v>
      </c>
      <c r="L1776" t="str">
        <f t="shared" si="541"/>
        <v>_code</v>
      </c>
      <c r="M1776" t="str">
        <f t="shared" si="542"/>
        <v>xsd_string</v>
      </c>
      <c r="N1776" t="str">
        <f t="shared" si="543"/>
        <v/>
      </c>
      <c r="O1776" t="str">
        <f t="shared" si="544"/>
        <v>Data</v>
      </c>
      <c r="P1776" t="str">
        <f t="shared" si="545"/>
        <v>"CodeList"</v>
      </c>
      <c r="Q1776" t="str">
        <f t="shared" si="546"/>
        <v>"ccodes_MovementIndicator"</v>
      </c>
      <c r="R1776" t="str">
        <f t="shared" si="547"/>
        <v>"_code"</v>
      </c>
      <c r="S1776" t="str">
        <f t="shared" si="548"/>
        <v>"xsd_string"</v>
      </c>
      <c r="T1776">
        <f>IF($A1776="Implicit","",COUNTIFS($C$8:C1776,C1776,$A$8:A1776,"Explicit"))</f>
        <v>1</v>
      </c>
      <c r="U1776" t="str">
        <f t="shared" si="549"/>
        <v>""</v>
      </c>
      <c r="V1776" t="str">
        <f t="shared" si="550"/>
        <v>"Code or short version of a code; for example "CH" for Switzerland when referring to the UN/LOCODE code list"</v>
      </c>
      <c r="W1776" t="str">
        <f t="shared" si="551"/>
        <v>"false"</v>
      </c>
      <c r="X1776" t="str">
        <f t="shared" si="552"/>
        <v>"false"</v>
      </c>
      <c r="Y1776" t="str">
        <f t="shared" si="553"/>
        <v>"CodeList","ccodes_MovementIndicator","_code","xsd_string",1,"","Code or short version of a code; for example "CH" for Switzerland when referring to the UN/LOCODE code list","false","false"</v>
      </c>
      <c r="Z1776" t="str">
        <f t="shared" si="554"/>
        <v/>
      </c>
      <c r="AA1776" t="str">
        <f t="shared" si="555"/>
        <v/>
      </c>
      <c r="AB1776" t="str">
        <f t="shared" si="556"/>
        <v/>
      </c>
      <c r="AC1776" t="str">
        <f t="shared" si="557"/>
        <v/>
      </c>
      <c r="AD1776" t="str">
        <f t="shared" si="558"/>
        <v/>
      </c>
      <c r="AE1776" t="str">
        <f t="shared" si="559"/>
        <v/>
      </c>
    </row>
    <row r="1777" spans="1:31" x14ac:dyDescent="0.2">
      <c r="A1777" t="s">
        <v>1353</v>
      </c>
      <c r="B1777" t="s">
        <v>1291</v>
      </c>
      <c r="C1777" t="s">
        <v>899</v>
      </c>
      <c r="D1777" t="s">
        <v>9</v>
      </c>
      <c r="F1777" t="s">
        <v>6</v>
      </c>
      <c r="G1777">
        <v>1</v>
      </c>
      <c r="J1777" s="5" t="s">
        <v>10</v>
      </c>
      <c r="K1777" t="str">
        <f t="shared" si="540"/>
        <v>ccodes_MovementIndicator</v>
      </c>
      <c r="L1777" t="str">
        <f t="shared" si="541"/>
        <v>_codeDescription</v>
      </c>
      <c r="M1777" t="str">
        <f t="shared" si="542"/>
        <v>xsd_string</v>
      </c>
      <c r="N1777" t="str">
        <f t="shared" si="543"/>
        <v/>
      </c>
      <c r="O1777" t="str">
        <f t="shared" si="544"/>
        <v>Data</v>
      </c>
      <c r="P1777" t="str">
        <f t="shared" si="545"/>
        <v>"CodeList"</v>
      </c>
      <c r="Q1777" t="str">
        <f t="shared" si="546"/>
        <v>"ccodes_MovementIndicator"</v>
      </c>
      <c r="R1777" t="str">
        <f t="shared" si="547"/>
        <v>"_codeDescription"</v>
      </c>
      <c r="S1777" t="str">
        <f t="shared" si="548"/>
        <v>"xsd_string"</v>
      </c>
      <c r="T1777">
        <f>IF($A1777="Implicit","",COUNTIFS($C$8:C1777,C1777,$A$8:A1777,"Explicit"))</f>
        <v>2</v>
      </c>
      <c r="U1777" t="str">
        <f t="shared" si="549"/>
        <v>""</v>
      </c>
      <c r="V1777" t="str">
        <f t="shared" si="550"/>
        <v>"Description or long version of the code; for example "Switzerland" for Switzerland when referring to the UN/LOCODE code list"</v>
      </c>
      <c r="W1777" t="str">
        <f t="shared" si="551"/>
        <v>"false"</v>
      </c>
      <c r="X1777" t="str">
        <f t="shared" si="552"/>
        <v>"false"</v>
      </c>
      <c r="Y1777" t="str">
        <f t="shared" si="553"/>
        <v>"CodeList","ccodes_MovementIndicator","_codeDescription","xsd_string",2,"","Description or long version of the code; for example "Switzerland" for Switzerland when referring to the UN/LOCODE code list","false","false"</v>
      </c>
      <c r="Z1777" t="str">
        <f t="shared" si="554"/>
        <v/>
      </c>
      <c r="AA1777" t="str">
        <f t="shared" si="555"/>
        <v/>
      </c>
      <c r="AB1777" t="str">
        <f t="shared" si="556"/>
        <v/>
      </c>
      <c r="AC1777" t="str">
        <f t="shared" si="557"/>
        <v/>
      </c>
      <c r="AD1777" t="str">
        <f t="shared" si="558"/>
        <v/>
      </c>
      <c r="AE1777" t="str">
        <f t="shared" si="559"/>
        <v/>
      </c>
    </row>
    <row r="1778" spans="1:31" x14ac:dyDescent="0.2">
      <c r="A1778" t="s">
        <v>1353</v>
      </c>
      <c r="B1778" t="s">
        <v>1291</v>
      </c>
      <c r="C1778" t="s">
        <v>899</v>
      </c>
      <c r="D1778" t="s">
        <v>11</v>
      </c>
      <c r="F1778" t="s">
        <v>12</v>
      </c>
      <c r="G1778">
        <v>1</v>
      </c>
      <c r="J1778" s="5" t="s">
        <v>13</v>
      </c>
      <c r="K1778" t="str">
        <f t="shared" si="540"/>
        <v>ccodes_MovementIndicator</v>
      </c>
      <c r="L1778" t="str">
        <f t="shared" si="541"/>
        <v>_codeLevel</v>
      </c>
      <c r="M1778" t="str">
        <f t="shared" si="542"/>
        <v>xsd_integer</v>
      </c>
      <c r="N1778" t="str">
        <f t="shared" si="543"/>
        <v/>
      </c>
      <c r="O1778" t="str">
        <f t="shared" si="544"/>
        <v>Data</v>
      </c>
      <c r="P1778" t="str">
        <f t="shared" si="545"/>
        <v>"CodeList"</v>
      </c>
      <c r="Q1778" t="str">
        <f t="shared" si="546"/>
        <v>"ccodes_MovementIndicator"</v>
      </c>
      <c r="R1778" t="str">
        <f t="shared" si="547"/>
        <v>"_codeLevel"</v>
      </c>
      <c r="S1778" t="str">
        <f t="shared" si="548"/>
        <v>"xsd_integer"</v>
      </c>
      <c r="T1778">
        <f>IF($A1778="Implicit","",COUNTIFS($C$8:C1778,C1778,$A$8:A1778,"Explicit"))</f>
        <v>3</v>
      </c>
      <c r="U1778" t="str">
        <f t="shared" si="549"/>
        <v>""</v>
      </c>
      <c r="V1778" t="str">
        <f t="shared" si="550"/>
        <v>"Integer indicating the level of a code if a codelists is hierarchical; for example HS-Codes"</v>
      </c>
      <c r="W1778" t="str">
        <f t="shared" si="551"/>
        <v>"false"</v>
      </c>
      <c r="X1778" t="str">
        <f t="shared" si="552"/>
        <v>"false"</v>
      </c>
      <c r="Y1778" t="str">
        <f t="shared" si="553"/>
        <v>"CodeList","ccodes_MovementIndicator","_codeLevel","xsd_integer",3,"","Integer indicating the level of a code if a codelists is hierarchical; for example HS-Codes","false","false"</v>
      </c>
      <c r="Z1778" t="str">
        <f t="shared" si="554"/>
        <v/>
      </c>
      <c r="AA1778" t="str">
        <f t="shared" si="555"/>
        <v/>
      </c>
      <c r="AB1778" t="str">
        <f t="shared" si="556"/>
        <v/>
      </c>
      <c r="AC1778" t="str">
        <f t="shared" si="557"/>
        <v/>
      </c>
      <c r="AD1778" t="str">
        <f t="shared" si="558"/>
        <v/>
      </c>
      <c r="AE1778" t="str">
        <f t="shared" si="559"/>
        <v/>
      </c>
    </row>
    <row r="1779" spans="1:31" x14ac:dyDescent="0.2">
      <c r="A1779" t="s">
        <v>1353</v>
      </c>
      <c r="B1779" t="s">
        <v>1291</v>
      </c>
      <c r="C1779" t="s">
        <v>899</v>
      </c>
      <c r="D1779" t="s">
        <v>14</v>
      </c>
      <c r="F1779" t="s">
        <v>6</v>
      </c>
      <c r="G1779">
        <v>1</v>
      </c>
      <c r="J1779" s="5" t="s">
        <v>15</v>
      </c>
      <c r="K1779" t="str">
        <f t="shared" si="540"/>
        <v>ccodes_MovementIndicator</v>
      </c>
      <c r="L1779" t="str">
        <f t="shared" si="541"/>
        <v>_codeListName</v>
      </c>
      <c r="M1779" t="str">
        <f t="shared" si="542"/>
        <v>xsd_string</v>
      </c>
      <c r="N1779" t="str">
        <f t="shared" si="543"/>
        <v/>
      </c>
      <c r="O1779" t="str">
        <f t="shared" si="544"/>
        <v>Data</v>
      </c>
      <c r="P1779" t="str">
        <f t="shared" si="545"/>
        <v>"CodeList"</v>
      </c>
      <c r="Q1779" t="str">
        <f t="shared" si="546"/>
        <v>"ccodes_MovementIndicator"</v>
      </c>
      <c r="R1779" t="str">
        <f t="shared" si="547"/>
        <v>"_codeListName"</v>
      </c>
      <c r="S1779" t="str">
        <f t="shared" si="548"/>
        <v>"xsd_string"</v>
      </c>
      <c r="T1779">
        <f>IF($A1779="Implicit","",COUNTIFS($C$8:C1779,C1779,$A$8:A1779,"Explicit"))</f>
        <v>4</v>
      </c>
      <c r="U1779" t="str">
        <f t="shared" si="549"/>
        <v>""</v>
      </c>
      <c r="V1779" t="str">
        <f t="shared" si="550"/>
        <v>"Official name of the code list without version number when direct reference is not possible; for example "UN/LOCODE" when referring to the UN/LOCODE code list"</v>
      </c>
      <c r="W1779" t="str">
        <f t="shared" si="551"/>
        <v>"false"</v>
      </c>
      <c r="X1779" t="str">
        <f t="shared" si="552"/>
        <v>"false"</v>
      </c>
      <c r="Y1779" t="str">
        <f t="shared" si="553"/>
        <v>"CodeList","ccodes_MovementIndicator","_codeListName","xsd_string",4,"","Official name of the code list without version number when direct reference is not possible; for example "UN/LOCODE" when referring to the UN/LOCODE code list","false","false"</v>
      </c>
      <c r="Z1779" t="str">
        <f t="shared" si="554"/>
        <v/>
      </c>
      <c r="AA1779" t="str">
        <f t="shared" si="555"/>
        <v/>
      </c>
      <c r="AB1779" t="str">
        <f t="shared" si="556"/>
        <v/>
      </c>
      <c r="AC1779" t="str">
        <f t="shared" si="557"/>
        <v/>
      </c>
      <c r="AD1779" t="str">
        <f t="shared" si="558"/>
        <v/>
      </c>
      <c r="AE1779" t="str">
        <f t="shared" si="559"/>
        <v/>
      </c>
    </row>
    <row r="1780" spans="1:31" x14ac:dyDescent="0.2">
      <c r="A1780" t="s">
        <v>1353</v>
      </c>
      <c r="B1780" t="s">
        <v>1291</v>
      </c>
      <c r="C1780" t="s">
        <v>899</v>
      </c>
      <c r="D1780" t="s">
        <v>16</v>
      </c>
      <c r="F1780" t="s">
        <v>6</v>
      </c>
      <c r="G1780">
        <v>1</v>
      </c>
      <c r="J1780" s="5" t="s">
        <v>17</v>
      </c>
      <c r="K1780" t="str">
        <f t="shared" si="540"/>
        <v>ccodes_MovementIndicator</v>
      </c>
      <c r="L1780" t="str">
        <f t="shared" si="541"/>
        <v>_codeListReference</v>
      </c>
      <c r="M1780" t="str">
        <f t="shared" si="542"/>
        <v>xsd_string</v>
      </c>
      <c r="N1780" t="str">
        <f t="shared" si="543"/>
        <v/>
      </c>
      <c r="O1780" t="str">
        <f t="shared" si="544"/>
        <v>Data</v>
      </c>
      <c r="P1780" t="str">
        <f t="shared" si="545"/>
        <v>"CodeList"</v>
      </c>
      <c r="Q1780" t="str">
        <f t="shared" si="546"/>
        <v>"ccodes_MovementIndicator"</v>
      </c>
      <c r="R1780" t="str">
        <f t="shared" si="547"/>
        <v>"_codeListReference"</v>
      </c>
      <c r="S1780" t="str">
        <f t="shared" si="548"/>
        <v>"xsd_string"</v>
      </c>
      <c r="T1780">
        <f>IF($A1780="Implicit","",COUNTIFS($C$8:C1780,C1780,$A$8:A1780,"Explicit"))</f>
        <v>5</v>
      </c>
      <c r="U1780" t="str">
        <f t="shared" si="549"/>
        <v>""</v>
      </c>
      <c r="V1780" t="str">
        <f t="shared" si="550"/>
        <v>"URL to access the code list the code is taken from; for example "https://unece.org/trade/cefact/unlocode-code-list-country-and-territory" for UN/LOCODE."</v>
      </c>
      <c r="W1780" t="str">
        <f t="shared" si="551"/>
        <v>"false"</v>
      </c>
      <c r="X1780" t="str">
        <f t="shared" si="552"/>
        <v>"false"</v>
      </c>
      <c r="Y1780" t="str">
        <f t="shared" si="553"/>
        <v>"CodeList","ccodes_MovementIndicator","_codeListReference","xsd_string",5,"","URL to access the code list the code is taken from; for example "https://unece.org/trade/cefact/unlocode-code-list-country-and-territory" for UN/LOCODE.","false","false"</v>
      </c>
      <c r="Z1780" t="str">
        <f t="shared" si="554"/>
        <v/>
      </c>
      <c r="AA1780" t="str">
        <f t="shared" si="555"/>
        <v/>
      </c>
      <c r="AB1780" t="str">
        <f t="shared" si="556"/>
        <v/>
      </c>
      <c r="AC1780" t="str">
        <f t="shared" si="557"/>
        <v/>
      </c>
      <c r="AD1780" t="str">
        <f t="shared" si="558"/>
        <v/>
      </c>
      <c r="AE1780" t="str">
        <f t="shared" si="559"/>
        <v/>
      </c>
    </row>
    <row r="1781" spans="1:31" x14ac:dyDescent="0.2">
      <c r="A1781" t="s">
        <v>1353</v>
      </c>
      <c r="B1781" t="s">
        <v>1291</v>
      </c>
      <c r="C1781" t="s">
        <v>899</v>
      </c>
      <c r="D1781" t="s">
        <v>18</v>
      </c>
      <c r="F1781" t="s">
        <v>6</v>
      </c>
      <c r="G1781">
        <v>1</v>
      </c>
      <c r="J1781" s="5" t="s">
        <v>19</v>
      </c>
      <c r="K1781" t="str">
        <f t="shared" si="540"/>
        <v>ccodes_MovementIndicator</v>
      </c>
      <c r="L1781" t="str">
        <f t="shared" si="541"/>
        <v>_codeListVersion</v>
      </c>
      <c r="M1781" t="str">
        <f t="shared" si="542"/>
        <v>xsd_string</v>
      </c>
      <c r="N1781" t="str">
        <f t="shared" si="543"/>
        <v/>
      </c>
      <c r="O1781" t="str">
        <f t="shared" si="544"/>
        <v>Data</v>
      </c>
      <c r="P1781" t="str">
        <f t="shared" si="545"/>
        <v>"CodeList"</v>
      </c>
      <c r="Q1781" t="str">
        <f t="shared" si="546"/>
        <v>"ccodes_MovementIndicator"</v>
      </c>
      <c r="R1781" t="str">
        <f t="shared" si="547"/>
        <v>"_codeListVersion"</v>
      </c>
      <c r="S1781" t="str">
        <f t="shared" si="548"/>
        <v>"xsd_string"</v>
      </c>
      <c r="T1781">
        <f>IF($A1781="Implicit","",COUNTIFS($C$8:C1781,C1781,$A$8:A1781,"Explicit"))</f>
        <v>6</v>
      </c>
      <c r="U1781" t="str">
        <f t="shared" si="549"/>
        <v>""</v>
      </c>
      <c r="V1781" t="str">
        <f t="shared" si="550"/>
        <v>"Version of the code list; for example "223-1" for UN/LOCODE. Used if the property codeListName is used or the version is not apparent from the resource referred to in property codeListReference."</v>
      </c>
      <c r="W1781" t="str">
        <f t="shared" si="551"/>
        <v>"false"</v>
      </c>
      <c r="X1781" t="str">
        <f t="shared" si="552"/>
        <v>"false"</v>
      </c>
      <c r="Y1781" t="str">
        <f t="shared" si="553"/>
        <v>"CodeList","ccodes_MovementIndicator","_codeListVersion","xsd_string",6,"","Version of the code list; for example "223-1" for UN/LOCODE. Used if the property codeListName is used or the version is not apparent from the resource referred to in property codeListReference.","false","false"</v>
      </c>
      <c r="Z1781" t="str">
        <f t="shared" si="554"/>
        <v/>
      </c>
      <c r="AA1781" t="str">
        <f t="shared" si="555"/>
        <v/>
      </c>
      <c r="AB1781" t="str">
        <f t="shared" si="556"/>
        <v/>
      </c>
      <c r="AC1781" t="str">
        <f t="shared" si="557"/>
        <v/>
      </c>
      <c r="AD1781" t="str">
        <f t="shared" si="558"/>
        <v/>
      </c>
      <c r="AE1781" t="str">
        <f t="shared" si="559"/>
        <v/>
      </c>
    </row>
    <row r="1782" spans="1:31" x14ac:dyDescent="0.2">
      <c r="A1782" t="s">
        <v>1353</v>
      </c>
      <c r="B1782" t="s">
        <v>1291</v>
      </c>
      <c r="C1782" t="s">
        <v>962</v>
      </c>
      <c r="D1782" t="s">
        <v>5</v>
      </c>
      <c r="F1782" t="s">
        <v>6</v>
      </c>
      <c r="G1782">
        <v>1</v>
      </c>
      <c r="J1782" s="5" t="s">
        <v>8</v>
      </c>
      <c r="K1782" t="str">
        <f t="shared" si="540"/>
        <v>ccodes_OtherChargeCode</v>
      </c>
      <c r="L1782" t="str">
        <f t="shared" si="541"/>
        <v>_code</v>
      </c>
      <c r="M1782" t="str">
        <f t="shared" si="542"/>
        <v>xsd_string</v>
      </c>
      <c r="N1782" t="str">
        <f t="shared" si="543"/>
        <v/>
      </c>
      <c r="O1782" t="str">
        <f t="shared" si="544"/>
        <v>Data</v>
      </c>
      <c r="P1782" t="str">
        <f t="shared" si="545"/>
        <v>"CodeList"</v>
      </c>
      <c r="Q1782" t="str">
        <f t="shared" si="546"/>
        <v>"ccodes_OtherChargeCode"</v>
      </c>
      <c r="R1782" t="str">
        <f t="shared" si="547"/>
        <v>"_code"</v>
      </c>
      <c r="S1782" t="str">
        <f t="shared" si="548"/>
        <v>"xsd_string"</v>
      </c>
      <c r="T1782">
        <f>IF($A1782="Implicit","",COUNTIFS($C$8:C1782,C1782,$A$8:A1782,"Explicit"))</f>
        <v>1</v>
      </c>
      <c r="U1782" t="str">
        <f t="shared" si="549"/>
        <v>""</v>
      </c>
      <c r="V1782" t="str">
        <f t="shared" si="550"/>
        <v>"Code or short version of a code; for example "CH" for Switzerland when referring to the UN/LOCODE code list"</v>
      </c>
      <c r="W1782" t="str">
        <f t="shared" si="551"/>
        <v>"false"</v>
      </c>
      <c r="X1782" t="str">
        <f t="shared" si="552"/>
        <v>"false"</v>
      </c>
      <c r="Y1782" t="str">
        <f t="shared" si="553"/>
        <v>"CodeList","ccodes_OtherChargeCode","_code","xsd_string",1,"","Code or short version of a code; for example "CH" for Switzerland when referring to the UN/LOCODE code list","false","false"</v>
      </c>
      <c r="Z1782" t="str">
        <f t="shared" si="554"/>
        <v/>
      </c>
      <c r="AA1782" t="str">
        <f t="shared" si="555"/>
        <v/>
      </c>
      <c r="AB1782" t="str">
        <f t="shared" si="556"/>
        <v/>
      </c>
      <c r="AC1782" t="str">
        <f t="shared" si="557"/>
        <v/>
      </c>
      <c r="AD1782" t="str">
        <f t="shared" si="558"/>
        <v/>
      </c>
      <c r="AE1782" t="str">
        <f t="shared" si="559"/>
        <v/>
      </c>
    </row>
    <row r="1783" spans="1:31" x14ac:dyDescent="0.2">
      <c r="A1783" t="s">
        <v>1353</v>
      </c>
      <c r="B1783" t="s">
        <v>1291</v>
      </c>
      <c r="C1783" t="s">
        <v>962</v>
      </c>
      <c r="D1783" t="s">
        <v>9</v>
      </c>
      <c r="F1783" t="s">
        <v>6</v>
      </c>
      <c r="G1783">
        <v>1</v>
      </c>
      <c r="J1783" s="5" t="s">
        <v>10</v>
      </c>
      <c r="K1783" t="str">
        <f t="shared" si="540"/>
        <v>ccodes_OtherChargeCode</v>
      </c>
      <c r="L1783" t="str">
        <f t="shared" si="541"/>
        <v>_codeDescription</v>
      </c>
      <c r="M1783" t="str">
        <f t="shared" si="542"/>
        <v>xsd_string</v>
      </c>
      <c r="N1783" t="str">
        <f t="shared" si="543"/>
        <v/>
      </c>
      <c r="O1783" t="str">
        <f t="shared" si="544"/>
        <v>Data</v>
      </c>
      <c r="P1783" t="str">
        <f t="shared" si="545"/>
        <v>"CodeList"</v>
      </c>
      <c r="Q1783" t="str">
        <f t="shared" si="546"/>
        <v>"ccodes_OtherChargeCode"</v>
      </c>
      <c r="R1783" t="str">
        <f t="shared" si="547"/>
        <v>"_codeDescription"</v>
      </c>
      <c r="S1783" t="str">
        <f t="shared" si="548"/>
        <v>"xsd_string"</v>
      </c>
      <c r="T1783">
        <f>IF($A1783="Implicit","",COUNTIFS($C$8:C1783,C1783,$A$8:A1783,"Explicit"))</f>
        <v>2</v>
      </c>
      <c r="U1783" t="str">
        <f t="shared" si="549"/>
        <v>""</v>
      </c>
      <c r="V1783" t="str">
        <f t="shared" si="550"/>
        <v>"Description or long version of the code; for example "Switzerland" for Switzerland when referring to the UN/LOCODE code list"</v>
      </c>
      <c r="W1783" t="str">
        <f t="shared" si="551"/>
        <v>"false"</v>
      </c>
      <c r="X1783" t="str">
        <f t="shared" si="552"/>
        <v>"false"</v>
      </c>
      <c r="Y1783" t="str">
        <f t="shared" si="553"/>
        <v>"CodeList","ccodes_OtherChargeCode","_codeDescription","xsd_string",2,"","Description or long version of the code; for example "Switzerland" for Switzerland when referring to the UN/LOCODE code list","false","false"</v>
      </c>
      <c r="Z1783" t="str">
        <f t="shared" si="554"/>
        <v/>
      </c>
      <c r="AA1783" t="str">
        <f t="shared" si="555"/>
        <v/>
      </c>
      <c r="AB1783" t="str">
        <f t="shared" si="556"/>
        <v/>
      </c>
      <c r="AC1783" t="str">
        <f t="shared" si="557"/>
        <v/>
      </c>
      <c r="AD1783" t="str">
        <f t="shared" si="558"/>
        <v/>
      </c>
      <c r="AE1783" t="str">
        <f t="shared" si="559"/>
        <v/>
      </c>
    </row>
    <row r="1784" spans="1:31" x14ac:dyDescent="0.2">
      <c r="A1784" t="s">
        <v>1353</v>
      </c>
      <c r="B1784" t="s">
        <v>1291</v>
      </c>
      <c r="C1784" t="s">
        <v>962</v>
      </c>
      <c r="D1784" t="s">
        <v>11</v>
      </c>
      <c r="F1784" t="s">
        <v>12</v>
      </c>
      <c r="G1784">
        <v>1</v>
      </c>
      <c r="J1784" s="5" t="s">
        <v>13</v>
      </c>
      <c r="K1784" t="str">
        <f t="shared" si="540"/>
        <v>ccodes_OtherChargeCode</v>
      </c>
      <c r="L1784" t="str">
        <f t="shared" si="541"/>
        <v>_codeLevel</v>
      </c>
      <c r="M1784" t="str">
        <f t="shared" si="542"/>
        <v>xsd_integer</v>
      </c>
      <c r="N1784" t="str">
        <f t="shared" si="543"/>
        <v/>
      </c>
      <c r="O1784" t="str">
        <f t="shared" si="544"/>
        <v>Data</v>
      </c>
      <c r="P1784" t="str">
        <f t="shared" si="545"/>
        <v>"CodeList"</v>
      </c>
      <c r="Q1784" t="str">
        <f t="shared" si="546"/>
        <v>"ccodes_OtherChargeCode"</v>
      </c>
      <c r="R1784" t="str">
        <f t="shared" si="547"/>
        <v>"_codeLevel"</v>
      </c>
      <c r="S1784" t="str">
        <f t="shared" si="548"/>
        <v>"xsd_integer"</v>
      </c>
      <c r="T1784">
        <f>IF($A1784="Implicit","",COUNTIFS($C$8:C1784,C1784,$A$8:A1784,"Explicit"))</f>
        <v>3</v>
      </c>
      <c r="U1784" t="str">
        <f t="shared" si="549"/>
        <v>""</v>
      </c>
      <c r="V1784" t="str">
        <f t="shared" si="550"/>
        <v>"Integer indicating the level of a code if a codelists is hierarchical; for example HS-Codes"</v>
      </c>
      <c r="W1784" t="str">
        <f t="shared" si="551"/>
        <v>"false"</v>
      </c>
      <c r="X1784" t="str">
        <f t="shared" si="552"/>
        <v>"false"</v>
      </c>
      <c r="Y1784" t="str">
        <f t="shared" si="553"/>
        <v>"CodeList","ccodes_OtherChargeCode","_codeLevel","xsd_integer",3,"","Integer indicating the level of a code if a codelists is hierarchical; for example HS-Codes","false","false"</v>
      </c>
      <c r="Z1784" t="str">
        <f t="shared" si="554"/>
        <v/>
      </c>
      <c r="AA1784" t="str">
        <f t="shared" si="555"/>
        <v/>
      </c>
      <c r="AB1784" t="str">
        <f t="shared" si="556"/>
        <v/>
      </c>
      <c r="AC1784" t="str">
        <f t="shared" si="557"/>
        <v/>
      </c>
      <c r="AD1784" t="str">
        <f t="shared" si="558"/>
        <v/>
      </c>
      <c r="AE1784" t="str">
        <f t="shared" si="559"/>
        <v/>
      </c>
    </row>
    <row r="1785" spans="1:31" x14ac:dyDescent="0.2">
      <c r="A1785" t="s">
        <v>1353</v>
      </c>
      <c r="B1785" t="s">
        <v>1291</v>
      </c>
      <c r="C1785" t="s">
        <v>962</v>
      </c>
      <c r="D1785" t="s">
        <v>14</v>
      </c>
      <c r="F1785" t="s">
        <v>6</v>
      </c>
      <c r="G1785">
        <v>1</v>
      </c>
      <c r="J1785" s="5" t="s">
        <v>15</v>
      </c>
      <c r="K1785" t="str">
        <f t="shared" si="540"/>
        <v>ccodes_OtherChargeCode</v>
      </c>
      <c r="L1785" t="str">
        <f t="shared" si="541"/>
        <v>_codeListName</v>
      </c>
      <c r="M1785" t="str">
        <f t="shared" si="542"/>
        <v>xsd_string</v>
      </c>
      <c r="N1785" t="str">
        <f t="shared" si="543"/>
        <v/>
      </c>
      <c r="O1785" t="str">
        <f t="shared" si="544"/>
        <v>Data</v>
      </c>
      <c r="P1785" t="str">
        <f t="shared" si="545"/>
        <v>"CodeList"</v>
      </c>
      <c r="Q1785" t="str">
        <f t="shared" si="546"/>
        <v>"ccodes_OtherChargeCode"</v>
      </c>
      <c r="R1785" t="str">
        <f t="shared" si="547"/>
        <v>"_codeListName"</v>
      </c>
      <c r="S1785" t="str">
        <f t="shared" si="548"/>
        <v>"xsd_string"</v>
      </c>
      <c r="T1785">
        <f>IF($A1785="Implicit","",COUNTIFS($C$8:C1785,C1785,$A$8:A1785,"Explicit"))</f>
        <v>4</v>
      </c>
      <c r="U1785" t="str">
        <f t="shared" si="549"/>
        <v>""</v>
      </c>
      <c r="V1785" t="str">
        <f t="shared" si="550"/>
        <v>"Official name of the code list without version number when direct reference is not possible; for example "UN/LOCODE" when referring to the UN/LOCODE code list"</v>
      </c>
      <c r="W1785" t="str">
        <f t="shared" si="551"/>
        <v>"false"</v>
      </c>
      <c r="X1785" t="str">
        <f t="shared" si="552"/>
        <v>"false"</v>
      </c>
      <c r="Y1785" t="str">
        <f t="shared" si="553"/>
        <v>"CodeList","ccodes_OtherChargeCode","_codeListName","xsd_string",4,"","Official name of the code list without version number when direct reference is not possible; for example "UN/LOCODE" when referring to the UN/LOCODE code list","false","false"</v>
      </c>
      <c r="Z1785" t="str">
        <f t="shared" si="554"/>
        <v/>
      </c>
      <c r="AA1785" t="str">
        <f t="shared" si="555"/>
        <v/>
      </c>
      <c r="AB1785" t="str">
        <f t="shared" si="556"/>
        <v/>
      </c>
      <c r="AC1785" t="str">
        <f t="shared" si="557"/>
        <v/>
      </c>
      <c r="AD1785" t="str">
        <f t="shared" si="558"/>
        <v/>
      </c>
      <c r="AE1785" t="str">
        <f t="shared" si="559"/>
        <v/>
      </c>
    </row>
    <row r="1786" spans="1:31" x14ac:dyDescent="0.2">
      <c r="A1786" t="s">
        <v>1353</v>
      </c>
      <c r="B1786" t="s">
        <v>1291</v>
      </c>
      <c r="C1786" t="s">
        <v>962</v>
      </c>
      <c r="D1786" t="s">
        <v>16</v>
      </c>
      <c r="F1786" t="s">
        <v>6</v>
      </c>
      <c r="G1786">
        <v>1</v>
      </c>
      <c r="J1786" s="5" t="s">
        <v>17</v>
      </c>
      <c r="K1786" t="str">
        <f t="shared" si="540"/>
        <v>ccodes_OtherChargeCode</v>
      </c>
      <c r="L1786" t="str">
        <f t="shared" si="541"/>
        <v>_codeListReference</v>
      </c>
      <c r="M1786" t="str">
        <f t="shared" si="542"/>
        <v>xsd_string</v>
      </c>
      <c r="N1786" t="str">
        <f t="shared" si="543"/>
        <v/>
      </c>
      <c r="O1786" t="str">
        <f t="shared" si="544"/>
        <v>Data</v>
      </c>
      <c r="P1786" t="str">
        <f t="shared" si="545"/>
        <v>"CodeList"</v>
      </c>
      <c r="Q1786" t="str">
        <f t="shared" si="546"/>
        <v>"ccodes_OtherChargeCode"</v>
      </c>
      <c r="R1786" t="str">
        <f t="shared" si="547"/>
        <v>"_codeListReference"</v>
      </c>
      <c r="S1786" t="str">
        <f t="shared" si="548"/>
        <v>"xsd_string"</v>
      </c>
      <c r="T1786">
        <f>IF($A1786="Implicit","",COUNTIFS($C$8:C1786,C1786,$A$8:A1786,"Explicit"))</f>
        <v>5</v>
      </c>
      <c r="U1786" t="str">
        <f t="shared" si="549"/>
        <v>""</v>
      </c>
      <c r="V1786" t="str">
        <f t="shared" si="550"/>
        <v>"URL to access the code list the code is taken from; for example "https://unece.org/trade/cefact/unlocode-code-list-country-and-territory" for UN/LOCODE."</v>
      </c>
      <c r="W1786" t="str">
        <f t="shared" si="551"/>
        <v>"false"</v>
      </c>
      <c r="X1786" t="str">
        <f t="shared" si="552"/>
        <v>"false"</v>
      </c>
      <c r="Y1786" t="str">
        <f t="shared" si="553"/>
        <v>"CodeList","ccodes_OtherChargeCode","_codeListReference","xsd_string",5,"","URL to access the code list the code is taken from; for example "https://unece.org/trade/cefact/unlocode-code-list-country-and-territory" for UN/LOCODE.","false","false"</v>
      </c>
      <c r="Z1786" t="str">
        <f t="shared" si="554"/>
        <v/>
      </c>
      <c r="AA1786" t="str">
        <f t="shared" si="555"/>
        <v/>
      </c>
      <c r="AB1786" t="str">
        <f t="shared" si="556"/>
        <v/>
      </c>
      <c r="AC1786" t="str">
        <f t="shared" si="557"/>
        <v/>
      </c>
      <c r="AD1786" t="str">
        <f t="shared" si="558"/>
        <v/>
      </c>
      <c r="AE1786" t="str">
        <f t="shared" si="559"/>
        <v/>
      </c>
    </row>
    <row r="1787" spans="1:31" x14ac:dyDescent="0.2">
      <c r="A1787" t="s">
        <v>1353</v>
      </c>
      <c r="B1787" t="s">
        <v>1291</v>
      </c>
      <c r="C1787" t="s">
        <v>962</v>
      </c>
      <c r="D1787" t="s">
        <v>18</v>
      </c>
      <c r="F1787" t="s">
        <v>6</v>
      </c>
      <c r="G1787">
        <v>1</v>
      </c>
      <c r="J1787" s="5" t="s">
        <v>19</v>
      </c>
      <c r="K1787" t="str">
        <f t="shared" si="540"/>
        <v>ccodes_OtherChargeCode</v>
      </c>
      <c r="L1787" t="str">
        <f t="shared" si="541"/>
        <v>_codeListVersion</v>
      </c>
      <c r="M1787" t="str">
        <f t="shared" si="542"/>
        <v>xsd_string</v>
      </c>
      <c r="N1787" t="str">
        <f t="shared" si="543"/>
        <v/>
      </c>
      <c r="O1787" t="str">
        <f t="shared" si="544"/>
        <v>Data</v>
      </c>
      <c r="P1787" t="str">
        <f t="shared" si="545"/>
        <v>"CodeList"</v>
      </c>
      <c r="Q1787" t="str">
        <f t="shared" si="546"/>
        <v>"ccodes_OtherChargeCode"</v>
      </c>
      <c r="R1787" t="str">
        <f t="shared" si="547"/>
        <v>"_codeListVersion"</v>
      </c>
      <c r="S1787" t="str">
        <f t="shared" si="548"/>
        <v>"xsd_string"</v>
      </c>
      <c r="T1787">
        <f>IF($A1787="Implicit","",COUNTIFS($C$8:C1787,C1787,$A$8:A1787,"Explicit"))</f>
        <v>6</v>
      </c>
      <c r="U1787" t="str">
        <f t="shared" si="549"/>
        <v>""</v>
      </c>
      <c r="V1787" t="str">
        <f t="shared" si="550"/>
        <v>"Version of the code list; for example "223-1" for UN/LOCODE. Used if the property codeListName is used or the version is not apparent from the resource referred to in property codeListReference."</v>
      </c>
      <c r="W1787" t="str">
        <f t="shared" si="551"/>
        <v>"false"</v>
      </c>
      <c r="X1787" t="str">
        <f t="shared" si="552"/>
        <v>"false"</v>
      </c>
      <c r="Y1787" t="str">
        <f t="shared" si="553"/>
        <v>"CodeList","ccodes_OtherChargeCode","_codeListVersion","xsd_string",6,"","Version of the code list; for example "223-1" for UN/LOCODE. Used if the property codeListName is used or the version is not apparent from the resource referred to in property codeListReference.","false","false"</v>
      </c>
      <c r="Z1787" t="str">
        <f t="shared" si="554"/>
        <v/>
      </c>
      <c r="AA1787" t="str">
        <f t="shared" si="555"/>
        <v/>
      </c>
      <c r="AB1787" t="str">
        <f t="shared" si="556"/>
        <v/>
      </c>
      <c r="AC1787" t="str">
        <f t="shared" si="557"/>
        <v/>
      </c>
      <c r="AD1787" t="str">
        <f t="shared" si="558"/>
        <v/>
      </c>
      <c r="AE1787" t="str">
        <f t="shared" si="559"/>
        <v/>
      </c>
    </row>
    <row r="1788" spans="1:31" x14ac:dyDescent="0.2">
      <c r="A1788" t="s">
        <v>1353</v>
      </c>
      <c r="B1788" t="s">
        <v>1291</v>
      </c>
      <c r="C1788" t="s">
        <v>151</v>
      </c>
      <c r="D1788" t="s">
        <v>5</v>
      </c>
      <c r="F1788" t="s">
        <v>6</v>
      </c>
      <c r="G1788">
        <v>1</v>
      </c>
      <c r="J1788" s="5" t="s">
        <v>8</v>
      </c>
      <c r="K1788" t="str">
        <f t="shared" si="540"/>
        <v>ccodes_PackageMarkCode</v>
      </c>
      <c r="L1788" t="str">
        <f t="shared" si="541"/>
        <v>_code</v>
      </c>
      <c r="M1788" t="str">
        <f t="shared" si="542"/>
        <v>xsd_string</v>
      </c>
      <c r="N1788" t="str">
        <f t="shared" si="543"/>
        <v/>
      </c>
      <c r="O1788" t="str">
        <f t="shared" si="544"/>
        <v>Data</v>
      </c>
      <c r="P1788" t="str">
        <f t="shared" si="545"/>
        <v>"CodeList"</v>
      </c>
      <c r="Q1788" t="str">
        <f t="shared" si="546"/>
        <v>"ccodes_PackageMarkCode"</v>
      </c>
      <c r="R1788" t="str">
        <f t="shared" si="547"/>
        <v>"_code"</v>
      </c>
      <c r="S1788" t="str">
        <f t="shared" si="548"/>
        <v>"xsd_string"</v>
      </c>
      <c r="T1788">
        <f>IF($A1788="Implicit","",COUNTIFS($C$8:C1788,C1788,$A$8:A1788,"Explicit"))</f>
        <v>1</v>
      </c>
      <c r="U1788" t="str">
        <f t="shared" si="549"/>
        <v>""</v>
      </c>
      <c r="V1788" t="str">
        <f t="shared" si="550"/>
        <v>"Code or short version of a code; for example "CH" for Switzerland when referring to the UN/LOCODE code list"</v>
      </c>
      <c r="W1788" t="str">
        <f t="shared" si="551"/>
        <v>"false"</v>
      </c>
      <c r="X1788" t="str">
        <f t="shared" si="552"/>
        <v>"false"</v>
      </c>
      <c r="Y1788" t="str">
        <f t="shared" si="553"/>
        <v>"CodeList","ccodes_PackageMarkCode","_code","xsd_string",1,"","Code or short version of a code; for example "CH" for Switzerland when referring to the UN/LOCODE code list","false","false"</v>
      </c>
      <c r="Z1788" t="str">
        <f t="shared" si="554"/>
        <v/>
      </c>
      <c r="AA1788" t="str">
        <f t="shared" si="555"/>
        <v/>
      </c>
      <c r="AB1788" t="str">
        <f t="shared" si="556"/>
        <v/>
      </c>
      <c r="AC1788" t="str">
        <f t="shared" si="557"/>
        <v/>
      </c>
      <c r="AD1788" t="str">
        <f t="shared" si="558"/>
        <v/>
      </c>
      <c r="AE1788" t="str">
        <f t="shared" si="559"/>
        <v/>
      </c>
    </row>
    <row r="1789" spans="1:31" x14ac:dyDescent="0.2">
      <c r="A1789" t="s">
        <v>1353</v>
      </c>
      <c r="B1789" t="s">
        <v>1291</v>
      </c>
      <c r="C1789" t="s">
        <v>151</v>
      </c>
      <c r="D1789" t="s">
        <v>9</v>
      </c>
      <c r="F1789" t="s">
        <v>6</v>
      </c>
      <c r="G1789">
        <v>1</v>
      </c>
      <c r="J1789" s="5" t="s">
        <v>10</v>
      </c>
      <c r="K1789" t="str">
        <f t="shared" si="540"/>
        <v>ccodes_PackageMarkCode</v>
      </c>
      <c r="L1789" t="str">
        <f t="shared" si="541"/>
        <v>_codeDescription</v>
      </c>
      <c r="M1789" t="str">
        <f t="shared" si="542"/>
        <v>xsd_string</v>
      </c>
      <c r="N1789" t="str">
        <f t="shared" si="543"/>
        <v/>
      </c>
      <c r="O1789" t="str">
        <f t="shared" si="544"/>
        <v>Data</v>
      </c>
      <c r="P1789" t="str">
        <f t="shared" si="545"/>
        <v>"CodeList"</v>
      </c>
      <c r="Q1789" t="str">
        <f t="shared" si="546"/>
        <v>"ccodes_PackageMarkCode"</v>
      </c>
      <c r="R1789" t="str">
        <f t="shared" si="547"/>
        <v>"_codeDescription"</v>
      </c>
      <c r="S1789" t="str">
        <f t="shared" si="548"/>
        <v>"xsd_string"</v>
      </c>
      <c r="T1789">
        <f>IF($A1789="Implicit","",COUNTIFS($C$8:C1789,C1789,$A$8:A1789,"Explicit"))</f>
        <v>2</v>
      </c>
      <c r="U1789" t="str">
        <f t="shared" si="549"/>
        <v>""</v>
      </c>
      <c r="V1789" t="str">
        <f t="shared" si="550"/>
        <v>"Description or long version of the code; for example "Switzerland" for Switzerland when referring to the UN/LOCODE code list"</v>
      </c>
      <c r="W1789" t="str">
        <f t="shared" si="551"/>
        <v>"false"</v>
      </c>
      <c r="X1789" t="str">
        <f t="shared" si="552"/>
        <v>"false"</v>
      </c>
      <c r="Y1789" t="str">
        <f t="shared" si="553"/>
        <v>"CodeList","ccodes_PackageMarkCode","_codeDescription","xsd_string",2,"","Description or long version of the code; for example "Switzerland" for Switzerland when referring to the UN/LOCODE code list","false","false"</v>
      </c>
      <c r="Z1789" t="str">
        <f t="shared" si="554"/>
        <v/>
      </c>
      <c r="AA1789" t="str">
        <f t="shared" si="555"/>
        <v/>
      </c>
      <c r="AB1789" t="str">
        <f t="shared" si="556"/>
        <v/>
      </c>
      <c r="AC1789" t="str">
        <f t="shared" si="557"/>
        <v/>
      </c>
      <c r="AD1789" t="str">
        <f t="shared" si="558"/>
        <v/>
      </c>
      <c r="AE1789" t="str">
        <f t="shared" si="559"/>
        <v/>
      </c>
    </row>
    <row r="1790" spans="1:31" x14ac:dyDescent="0.2">
      <c r="A1790" t="s">
        <v>1353</v>
      </c>
      <c r="B1790" t="s">
        <v>1291</v>
      </c>
      <c r="C1790" t="s">
        <v>151</v>
      </c>
      <c r="D1790" t="s">
        <v>11</v>
      </c>
      <c r="F1790" t="s">
        <v>12</v>
      </c>
      <c r="G1790">
        <v>1</v>
      </c>
      <c r="J1790" s="5" t="s">
        <v>13</v>
      </c>
      <c r="K1790" t="str">
        <f t="shared" si="540"/>
        <v>ccodes_PackageMarkCode</v>
      </c>
      <c r="L1790" t="str">
        <f t="shared" si="541"/>
        <v>_codeLevel</v>
      </c>
      <c r="M1790" t="str">
        <f t="shared" si="542"/>
        <v>xsd_integer</v>
      </c>
      <c r="N1790" t="str">
        <f t="shared" si="543"/>
        <v/>
      </c>
      <c r="O1790" t="str">
        <f t="shared" si="544"/>
        <v>Data</v>
      </c>
      <c r="P1790" t="str">
        <f t="shared" si="545"/>
        <v>"CodeList"</v>
      </c>
      <c r="Q1790" t="str">
        <f t="shared" si="546"/>
        <v>"ccodes_PackageMarkCode"</v>
      </c>
      <c r="R1790" t="str">
        <f t="shared" si="547"/>
        <v>"_codeLevel"</v>
      </c>
      <c r="S1790" t="str">
        <f t="shared" si="548"/>
        <v>"xsd_integer"</v>
      </c>
      <c r="T1790">
        <f>IF($A1790="Implicit","",COUNTIFS($C$8:C1790,C1790,$A$8:A1790,"Explicit"))</f>
        <v>3</v>
      </c>
      <c r="U1790" t="str">
        <f t="shared" si="549"/>
        <v>""</v>
      </c>
      <c r="V1790" t="str">
        <f t="shared" si="550"/>
        <v>"Integer indicating the level of a code if a codelists is hierarchical; for example HS-Codes"</v>
      </c>
      <c r="W1790" t="str">
        <f t="shared" si="551"/>
        <v>"false"</v>
      </c>
      <c r="X1790" t="str">
        <f t="shared" si="552"/>
        <v>"false"</v>
      </c>
      <c r="Y1790" t="str">
        <f t="shared" si="553"/>
        <v>"CodeList","ccodes_PackageMarkCode","_codeLevel","xsd_integer",3,"","Integer indicating the level of a code if a codelists is hierarchical; for example HS-Codes","false","false"</v>
      </c>
      <c r="Z1790" t="str">
        <f t="shared" si="554"/>
        <v/>
      </c>
      <c r="AA1790" t="str">
        <f t="shared" si="555"/>
        <v/>
      </c>
      <c r="AB1790" t="str">
        <f t="shared" si="556"/>
        <v/>
      </c>
      <c r="AC1790" t="str">
        <f t="shared" si="557"/>
        <v/>
      </c>
      <c r="AD1790" t="str">
        <f t="shared" si="558"/>
        <v/>
      </c>
      <c r="AE1790" t="str">
        <f t="shared" si="559"/>
        <v/>
      </c>
    </row>
    <row r="1791" spans="1:31" x14ac:dyDescent="0.2">
      <c r="A1791" t="s">
        <v>1353</v>
      </c>
      <c r="B1791" t="s">
        <v>1291</v>
      </c>
      <c r="C1791" t="s">
        <v>151</v>
      </c>
      <c r="D1791" t="s">
        <v>14</v>
      </c>
      <c r="F1791" t="s">
        <v>6</v>
      </c>
      <c r="G1791">
        <v>1</v>
      </c>
      <c r="J1791" s="5" t="s">
        <v>15</v>
      </c>
      <c r="K1791" t="str">
        <f t="shared" si="540"/>
        <v>ccodes_PackageMarkCode</v>
      </c>
      <c r="L1791" t="str">
        <f t="shared" si="541"/>
        <v>_codeListName</v>
      </c>
      <c r="M1791" t="str">
        <f t="shared" si="542"/>
        <v>xsd_string</v>
      </c>
      <c r="N1791" t="str">
        <f t="shared" si="543"/>
        <v/>
      </c>
      <c r="O1791" t="str">
        <f t="shared" si="544"/>
        <v>Data</v>
      </c>
      <c r="P1791" t="str">
        <f t="shared" si="545"/>
        <v>"CodeList"</v>
      </c>
      <c r="Q1791" t="str">
        <f t="shared" si="546"/>
        <v>"ccodes_PackageMarkCode"</v>
      </c>
      <c r="R1791" t="str">
        <f t="shared" si="547"/>
        <v>"_codeListName"</v>
      </c>
      <c r="S1791" t="str">
        <f t="shared" si="548"/>
        <v>"xsd_string"</v>
      </c>
      <c r="T1791">
        <f>IF($A1791="Implicit","",COUNTIFS($C$8:C1791,C1791,$A$8:A1791,"Explicit"))</f>
        <v>4</v>
      </c>
      <c r="U1791" t="str">
        <f t="shared" si="549"/>
        <v>""</v>
      </c>
      <c r="V1791" t="str">
        <f t="shared" si="550"/>
        <v>"Official name of the code list without version number when direct reference is not possible; for example "UN/LOCODE" when referring to the UN/LOCODE code list"</v>
      </c>
      <c r="W1791" t="str">
        <f t="shared" si="551"/>
        <v>"false"</v>
      </c>
      <c r="X1791" t="str">
        <f t="shared" si="552"/>
        <v>"false"</v>
      </c>
      <c r="Y1791" t="str">
        <f t="shared" si="553"/>
        <v>"CodeList","ccodes_PackageMarkCode","_codeListName","xsd_string",4,"","Official name of the code list without version number when direct reference is not possible; for example "UN/LOCODE" when referring to the UN/LOCODE code list","false","false"</v>
      </c>
      <c r="Z1791" t="str">
        <f t="shared" si="554"/>
        <v/>
      </c>
      <c r="AA1791" t="str">
        <f t="shared" si="555"/>
        <v/>
      </c>
      <c r="AB1791" t="str">
        <f t="shared" si="556"/>
        <v/>
      </c>
      <c r="AC1791" t="str">
        <f t="shared" si="557"/>
        <v/>
      </c>
      <c r="AD1791" t="str">
        <f t="shared" si="558"/>
        <v/>
      </c>
      <c r="AE1791" t="str">
        <f t="shared" si="559"/>
        <v/>
      </c>
    </row>
    <row r="1792" spans="1:31" x14ac:dyDescent="0.2">
      <c r="A1792" t="s">
        <v>1353</v>
      </c>
      <c r="B1792" t="s">
        <v>1291</v>
      </c>
      <c r="C1792" t="s">
        <v>151</v>
      </c>
      <c r="D1792" t="s">
        <v>16</v>
      </c>
      <c r="F1792" t="s">
        <v>6</v>
      </c>
      <c r="G1792">
        <v>1</v>
      </c>
      <c r="J1792" s="5" t="s">
        <v>17</v>
      </c>
      <c r="K1792" t="str">
        <f t="shared" si="540"/>
        <v>ccodes_PackageMarkCode</v>
      </c>
      <c r="L1792" t="str">
        <f t="shared" si="541"/>
        <v>_codeListReference</v>
      </c>
      <c r="M1792" t="str">
        <f t="shared" si="542"/>
        <v>xsd_string</v>
      </c>
      <c r="N1792" t="str">
        <f t="shared" si="543"/>
        <v/>
      </c>
      <c r="O1792" t="str">
        <f t="shared" si="544"/>
        <v>Data</v>
      </c>
      <c r="P1792" t="str">
        <f t="shared" si="545"/>
        <v>"CodeList"</v>
      </c>
      <c r="Q1792" t="str">
        <f t="shared" si="546"/>
        <v>"ccodes_PackageMarkCode"</v>
      </c>
      <c r="R1792" t="str">
        <f t="shared" si="547"/>
        <v>"_codeListReference"</v>
      </c>
      <c r="S1792" t="str">
        <f t="shared" si="548"/>
        <v>"xsd_string"</v>
      </c>
      <c r="T1792">
        <f>IF($A1792="Implicit","",COUNTIFS($C$8:C1792,C1792,$A$8:A1792,"Explicit"))</f>
        <v>5</v>
      </c>
      <c r="U1792" t="str">
        <f t="shared" si="549"/>
        <v>""</v>
      </c>
      <c r="V1792" t="str">
        <f t="shared" si="550"/>
        <v>"URL to access the code list the code is taken from; for example "https://unece.org/trade/cefact/unlocode-code-list-country-and-territory" for UN/LOCODE."</v>
      </c>
      <c r="W1792" t="str">
        <f t="shared" si="551"/>
        <v>"false"</v>
      </c>
      <c r="X1792" t="str">
        <f t="shared" si="552"/>
        <v>"false"</v>
      </c>
      <c r="Y1792" t="str">
        <f t="shared" si="553"/>
        <v>"CodeList","ccodes_PackageMarkCode","_codeListReference","xsd_string",5,"","URL to access the code list the code is taken from; for example "https://unece.org/trade/cefact/unlocode-code-list-country-and-territory" for UN/LOCODE.","false","false"</v>
      </c>
      <c r="Z1792" t="str">
        <f t="shared" si="554"/>
        <v/>
      </c>
      <c r="AA1792" t="str">
        <f t="shared" si="555"/>
        <v/>
      </c>
      <c r="AB1792" t="str">
        <f t="shared" si="556"/>
        <v/>
      </c>
      <c r="AC1792" t="str">
        <f t="shared" si="557"/>
        <v/>
      </c>
      <c r="AD1792" t="str">
        <f t="shared" si="558"/>
        <v/>
      </c>
      <c r="AE1792" t="str">
        <f t="shared" si="559"/>
        <v/>
      </c>
    </row>
    <row r="1793" spans="1:31" x14ac:dyDescent="0.2">
      <c r="A1793" t="s">
        <v>1353</v>
      </c>
      <c r="B1793" t="s">
        <v>1291</v>
      </c>
      <c r="C1793" t="s">
        <v>151</v>
      </c>
      <c r="D1793" t="s">
        <v>18</v>
      </c>
      <c r="F1793" t="s">
        <v>6</v>
      </c>
      <c r="G1793">
        <v>1</v>
      </c>
      <c r="J1793" s="5" t="s">
        <v>19</v>
      </c>
      <c r="K1793" t="str">
        <f t="shared" si="540"/>
        <v>ccodes_PackageMarkCode</v>
      </c>
      <c r="L1793" t="str">
        <f t="shared" si="541"/>
        <v>_codeListVersion</v>
      </c>
      <c r="M1793" t="str">
        <f t="shared" si="542"/>
        <v>xsd_string</v>
      </c>
      <c r="N1793" t="str">
        <f t="shared" si="543"/>
        <v/>
      </c>
      <c r="O1793" t="str">
        <f t="shared" si="544"/>
        <v>Data</v>
      </c>
      <c r="P1793" t="str">
        <f t="shared" si="545"/>
        <v>"CodeList"</v>
      </c>
      <c r="Q1793" t="str">
        <f t="shared" si="546"/>
        <v>"ccodes_PackageMarkCode"</v>
      </c>
      <c r="R1793" t="str">
        <f t="shared" si="547"/>
        <v>"_codeListVersion"</v>
      </c>
      <c r="S1793" t="str">
        <f t="shared" si="548"/>
        <v>"xsd_string"</v>
      </c>
      <c r="T1793">
        <f>IF($A1793="Implicit","",COUNTIFS($C$8:C1793,C1793,$A$8:A1793,"Explicit"))</f>
        <v>6</v>
      </c>
      <c r="U1793" t="str">
        <f t="shared" si="549"/>
        <v>""</v>
      </c>
      <c r="V1793" t="str">
        <f t="shared" si="550"/>
        <v>"Version of the code list; for example "223-1" for UN/LOCODE. Used if the property codeListName is used or the version is not apparent from the resource referred to in property codeListReference."</v>
      </c>
      <c r="W1793" t="str">
        <f t="shared" si="551"/>
        <v>"false"</v>
      </c>
      <c r="X1793" t="str">
        <f t="shared" si="552"/>
        <v>"false"</v>
      </c>
      <c r="Y1793" t="str">
        <f t="shared" si="553"/>
        <v>"CodeList","ccodes_PackageMarkCode","_codeListVersion","xsd_string",6,"","Version of the code list; for example "223-1" for UN/LOCODE. Used if the property codeListName is used or the version is not apparent from the resource referred to in property codeListReference.","false","false"</v>
      </c>
      <c r="Z1793" t="str">
        <f t="shared" si="554"/>
        <v/>
      </c>
      <c r="AA1793" t="str">
        <f t="shared" si="555"/>
        <v/>
      </c>
      <c r="AB1793" t="str">
        <f t="shared" si="556"/>
        <v/>
      </c>
      <c r="AC1793" t="str">
        <f t="shared" si="557"/>
        <v/>
      </c>
      <c r="AD1793" t="str">
        <f t="shared" si="558"/>
        <v/>
      </c>
      <c r="AE1793" t="str">
        <f t="shared" si="559"/>
        <v/>
      </c>
    </row>
    <row r="1794" spans="1:31" x14ac:dyDescent="0.2">
      <c r="A1794" t="s">
        <v>1353</v>
      </c>
      <c r="B1794" t="s">
        <v>1291</v>
      </c>
      <c r="C1794" t="s">
        <v>784</v>
      </c>
      <c r="D1794" t="s">
        <v>5</v>
      </c>
      <c r="F1794" t="s">
        <v>6</v>
      </c>
      <c r="G1794">
        <v>1</v>
      </c>
      <c r="J1794" s="5" t="s">
        <v>8</v>
      </c>
      <c r="K1794" t="str">
        <f t="shared" si="540"/>
        <v>ccodes_PackagingDangerLevelCode</v>
      </c>
      <c r="L1794" t="str">
        <f t="shared" si="541"/>
        <v>_code</v>
      </c>
      <c r="M1794" t="str">
        <f t="shared" si="542"/>
        <v>xsd_string</v>
      </c>
      <c r="N1794" t="str">
        <f t="shared" si="543"/>
        <v/>
      </c>
      <c r="O1794" t="str">
        <f t="shared" si="544"/>
        <v>Data</v>
      </c>
      <c r="P1794" t="str">
        <f t="shared" si="545"/>
        <v>"CodeList"</v>
      </c>
      <c r="Q1794" t="str">
        <f t="shared" si="546"/>
        <v>"ccodes_PackagingDangerLevelCode"</v>
      </c>
      <c r="R1794" t="str">
        <f t="shared" si="547"/>
        <v>"_code"</v>
      </c>
      <c r="S1794" t="str">
        <f t="shared" si="548"/>
        <v>"xsd_string"</v>
      </c>
      <c r="T1794">
        <f>IF($A1794="Implicit","",COUNTIFS($C$8:C1794,C1794,$A$8:A1794,"Explicit"))</f>
        <v>1</v>
      </c>
      <c r="U1794" t="str">
        <f t="shared" si="549"/>
        <v>""</v>
      </c>
      <c r="V1794" t="str">
        <f t="shared" si="550"/>
        <v>"Code or short version of a code; for example "CH" for Switzerland when referring to the UN/LOCODE code list"</v>
      </c>
      <c r="W1794" t="str">
        <f t="shared" si="551"/>
        <v>"false"</v>
      </c>
      <c r="X1794" t="str">
        <f t="shared" si="552"/>
        <v>"false"</v>
      </c>
      <c r="Y1794" t="str">
        <f t="shared" si="553"/>
        <v>"CodeList","ccodes_PackagingDangerLevelCode","_code","xsd_string",1,"","Code or short version of a code; for example "CH" for Switzerland when referring to the UN/LOCODE code list","false","false"</v>
      </c>
      <c r="Z1794" t="str">
        <f t="shared" si="554"/>
        <v/>
      </c>
      <c r="AA1794" t="str">
        <f t="shared" si="555"/>
        <v/>
      </c>
      <c r="AB1794" t="str">
        <f t="shared" si="556"/>
        <v/>
      </c>
      <c r="AC1794" t="str">
        <f t="shared" si="557"/>
        <v/>
      </c>
      <c r="AD1794" t="str">
        <f t="shared" si="558"/>
        <v/>
      </c>
      <c r="AE1794" t="str">
        <f t="shared" si="559"/>
        <v/>
      </c>
    </row>
    <row r="1795" spans="1:31" x14ac:dyDescent="0.2">
      <c r="A1795" t="s">
        <v>1353</v>
      </c>
      <c r="B1795" t="s">
        <v>1291</v>
      </c>
      <c r="C1795" t="s">
        <v>784</v>
      </c>
      <c r="D1795" t="s">
        <v>9</v>
      </c>
      <c r="F1795" t="s">
        <v>6</v>
      </c>
      <c r="G1795">
        <v>1</v>
      </c>
      <c r="J1795" s="5" t="s">
        <v>10</v>
      </c>
      <c r="K1795" t="str">
        <f t="shared" si="540"/>
        <v>ccodes_PackagingDangerLevelCode</v>
      </c>
      <c r="L1795" t="str">
        <f t="shared" si="541"/>
        <v>_codeDescription</v>
      </c>
      <c r="M1795" t="str">
        <f t="shared" si="542"/>
        <v>xsd_string</v>
      </c>
      <c r="N1795" t="str">
        <f t="shared" si="543"/>
        <v/>
      </c>
      <c r="O1795" t="str">
        <f t="shared" si="544"/>
        <v>Data</v>
      </c>
      <c r="P1795" t="str">
        <f t="shared" si="545"/>
        <v>"CodeList"</v>
      </c>
      <c r="Q1795" t="str">
        <f t="shared" si="546"/>
        <v>"ccodes_PackagingDangerLevelCode"</v>
      </c>
      <c r="R1795" t="str">
        <f t="shared" si="547"/>
        <v>"_codeDescription"</v>
      </c>
      <c r="S1795" t="str">
        <f t="shared" si="548"/>
        <v>"xsd_string"</v>
      </c>
      <c r="T1795">
        <f>IF($A1795="Implicit","",COUNTIFS($C$8:C1795,C1795,$A$8:A1795,"Explicit"))</f>
        <v>2</v>
      </c>
      <c r="U1795" t="str">
        <f t="shared" si="549"/>
        <v>""</v>
      </c>
      <c r="V1795" t="str">
        <f t="shared" si="550"/>
        <v>"Description or long version of the code; for example "Switzerland" for Switzerland when referring to the UN/LOCODE code list"</v>
      </c>
      <c r="W1795" t="str">
        <f t="shared" si="551"/>
        <v>"false"</v>
      </c>
      <c r="X1795" t="str">
        <f t="shared" si="552"/>
        <v>"false"</v>
      </c>
      <c r="Y1795" t="str">
        <f t="shared" si="553"/>
        <v>"CodeList","ccodes_PackagingDangerLevelCode","_codeDescription","xsd_string",2,"","Description or long version of the code; for example "Switzerland" for Switzerland when referring to the UN/LOCODE code list","false","false"</v>
      </c>
      <c r="Z1795" t="str">
        <f t="shared" si="554"/>
        <v/>
      </c>
      <c r="AA1795" t="str">
        <f t="shared" si="555"/>
        <v/>
      </c>
      <c r="AB1795" t="str">
        <f t="shared" si="556"/>
        <v/>
      </c>
      <c r="AC1795" t="str">
        <f t="shared" si="557"/>
        <v/>
      </c>
      <c r="AD1795" t="str">
        <f t="shared" si="558"/>
        <v/>
      </c>
      <c r="AE1795" t="str">
        <f t="shared" si="559"/>
        <v/>
      </c>
    </row>
    <row r="1796" spans="1:31" x14ac:dyDescent="0.2">
      <c r="A1796" t="s">
        <v>1353</v>
      </c>
      <c r="B1796" t="s">
        <v>1291</v>
      </c>
      <c r="C1796" t="s">
        <v>784</v>
      </c>
      <c r="D1796" t="s">
        <v>11</v>
      </c>
      <c r="F1796" t="s">
        <v>12</v>
      </c>
      <c r="G1796">
        <v>1</v>
      </c>
      <c r="J1796" s="5" t="s">
        <v>13</v>
      </c>
      <c r="K1796" t="str">
        <f t="shared" si="540"/>
        <v>ccodes_PackagingDangerLevelCode</v>
      </c>
      <c r="L1796" t="str">
        <f t="shared" si="541"/>
        <v>_codeLevel</v>
      </c>
      <c r="M1796" t="str">
        <f t="shared" si="542"/>
        <v>xsd_integer</v>
      </c>
      <c r="N1796" t="str">
        <f t="shared" si="543"/>
        <v/>
      </c>
      <c r="O1796" t="str">
        <f t="shared" si="544"/>
        <v>Data</v>
      </c>
      <c r="P1796" t="str">
        <f t="shared" si="545"/>
        <v>"CodeList"</v>
      </c>
      <c r="Q1796" t="str">
        <f t="shared" si="546"/>
        <v>"ccodes_PackagingDangerLevelCode"</v>
      </c>
      <c r="R1796" t="str">
        <f t="shared" si="547"/>
        <v>"_codeLevel"</v>
      </c>
      <c r="S1796" t="str">
        <f t="shared" si="548"/>
        <v>"xsd_integer"</v>
      </c>
      <c r="T1796">
        <f>IF($A1796="Implicit","",COUNTIFS($C$8:C1796,C1796,$A$8:A1796,"Explicit"))</f>
        <v>3</v>
      </c>
      <c r="U1796" t="str">
        <f t="shared" si="549"/>
        <v>""</v>
      </c>
      <c r="V1796" t="str">
        <f t="shared" si="550"/>
        <v>"Integer indicating the level of a code if a codelists is hierarchical; for example HS-Codes"</v>
      </c>
      <c r="W1796" t="str">
        <f t="shared" si="551"/>
        <v>"false"</v>
      </c>
      <c r="X1796" t="str">
        <f t="shared" si="552"/>
        <v>"false"</v>
      </c>
      <c r="Y1796" t="str">
        <f t="shared" si="553"/>
        <v>"CodeList","ccodes_PackagingDangerLevelCode","_codeLevel","xsd_integer",3,"","Integer indicating the level of a code if a codelists is hierarchical; for example HS-Codes","false","false"</v>
      </c>
      <c r="Z1796" t="str">
        <f t="shared" si="554"/>
        <v/>
      </c>
      <c r="AA1796" t="str">
        <f t="shared" si="555"/>
        <v/>
      </c>
      <c r="AB1796" t="str">
        <f t="shared" si="556"/>
        <v/>
      </c>
      <c r="AC1796" t="str">
        <f t="shared" si="557"/>
        <v/>
      </c>
      <c r="AD1796" t="str">
        <f t="shared" si="558"/>
        <v/>
      </c>
      <c r="AE1796" t="str">
        <f t="shared" si="559"/>
        <v/>
      </c>
    </row>
    <row r="1797" spans="1:31" x14ac:dyDescent="0.2">
      <c r="A1797" t="s">
        <v>1353</v>
      </c>
      <c r="B1797" t="s">
        <v>1291</v>
      </c>
      <c r="C1797" t="s">
        <v>784</v>
      </c>
      <c r="D1797" t="s">
        <v>14</v>
      </c>
      <c r="F1797" t="s">
        <v>6</v>
      </c>
      <c r="G1797">
        <v>1</v>
      </c>
      <c r="J1797" s="5" t="s">
        <v>15</v>
      </c>
      <c r="K1797" t="str">
        <f t="shared" si="540"/>
        <v>ccodes_PackagingDangerLevelCode</v>
      </c>
      <c r="L1797" t="str">
        <f t="shared" si="541"/>
        <v>_codeListName</v>
      </c>
      <c r="M1797" t="str">
        <f t="shared" si="542"/>
        <v>xsd_string</v>
      </c>
      <c r="N1797" t="str">
        <f t="shared" si="543"/>
        <v/>
      </c>
      <c r="O1797" t="str">
        <f t="shared" si="544"/>
        <v>Data</v>
      </c>
      <c r="P1797" t="str">
        <f t="shared" si="545"/>
        <v>"CodeList"</v>
      </c>
      <c r="Q1797" t="str">
        <f t="shared" si="546"/>
        <v>"ccodes_PackagingDangerLevelCode"</v>
      </c>
      <c r="R1797" t="str">
        <f t="shared" si="547"/>
        <v>"_codeListName"</v>
      </c>
      <c r="S1797" t="str">
        <f t="shared" si="548"/>
        <v>"xsd_string"</v>
      </c>
      <c r="T1797">
        <f>IF($A1797="Implicit","",COUNTIFS($C$8:C1797,C1797,$A$8:A1797,"Explicit"))</f>
        <v>4</v>
      </c>
      <c r="U1797" t="str">
        <f t="shared" si="549"/>
        <v>""</v>
      </c>
      <c r="V1797" t="str">
        <f t="shared" si="550"/>
        <v>"Official name of the code list without version number when direct reference is not possible; for example "UN/LOCODE" when referring to the UN/LOCODE code list"</v>
      </c>
      <c r="W1797" t="str">
        <f t="shared" si="551"/>
        <v>"false"</v>
      </c>
      <c r="X1797" t="str">
        <f t="shared" si="552"/>
        <v>"false"</v>
      </c>
      <c r="Y1797" t="str">
        <f t="shared" si="553"/>
        <v>"CodeList","ccodes_PackagingDangerLevelCode","_codeListName","xsd_string",4,"","Official name of the code list without version number when direct reference is not possible; for example "UN/LOCODE" when referring to the UN/LOCODE code list","false","false"</v>
      </c>
      <c r="Z1797" t="str">
        <f t="shared" si="554"/>
        <v/>
      </c>
      <c r="AA1797" t="str">
        <f t="shared" si="555"/>
        <v/>
      </c>
      <c r="AB1797" t="str">
        <f t="shared" si="556"/>
        <v/>
      </c>
      <c r="AC1797" t="str">
        <f t="shared" si="557"/>
        <v/>
      </c>
      <c r="AD1797" t="str">
        <f t="shared" si="558"/>
        <v/>
      </c>
      <c r="AE1797" t="str">
        <f t="shared" si="559"/>
        <v/>
      </c>
    </row>
    <row r="1798" spans="1:31" x14ac:dyDescent="0.2">
      <c r="A1798" t="s">
        <v>1353</v>
      </c>
      <c r="B1798" t="s">
        <v>1291</v>
      </c>
      <c r="C1798" t="s">
        <v>784</v>
      </c>
      <c r="D1798" t="s">
        <v>16</v>
      </c>
      <c r="F1798" t="s">
        <v>6</v>
      </c>
      <c r="G1798">
        <v>1</v>
      </c>
      <c r="J1798" s="5" t="s">
        <v>17</v>
      </c>
      <c r="K1798" t="str">
        <f t="shared" si="540"/>
        <v>ccodes_PackagingDangerLevelCode</v>
      </c>
      <c r="L1798" t="str">
        <f t="shared" si="541"/>
        <v>_codeListReference</v>
      </c>
      <c r="M1798" t="str">
        <f t="shared" si="542"/>
        <v>xsd_string</v>
      </c>
      <c r="N1798" t="str">
        <f t="shared" si="543"/>
        <v/>
      </c>
      <c r="O1798" t="str">
        <f t="shared" si="544"/>
        <v>Data</v>
      </c>
      <c r="P1798" t="str">
        <f t="shared" si="545"/>
        <v>"CodeList"</v>
      </c>
      <c r="Q1798" t="str">
        <f t="shared" si="546"/>
        <v>"ccodes_PackagingDangerLevelCode"</v>
      </c>
      <c r="R1798" t="str">
        <f t="shared" si="547"/>
        <v>"_codeListReference"</v>
      </c>
      <c r="S1798" t="str">
        <f t="shared" si="548"/>
        <v>"xsd_string"</v>
      </c>
      <c r="T1798">
        <f>IF($A1798="Implicit","",COUNTIFS($C$8:C1798,C1798,$A$8:A1798,"Explicit"))</f>
        <v>5</v>
      </c>
      <c r="U1798" t="str">
        <f t="shared" si="549"/>
        <v>""</v>
      </c>
      <c r="V1798" t="str">
        <f t="shared" si="550"/>
        <v>"URL to access the code list the code is taken from; for example "https://unece.org/trade/cefact/unlocode-code-list-country-and-territory" for UN/LOCODE."</v>
      </c>
      <c r="W1798" t="str">
        <f t="shared" si="551"/>
        <v>"false"</v>
      </c>
      <c r="X1798" t="str">
        <f t="shared" si="552"/>
        <v>"false"</v>
      </c>
      <c r="Y1798" t="str">
        <f t="shared" si="553"/>
        <v>"CodeList","ccodes_PackagingDangerLevelCode","_codeListReference","xsd_string",5,"","URL to access the code list the code is taken from; for example "https://unece.org/trade/cefact/unlocode-code-list-country-and-territory" for UN/LOCODE.","false","false"</v>
      </c>
      <c r="Z1798" t="str">
        <f t="shared" si="554"/>
        <v/>
      </c>
      <c r="AA1798" t="str">
        <f t="shared" si="555"/>
        <v/>
      </c>
      <c r="AB1798" t="str">
        <f t="shared" si="556"/>
        <v/>
      </c>
      <c r="AC1798" t="str">
        <f t="shared" si="557"/>
        <v/>
      </c>
      <c r="AD1798" t="str">
        <f t="shared" si="558"/>
        <v/>
      </c>
      <c r="AE1798" t="str">
        <f t="shared" si="559"/>
        <v/>
      </c>
    </row>
    <row r="1799" spans="1:31" x14ac:dyDescent="0.2">
      <c r="A1799" t="s">
        <v>1353</v>
      </c>
      <c r="B1799" t="s">
        <v>1291</v>
      </c>
      <c r="C1799" t="s">
        <v>784</v>
      </c>
      <c r="D1799" t="s">
        <v>18</v>
      </c>
      <c r="F1799" t="s">
        <v>6</v>
      </c>
      <c r="G1799">
        <v>1</v>
      </c>
      <c r="J1799" s="5" t="s">
        <v>19</v>
      </c>
      <c r="K1799" t="str">
        <f t="shared" si="540"/>
        <v>ccodes_PackagingDangerLevelCode</v>
      </c>
      <c r="L1799" t="str">
        <f t="shared" si="541"/>
        <v>_codeListVersion</v>
      </c>
      <c r="M1799" t="str">
        <f t="shared" si="542"/>
        <v>xsd_string</v>
      </c>
      <c r="N1799" t="str">
        <f t="shared" si="543"/>
        <v/>
      </c>
      <c r="O1799" t="str">
        <f t="shared" si="544"/>
        <v>Data</v>
      </c>
      <c r="P1799" t="str">
        <f t="shared" si="545"/>
        <v>"CodeList"</v>
      </c>
      <c r="Q1799" t="str">
        <f t="shared" si="546"/>
        <v>"ccodes_PackagingDangerLevelCode"</v>
      </c>
      <c r="R1799" t="str">
        <f t="shared" si="547"/>
        <v>"_codeListVersion"</v>
      </c>
      <c r="S1799" t="str">
        <f t="shared" si="548"/>
        <v>"xsd_string"</v>
      </c>
      <c r="T1799">
        <f>IF($A1799="Implicit","",COUNTIFS($C$8:C1799,C1799,$A$8:A1799,"Explicit"))</f>
        <v>6</v>
      </c>
      <c r="U1799" t="str">
        <f t="shared" si="549"/>
        <v>""</v>
      </c>
      <c r="V1799" t="str">
        <f t="shared" si="550"/>
        <v>"Version of the code list; for example "223-1" for UN/LOCODE. Used if the property codeListName is used or the version is not apparent from the resource referred to in property codeListReference."</v>
      </c>
      <c r="W1799" t="str">
        <f t="shared" si="551"/>
        <v>"false"</v>
      </c>
      <c r="X1799" t="str">
        <f t="shared" si="552"/>
        <v>"false"</v>
      </c>
      <c r="Y1799" t="str">
        <f t="shared" si="553"/>
        <v>"CodeList","ccodes_PackagingDangerLevelCode","_codeListVersion","xsd_string",6,"","Version of the code list; for example "223-1" for UN/LOCODE. Used if the property codeListName is used or the version is not apparent from the resource referred to in property codeListReference.","false","false"</v>
      </c>
      <c r="Z1799" t="str">
        <f t="shared" si="554"/>
        <v/>
      </c>
      <c r="AA1799" t="str">
        <f t="shared" si="555"/>
        <v/>
      </c>
      <c r="AB1799" t="str">
        <f t="shared" si="556"/>
        <v/>
      </c>
      <c r="AC1799" t="str">
        <f t="shared" si="557"/>
        <v/>
      </c>
      <c r="AD1799" t="str">
        <f t="shared" si="558"/>
        <v/>
      </c>
      <c r="AE1799" t="str">
        <f t="shared" si="559"/>
        <v/>
      </c>
    </row>
    <row r="1800" spans="1:31" x14ac:dyDescent="0.2">
      <c r="A1800" t="s">
        <v>1353</v>
      </c>
      <c r="B1800" t="s">
        <v>1291</v>
      </c>
      <c r="C1800" t="s">
        <v>844</v>
      </c>
      <c r="D1800" t="s">
        <v>5</v>
      </c>
      <c r="F1800" t="s">
        <v>6</v>
      </c>
      <c r="G1800">
        <v>1</v>
      </c>
      <c r="J1800" s="5" t="s">
        <v>8</v>
      </c>
      <c r="K1800" t="str">
        <f t="shared" si="540"/>
        <v>ccodes_ParticipantIdentifier</v>
      </c>
      <c r="L1800" t="str">
        <f t="shared" si="541"/>
        <v>_code</v>
      </c>
      <c r="M1800" t="str">
        <f t="shared" si="542"/>
        <v>xsd_string</v>
      </c>
      <c r="N1800" t="str">
        <f t="shared" si="543"/>
        <v/>
      </c>
      <c r="O1800" t="str">
        <f t="shared" si="544"/>
        <v>Data</v>
      </c>
      <c r="P1800" t="str">
        <f t="shared" si="545"/>
        <v>"CodeList"</v>
      </c>
      <c r="Q1800" t="str">
        <f t="shared" si="546"/>
        <v>"ccodes_ParticipantIdentifier"</v>
      </c>
      <c r="R1800" t="str">
        <f t="shared" si="547"/>
        <v>"_code"</v>
      </c>
      <c r="S1800" t="str">
        <f t="shared" si="548"/>
        <v>"xsd_string"</v>
      </c>
      <c r="T1800">
        <f>IF($A1800="Implicit","",COUNTIFS($C$8:C1800,C1800,$A$8:A1800,"Explicit"))</f>
        <v>1</v>
      </c>
      <c r="U1800" t="str">
        <f t="shared" si="549"/>
        <v>""</v>
      </c>
      <c r="V1800" t="str">
        <f t="shared" si="550"/>
        <v>"Code or short version of a code; for example "CH" for Switzerland when referring to the UN/LOCODE code list"</v>
      </c>
      <c r="W1800" t="str">
        <f t="shared" si="551"/>
        <v>"false"</v>
      </c>
      <c r="X1800" t="str">
        <f t="shared" si="552"/>
        <v>"false"</v>
      </c>
      <c r="Y1800" t="str">
        <f t="shared" si="553"/>
        <v>"CodeList","ccodes_ParticipantIdentifier","_code","xsd_string",1,"","Code or short version of a code; for example "CH" for Switzerland when referring to the UN/LOCODE code list","false","false"</v>
      </c>
      <c r="Z1800" t="str">
        <f t="shared" si="554"/>
        <v/>
      </c>
      <c r="AA1800" t="str">
        <f t="shared" si="555"/>
        <v/>
      </c>
      <c r="AB1800" t="str">
        <f t="shared" si="556"/>
        <v/>
      </c>
      <c r="AC1800" t="str">
        <f t="shared" si="557"/>
        <v/>
      </c>
      <c r="AD1800" t="str">
        <f t="shared" si="558"/>
        <v/>
      </c>
      <c r="AE1800" t="str">
        <f t="shared" si="559"/>
        <v/>
      </c>
    </row>
    <row r="1801" spans="1:31" x14ac:dyDescent="0.2">
      <c r="A1801" t="s">
        <v>1353</v>
      </c>
      <c r="B1801" t="s">
        <v>1291</v>
      </c>
      <c r="C1801" t="s">
        <v>844</v>
      </c>
      <c r="D1801" t="s">
        <v>9</v>
      </c>
      <c r="F1801" t="s">
        <v>6</v>
      </c>
      <c r="G1801">
        <v>1</v>
      </c>
      <c r="J1801" s="5" t="s">
        <v>10</v>
      </c>
      <c r="K1801" t="str">
        <f t="shared" ref="K1801:K1864" si="560">SUBSTITUTE(SUBSTITUTE(SUBSTITUTE(C1801,$B$2,$A$2),$B$3,$A$3),$B$4,$A$4)</f>
        <v>ccodes_ParticipantIdentifier</v>
      </c>
      <c r="L1801" t="str">
        <f t="shared" ref="L1801:L1864" si="561">SUBSTITUTE(SUBSTITUTE(SUBSTITUTE(D1801,$B$2,$A$2),$B$3,$A$3),$A$4,$B$4)</f>
        <v>_codeDescription</v>
      </c>
      <c r="M1801" t="str">
        <f t="shared" ref="M1801:M1864" si="562">SUBSTITUTE(SUBSTITUTE(SUBSTITUTE(F1801,$B$2,$A$2),$B$3,$A$3),$B$4,$A$4)</f>
        <v>xsd_string</v>
      </c>
      <c r="N1801" t="str">
        <f t="shared" ref="N1801:N1864" si="563">SUBSTITUTE(SUBSTITUTE(SUBSTITUTE(H1801,$B$2,$A$2),$B$3,$A$3),$B$4,$A$4)</f>
        <v/>
      </c>
      <c r="O1801" t="str">
        <f t="shared" ref="O1801:O1864" si="564">IF(LEFT(M1801,3)="xsd","Data","Object")</f>
        <v>Data</v>
      </c>
      <c r="P1801" t="str">
        <f t="shared" ref="P1801:P1864" si="565">IF($A1801="Implicit","",$F$1&amp;B1801&amp;$F$1)</f>
        <v>"CodeList"</v>
      </c>
      <c r="Q1801" t="str">
        <f t="shared" ref="Q1801:Q1864" si="566">IF($A1801="Implicit","",$F$1&amp;K1801&amp;$F$1)</f>
        <v>"ccodes_ParticipantIdentifier"</v>
      </c>
      <c r="R1801" t="str">
        <f t="shared" ref="R1801:R1864" si="567">IF($A1801="Implicit","",$F$1&amp;L1801&amp;$F$1)</f>
        <v>"_codeDescription"</v>
      </c>
      <c r="S1801" t="str">
        <f t="shared" ref="S1801:S1864" si="568">IF($A1801="Implicit","",$F$1&amp;M1801&amp;$F$1)</f>
        <v>"xsd_string"</v>
      </c>
      <c r="T1801">
        <f>IF($A1801="Implicit","",COUNTIFS($C$8:C1801,C1801,$A$8:A1801,"Explicit"))</f>
        <v>2</v>
      </c>
      <c r="U1801" t="str">
        <f t="shared" ref="U1801:U1864" si="569">IF($A1801="Implicit","",$F$1&amp;SUBSTITUTE(IF(I1801=0,"",I1801),",",";")&amp;$F$1)</f>
        <v>""</v>
      </c>
      <c r="V1801" t="str">
        <f t="shared" ref="V1801:V1864" si="570">IF($A1801="Implicit","",$F$1&amp;SUBSTITUTE(IF(J1801=0,"",J1801),",",";")&amp;$F$1)</f>
        <v>"Description or long version of the code; for example "Switzerland" for Switzerland when referring to the UN/LOCODE code list"</v>
      </c>
      <c r="W1801" t="str">
        <f t="shared" ref="W1801:W1864" si="571">IF($A1801="Implicit","",$F$1&amp;IF(G1801=1,"false","true")&amp;$F$1)</f>
        <v>"false"</v>
      </c>
      <c r="X1801" t="str">
        <f t="shared" ref="X1801:X1864" si="572">IF($A1801="Implicit","",$F$1&amp;IF(OR(B1801="Enum",B1801="CodeList"),"false","true")&amp;$F$1)</f>
        <v>"false"</v>
      </c>
      <c r="Y1801" t="str">
        <f t="shared" ref="Y1801:Y1864" si="573">IF(A1801="Implicit","",P1801&amp;","&amp;Q1801&amp;","&amp;R1801&amp;","&amp;S1801&amp;","&amp;T1801&amp;","&amp;U1801&amp;","&amp;V1801&amp;","&amp;W1801&amp;","&amp;X1801)</f>
        <v>"CodeList","ccodes_ParticipantIdentifier","_codeDescription","xsd_string",2,"","Description or long version of the code; for example "Switzerland" for Switzerland when referring to the UN/LOCODE code list","false","false"</v>
      </c>
      <c r="Z1801" t="str">
        <f t="shared" ref="Z1801:Z1864" si="574">IF(O1801="Data","",$F$1&amp;B1801&amp;"."&amp;K1801&amp;$F$1)</f>
        <v/>
      </c>
      <c r="AA1801" t="str">
        <f t="shared" ref="AA1801:AA1864" si="575">IF(O1801="Data","",$F$1&amp;L1801&amp;$F$1)</f>
        <v/>
      </c>
      <c r="AB1801" t="str">
        <f t="shared" ref="AB1801:AB1864" si="576">IF(O1801="Data","",$F$1&amp;E1801&amp;"."&amp;M1801&amp;$F$1)</f>
        <v/>
      </c>
      <c r="AC1801" t="str">
        <f t="shared" ref="AC1801:AC1864" si="577">IF(O1801="Data","",$F$1&amp;N1801&amp;$F$1)</f>
        <v/>
      </c>
      <c r="AD1801" t="str">
        <f t="shared" ref="AD1801:AD1864" si="578">IF(O1801="Data","",$F$1&amp;IF(G1801=1,"hasOne","hasMany")&amp;$F$1)</f>
        <v/>
      </c>
      <c r="AE1801" t="str">
        <f t="shared" ref="AE1801:AE1864" si="579">IF(O1801="Data","",Z1801&amp;","&amp;AA1801&amp;","&amp;AB1801&amp;","&amp;AC1801&amp;","&amp;AD1801)</f>
        <v/>
      </c>
    </row>
    <row r="1802" spans="1:31" x14ac:dyDescent="0.2">
      <c r="A1802" t="s">
        <v>1353</v>
      </c>
      <c r="B1802" t="s">
        <v>1291</v>
      </c>
      <c r="C1802" t="s">
        <v>844</v>
      </c>
      <c r="D1802" t="s">
        <v>11</v>
      </c>
      <c r="F1802" t="s">
        <v>12</v>
      </c>
      <c r="G1802">
        <v>1</v>
      </c>
      <c r="J1802" s="5" t="s">
        <v>13</v>
      </c>
      <c r="K1802" t="str">
        <f t="shared" si="560"/>
        <v>ccodes_ParticipantIdentifier</v>
      </c>
      <c r="L1802" t="str">
        <f t="shared" si="561"/>
        <v>_codeLevel</v>
      </c>
      <c r="M1802" t="str">
        <f t="shared" si="562"/>
        <v>xsd_integer</v>
      </c>
      <c r="N1802" t="str">
        <f t="shared" si="563"/>
        <v/>
      </c>
      <c r="O1802" t="str">
        <f t="shared" si="564"/>
        <v>Data</v>
      </c>
      <c r="P1802" t="str">
        <f t="shared" si="565"/>
        <v>"CodeList"</v>
      </c>
      <c r="Q1802" t="str">
        <f t="shared" si="566"/>
        <v>"ccodes_ParticipantIdentifier"</v>
      </c>
      <c r="R1802" t="str">
        <f t="shared" si="567"/>
        <v>"_codeLevel"</v>
      </c>
      <c r="S1802" t="str">
        <f t="shared" si="568"/>
        <v>"xsd_integer"</v>
      </c>
      <c r="T1802">
        <f>IF($A1802="Implicit","",COUNTIFS($C$8:C1802,C1802,$A$8:A1802,"Explicit"))</f>
        <v>3</v>
      </c>
      <c r="U1802" t="str">
        <f t="shared" si="569"/>
        <v>""</v>
      </c>
      <c r="V1802" t="str">
        <f t="shared" si="570"/>
        <v>"Integer indicating the level of a code if a codelists is hierarchical; for example HS-Codes"</v>
      </c>
      <c r="W1802" t="str">
        <f t="shared" si="571"/>
        <v>"false"</v>
      </c>
      <c r="X1802" t="str">
        <f t="shared" si="572"/>
        <v>"false"</v>
      </c>
      <c r="Y1802" t="str">
        <f t="shared" si="573"/>
        <v>"CodeList","ccodes_ParticipantIdentifier","_codeLevel","xsd_integer",3,"","Integer indicating the level of a code if a codelists is hierarchical; for example HS-Codes","false","false"</v>
      </c>
      <c r="Z1802" t="str">
        <f t="shared" si="574"/>
        <v/>
      </c>
      <c r="AA1802" t="str">
        <f t="shared" si="575"/>
        <v/>
      </c>
      <c r="AB1802" t="str">
        <f t="shared" si="576"/>
        <v/>
      </c>
      <c r="AC1802" t="str">
        <f t="shared" si="577"/>
        <v/>
      </c>
      <c r="AD1802" t="str">
        <f t="shared" si="578"/>
        <v/>
      </c>
      <c r="AE1802" t="str">
        <f t="shared" si="579"/>
        <v/>
      </c>
    </row>
    <row r="1803" spans="1:31" x14ac:dyDescent="0.2">
      <c r="A1803" t="s">
        <v>1353</v>
      </c>
      <c r="B1803" t="s">
        <v>1291</v>
      </c>
      <c r="C1803" t="s">
        <v>844</v>
      </c>
      <c r="D1803" t="s">
        <v>14</v>
      </c>
      <c r="F1803" t="s">
        <v>6</v>
      </c>
      <c r="G1803">
        <v>1</v>
      </c>
      <c r="J1803" s="5" t="s">
        <v>15</v>
      </c>
      <c r="K1803" t="str">
        <f t="shared" si="560"/>
        <v>ccodes_ParticipantIdentifier</v>
      </c>
      <c r="L1803" t="str">
        <f t="shared" si="561"/>
        <v>_codeListName</v>
      </c>
      <c r="M1803" t="str">
        <f t="shared" si="562"/>
        <v>xsd_string</v>
      </c>
      <c r="N1803" t="str">
        <f t="shared" si="563"/>
        <v/>
      </c>
      <c r="O1803" t="str">
        <f t="shared" si="564"/>
        <v>Data</v>
      </c>
      <c r="P1803" t="str">
        <f t="shared" si="565"/>
        <v>"CodeList"</v>
      </c>
      <c r="Q1803" t="str">
        <f t="shared" si="566"/>
        <v>"ccodes_ParticipantIdentifier"</v>
      </c>
      <c r="R1803" t="str">
        <f t="shared" si="567"/>
        <v>"_codeListName"</v>
      </c>
      <c r="S1803" t="str">
        <f t="shared" si="568"/>
        <v>"xsd_string"</v>
      </c>
      <c r="T1803">
        <f>IF($A1803="Implicit","",COUNTIFS($C$8:C1803,C1803,$A$8:A1803,"Explicit"))</f>
        <v>4</v>
      </c>
      <c r="U1803" t="str">
        <f t="shared" si="569"/>
        <v>""</v>
      </c>
      <c r="V1803" t="str">
        <f t="shared" si="570"/>
        <v>"Official name of the code list without version number when direct reference is not possible; for example "UN/LOCODE" when referring to the UN/LOCODE code list"</v>
      </c>
      <c r="W1803" t="str">
        <f t="shared" si="571"/>
        <v>"false"</v>
      </c>
      <c r="X1803" t="str">
        <f t="shared" si="572"/>
        <v>"false"</v>
      </c>
      <c r="Y1803" t="str">
        <f t="shared" si="573"/>
        <v>"CodeList","ccodes_ParticipantIdentifier","_codeListName","xsd_string",4,"","Official name of the code list without version number when direct reference is not possible; for example "UN/LOCODE" when referring to the UN/LOCODE code list","false","false"</v>
      </c>
      <c r="Z1803" t="str">
        <f t="shared" si="574"/>
        <v/>
      </c>
      <c r="AA1803" t="str">
        <f t="shared" si="575"/>
        <v/>
      </c>
      <c r="AB1803" t="str">
        <f t="shared" si="576"/>
        <v/>
      </c>
      <c r="AC1803" t="str">
        <f t="shared" si="577"/>
        <v/>
      </c>
      <c r="AD1803" t="str">
        <f t="shared" si="578"/>
        <v/>
      </c>
      <c r="AE1803" t="str">
        <f t="shared" si="579"/>
        <v/>
      </c>
    </row>
    <row r="1804" spans="1:31" x14ac:dyDescent="0.2">
      <c r="A1804" t="s">
        <v>1353</v>
      </c>
      <c r="B1804" t="s">
        <v>1291</v>
      </c>
      <c r="C1804" t="s">
        <v>844</v>
      </c>
      <c r="D1804" t="s">
        <v>16</v>
      </c>
      <c r="F1804" t="s">
        <v>6</v>
      </c>
      <c r="G1804">
        <v>1</v>
      </c>
      <c r="J1804" s="5" t="s">
        <v>17</v>
      </c>
      <c r="K1804" t="str">
        <f t="shared" si="560"/>
        <v>ccodes_ParticipantIdentifier</v>
      </c>
      <c r="L1804" t="str">
        <f t="shared" si="561"/>
        <v>_codeListReference</v>
      </c>
      <c r="M1804" t="str">
        <f t="shared" si="562"/>
        <v>xsd_string</v>
      </c>
      <c r="N1804" t="str">
        <f t="shared" si="563"/>
        <v/>
      </c>
      <c r="O1804" t="str">
        <f t="shared" si="564"/>
        <v>Data</v>
      </c>
      <c r="P1804" t="str">
        <f t="shared" si="565"/>
        <v>"CodeList"</v>
      </c>
      <c r="Q1804" t="str">
        <f t="shared" si="566"/>
        <v>"ccodes_ParticipantIdentifier"</v>
      </c>
      <c r="R1804" t="str">
        <f t="shared" si="567"/>
        <v>"_codeListReference"</v>
      </c>
      <c r="S1804" t="str">
        <f t="shared" si="568"/>
        <v>"xsd_string"</v>
      </c>
      <c r="T1804">
        <f>IF($A1804="Implicit","",COUNTIFS($C$8:C1804,C1804,$A$8:A1804,"Explicit"))</f>
        <v>5</v>
      </c>
      <c r="U1804" t="str">
        <f t="shared" si="569"/>
        <v>""</v>
      </c>
      <c r="V1804" t="str">
        <f t="shared" si="570"/>
        <v>"URL to access the code list the code is taken from; for example "https://unece.org/trade/cefact/unlocode-code-list-country-and-territory" for UN/LOCODE."</v>
      </c>
      <c r="W1804" t="str">
        <f t="shared" si="571"/>
        <v>"false"</v>
      </c>
      <c r="X1804" t="str">
        <f t="shared" si="572"/>
        <v>"false"</v>
      </c>
      <c r="Y1804" t="str">
        <f t="shared" si="573"/>
        <v>"CodeList","ccodes_ParticipantIdentifier","_codeListReference","xsd_string",5,"","URL to access the code list the code is taken from; for example "https://unece.org/trade/cefact/unlocode-code-list-country-and-territory" for UN/LOCODE.","false","false"</v>
      </c>
      <c r="Z1804" t="str">
        <f t="shared" si="574"/>
        <v/>
      </c>
      <c r="AA1804" t="str">
        <f t="shared" si="575"/>
        <v/>
      </c>
      <c r="AB1804" t="str">
        <f t="shared" si="576"/>
        <v/>
      </c>
      <c r="AC1804" t="str">
        <f t="shared" si="577"/>
        <v/>
      </c>
      <c r="AD1804" t="str">
        <f t="shared" si="578"/>
        <v/>
      </c>
      <c r="AE1804" t="str">
        <f t="shared" si="579"/>
        <v/>
      </c>
    </row>
    <row r="1805" spans="1:31" x14ac:dyDescent="0.2">
      <c r="A1805" t="s">
        <v>1353</v>
      </c>
      <c r="B1805" t="s">
        <v>1291</v>
      </c>
      <c r="C1805" t="s">
        <v>844</v>
      </c>
      <c r="D1805" t="s">
        <v>18</v>
      </c>
      <c r="F1805" t="s">
        <v>6</v>
      </c>
      <c r="G1805">
        <v>1</v>
      </c>
      <c r="J1805" s="5" t="s">
        <v>19</v>
      </c>
      <c r="K1805" t="str">
        <f t="shared" si="560"/>
        <v>ccodes_ParticipantIdentifier</v>
      </c>
      <c r="L1805" t="str">
        <f t="shared" si="561"/>
        <v>_codeListVersion</v>
      </c>
      <c r="M1805" t="str">
        <f t="shared" si="562"/>
        <v>xsd_string</v>
      </c>
      <c r="N1805" t="str">
        <f t="shared" si="563"/>
        <v/>
      </c>
      <c r="O1805" t="str">
        <f t="shared" si="564"/>
        <v>Data</v>
      </c>
      <c r="P1805" t="str">
        <f t="shared" si="565"/>
        <v>"CodeList"</v>
      </c>
      <c r="Q1805" t="str">
        <f t="shared" si="566"/>
        <v>"ccodes_ParticipantIdentifier"</v>
      </c>
      <c r="R1805" t="str">
        <f t="shared" si="567"/>
        <v>"_codeListVersion"</v>
      </c>
      <c r="S1805" t="str">
        <f t="shared" si="568"/>
        <v>"xsd_string"</v>
      </c>
      <c r="T1805">
        <f>IF($A1805="Implicit","",COUNTIFS($C$8:C1805,C1805,$A$8:A1805,"Explicit"))</f>
        <v>6</v>
      </c>
      <c r="U1805" t="str">
        <f t="shared" si="569"/>
        <v>""</v>
      </c>
      <c r="V1805" t="str">
        <f t="shared" si="570"/>
        <v>"Version of the code list; for example "223-1" for UN/LOCODE. Used if the property codeListName is used or the version is not apparent from the resource referred to in property codeListReference."</v>
      </c>
      <c r="W1805" t="str">
        <f t="shared" si="571"/>
        <v>"false"</v>
      </c>
      <c r="X1805" t="str">
        <f t="shared" si="572"/>
        <v>"false"</v>
      </c>
      <c r="Y1805" t="str">
        <f t="shared" si="573"/>
        <v>"CodeList","ccodes_ParticipantIdentifier","_codeListVersion","xsd_string",6,"","Version of the code list; for example "223-1" for UN/LOCODE. Used if the property codeListName is used or the version is not apparent from the resource referred to in property codeListReference.","false","false"</v>
      </c>
      <c r="Z1805" t="str">
        <f t="shared" si="574"/>
        <v/>
      </c>
      <c r="AA1805" t="str">
        <f t="shared" si="575"/>
        <v/>
      </c>
      <c r="AB1805" t="str">
        <f t="shared" si="576"/>
        <v/>
      </c>
      <c r="AC1805" t="str">
        <f t="shared" si="577"/>
        <v/>
      </c>
      <c r="AD1805" t="str">
        <f t="shared" si="578"/>
        <v/>
      </c>
      <c r="AE1805" t="str">
        <f t="shared" si="579"/>
        <v/>
      </c>
    </row>
    <row r="1806" spans="1:31" x14ac:dyDescent="0.2">
      <c r="A1806" t="s">
        <v>1353</v>
      </c>
      <c r="B1806" t="s">
        <v>1291</v>
      </c>
      <c r="C1806" t="s">
        <v>429</v>
      </c>
      <c r="D1806" t="s">
        <v>5</v>
      </c>
      <c r="F1806" t="s">
        <v>6</v>
      </c>
      <c r="G1806">
        <v>1</v>
      </c>
      <c r="J1806" s="5" t="s">
        <v>8</v>
      </c>
      <c r="K1806" t="str">
        <f t="shared" si="560"/>
        <v>ccodes_PrepaidCollectIndicator</v>
      </c>
      <c r="L1806" t="str">
        <f t="shared" si="561"/>
        <v>_code</v>
      </c>
      <c r="M1806" t="str">
        <f t="shared" si="562"/>
        <v>xsd_string</v>
      </c>
      <c r="N1806" t="str">
        <f t="shared" si="563"/>
        <v/>
      </c>
      <c r="O1806" t="str">
        <f t="shared" si="564"/>
        <v>Data</v>
      </c>
      <c r="P1806" t="str">
        <f t="shared" si="565"/>
        <v>"CodeList"</v>
      </c>
      <c r="Q1806" t="str">
        <f t="shared" si="566"/>
        <v>"ccodes_PrepaidCollectIndicator"</v>
      </c>
      <c r="R1806" t="str">
        <f t="shared" si="567"/>
        <v>"_code"</v>
      </c>
      <c r="S1806" t="str">
        <f t="shared" si="568"/>
        <v>"xsd_string"</v>
      </c>
      <c r="T1806">
        <f>IF($A1806="Implicit","",COUNTIFS($C$8:C1806,C1806,$A$8:A1806,"Explicit"))</f>
        <v>1</v>
      </c>
      <c r="U1806" t="str">
        <f t="shared" si="569"/>
        <v>""</v>
      </c>
      <c r="V1806" t="str">
        <f t="shared" si="570"/>
        <v>"Code or short version of a code; for example "CH" for Switzerland when referring to the UN/LOCODE code list"</v>
      </c>
      <c r="W1806" t="str">
        <f t="shared" si="571"/>
        <v>"false"</v>
      </c>
      <c r="X1806" t="str">
        <f t="shared" si="572"/>
        <v>"false"</v>
      </c>
      <c r="Y1806" t="str">
        <f t="shared" si="573"/>
        <v>"CodeList","ccodes_PrepaidCollectIndicator","_code","xsd_string",1,"","Code or short version of a code; for example "CH" for Switzerland when referring to the UN/LOCODE code list","false","false"</v>
      </c>
      <c r="Z1806" t="str">
        <f t="shared" si="574"/>
        <v/>
      </c>
      <c r="AA1806" t="str">
        <f t="shared" si="575"/>
        <v/>
      </c>
      <c r="AB1806" t="str">
        <f t="shared" si="576"/>
        <v/>
      </c>
      <c r="AC1806" t="str">
        <f t="shared" si="577"/>
        <v/>
      </c>
      <c r="AD1806" t="str">
        <f t="shared" si="578"/>
        <v/>
      </c>
      <c r="AE1806" t="str">
        <f t="shared" si="579"/>
        <v/>
      </c>
    </row>
    <row r="1807" spans="1:31" x14ac:dyDescent="0.2">
      <c r="A1807" t="s">
        <v>1353</v>
      </c>
      <c r="B1807" t="s">
        <v>1291</v>
      </c>
      <c r="C1807" t="s">
        <v>429</v>
      </c>
      <c r="D1807" t="s">
        <v>9</v>
      </c>
      <c r="F1807" t="s">
        <v>6</v>
      </c>
      <c r="G1807">
        <v>1</v>
      </c>
      <c r="J1807" s="5" t="s">
        <v>10</v>
      </c>
      <c r="K1807" t="str">
        <f t="shared" si="560"/>
        <v>ccodes_PrepaidCollectIndicator</v>
      </c>
      <c r="L1807" t="str">
        <f t="shared" si="561"/>
        <v>_codeDescription</v>
      </c>
      <c r="M1807" t="str">
        <f t="shared" si="562"/>
        <v>xsd_string</v>
      </c>
      <c r="N1807" t="str">
        <f t="shared" si="563"/>
        <v/>
      </c>
      <c r="O1807" t="str">
        <f t="shared" si="564"/>
        <v>Data</v>
      </c>
      <c r="P1807" t="str">
        <f t="shared" si="565"/>
        <v>"CodeList"</v>
      </c>
      <c r="Q1807" t="str">
        <f t="shared" si="566"/>
        <v>"ccodes_PrepaidCollectIndicator"</v>
      </c>
      <c r="R1807" t="str">
        <f t="shared" si="567"/>
        <v>"_codeDescription"</v>
      </c>
      <c r="S1807" t="str">
        <f t="shared" si="568"/>
        <v>"xsd_string"</v>
      </c>
      <c r="T1807">
        <f>IF($A1807="Implicit","",COUNTIFS($C$8:C1807,C1807,$A$8:A1807,"Explicit"))</f>
        <v>2</v>
      </c>
      <c r="U1807" t="str">
        <f t="shared" si="569"/>
        <v>""</v>
      </c>
      <c r="V1807" t="str">
        <f t="shared" si="570"/>
        <v>"Description or long version of the code; for example "Switzerland" for Switzerland when referring to the UN/LOCODE code list"</v>
      </c>
      <c r="W1807" t="str">
        <f t="shared" si="571"/>
        <v>"false"</v>
      </c>
      <c r="X1807" t="str">
        <f t="shared" si="572"/>
        <v>"false"</v>
      </c>
      <c r="Y1807" t="str">
        <f t="shared" si="573"/>
        <v>"CodeList","ccodes_PrepaidCollectIndicator","_codeDescription","xsd_string",2,"","Description or long version of the code; for example "Switzerland" for Switzerland when referring to the UN/LOCODE code list","false","false"</v>
      </c>
      <c r="Z1807" t="str">
        <f t="shared" si="574"/>
        <v/>
      </c>
      <c r="AA1807" t="str">
        <f t="shared" si="575"/>
        <v/>
      </c>
      <c r="AB1807" t="str">
        <f t="shared" si="576"/>
        <v/>
      </c>
      <c r="AC1807" t="str">
        <f t="shared" si="577"/>
        <v/>
      </c>
      <c r="AD1807" t="str">
        <f t="shared" si="578"/>
        <v/>
      </c>
      <c r="AE1807" t="str">
        <f t="shared" si="579"/>
        <v/>
      </c>
    </row>
    <row r="1808" spans="1:31" x14ac:dyDescent="0.2">
      <c r="A1808" t="s">
        <v>1353</v>
      </c>
      <c r="B1808" t="s">
        <v>1291</v>
      </c>
      <c r="C1808" t="s">
        <v>429</v>
      </c>
      <c r="D1808" t="s">
        <v>11</v>
      </c>
      <c r="F1808" t="s">
        <v>12</v>
      </c>
      <c r="G1808">
        <v>1</v>
      </c>
      <c r="J1808" s="5" t="s">
        <v>13</v>
      </c>
      <c r="K1808" t="str">
        <f t="shared" si="560"/>
        <v>ccodes_PrepaidCollectIndicator</v>
      </c>
      <c r="L1808" t="str">
        <f t="shared" si="561"/>
        <v>_codeLevel</v>
      </c>
      <c r="M1808" t="str">
        <f t="shared" si="562"/>
        <v>xsd_integer</v>
      </c>
      <c r="N1808" t="str">
        <f t="shared" si="563"/>
        <v/>
      </c>
      <c r="O1808" t="str">
        <f t="shared" si="564"/>
        <v>Data</v>
      </c>
      <c r="P1808" t="str">
        <f t="shared" si="565"/>
        <v>"CodeList"</v>
      </c>
      <c r="Q1808" t="str">
        <f t="shared" si="566"/>
        <v>"ccodes_PrepaidCollectIndicator"</v>
      </c>
      <c r="R1808" t="str">
        <f t="shared" si="567"/>
        <v>"_codeLevel"</v>
      </c>
      <c r="S1808" t="str">
        <f t="shared" si="568"/>
        <v>"xsd_integer"</v>
      </c>
      <c r="T1808">
        <f>IF($A1808="Implicit","",COUNTIFS($C$8:C1808,C1808,$A$8:A1808,"Explicit"))</f>
        <v>3</v>
      </c>
      <c r="U1808" t="str">
        <f t="shared" si="569"/>
        <v>""</v>
      </c>
      <c r="V1808" t="str">
        <f t="shared" si="570"/>
        <v>"Integer indicating the level of a code if a codelists is hierarchical; for example HS-Codes"</v>
      </c>
      <c r="W1808" t="str">
        <f t="shared" si="571"/>
        <v>"false"</v>
      </c>
      <c r="X1808" t="str">
        <f t="shared" si="572"/>
        <v>"false"</v>
      </c>
      <c r="Y1808" t="str">
        <f t="shared" si="573"/>
        <v>"CodeList","ccodes_PrepaidCollectIndicator","_codeLevel","xsd_integer",3,"","Integer indicating the level of a code if a codelists is hierarchical; for example HS-Codes","false","false"</v>
      </c>
      <c r="Z1808" t="str">
        <f t="shared" si="574"/>
        <v/>
      </c>
      <c r="AA1808" t="str">
        <f t="shared" si="575"/>
        <v/>
      </c>
      <c r="AB1808" t="str">
        <f t="shared" si="576"/>
        <v/>
      </c>
      <c r="AC1808" t="str">
        <f t="shared" si="577"/>
        <v/>
      </c>
      <c r="AD1808" t="str">
        <f t="shared" si="578"/>
        <v/>
      </c>
      <c r="AE1808" t="str">
        <f t="shared" si="579"/>
        <v/>
      </c>
    </row>
    <row r="1809" spans="1:31" x14ac:dyDescent="0.2">
      <c r="A1809" t="s">
        <v>1353</v>
      </c>
      <c r="B1809" t="s">
        <v>1291</v>
      </c>
      <c r="C1809" t="s">
        <v>429</v>
      </c>
      <c r="D1809" t="s">
        <v>14</v>
      </c>
      <c r="F1809" t="s">
        <v>6</v>
      </c>
      <c r="G1809">
        <v>1</v>
      </c>
      <c r="J1809" s="5" t="s">
        <v>15</v>
      </c>
      <c r="K1809" t="str">
        <f t="shared" si="560"/>
        <v>ccodes_PrepaidCollectIndicator</v>
      </c>
      <c r="L1809" t="str">
        <f t="shared" si="561"/>
        <v>_codeListName</v>
      </c>
      <c r="M1809" t="str">
        <f t="shared" si="562"/>
        <v>xsd_string</v>
      </c>
      <c r="N1809" t="str">
        <f t="shared" si="563"/>
        <v/>
      </c>
      <c r="O1809" t="str">
        <f t="shared" si="564"/>
        <v>Data</v>
      </c>
      <c r="P1809" t="str">
        <f t="shared" si="565"/>
        <v>"CodeList"</v>
      </c>
      <c r="Q1809" t="str">
        <f t="shared" si="566"/>
        <v>"ccodes_PrepaidCollectIndicator"</v>
      </c>
      <c r="R1809" t="str">
        <f t="shared" si="567"/>
        <v>"_codeListName"</v>
      </c>
      <c r="S1809" t="str">
        <f t="shared" si="568"/>
        <v>"xsd_string"</v>
      </c>
      <c r="T1809">
        <f>IF($A1809="Implicit","",COUNTIFS($C$8:C1809,C1809,$A$8:A1809,"Explicit"))</f>
        <v>4</v>
      </c>
      <c r="U1809" t="str">
        <f t="shared" si="569"/>
        <v>""</v>
      </c>
      <c r="V1809" t="str">
        <f t="shared" si="570"/>
        <v>"Official name of the code list without version number when direct reference is not possible; for example "UN/LOCODE" when referring to the UN/LOCODE code list"</v>
      </c>
      <c r="W1809" t="str">
        <f t="shared" si="571"/>
        <v>"false"</v>
      </c>
      <c r="X1809" t="str">
        <f t="shared" si="572"/>
        <v>"false"</v>
      </c>
      <c r="Y1809" t="str">
        <f t="shared" si="573"/>
        <v>"CodeList","ccodes_PrepaidCollectIndicator","_codeListName","xsd_string",4,"","Official name of the code list without version number when direct reference is not possible; for example "UN/LOCODE" when referring to the UN/LOCODE code list","false","false"</v>
      </c>
      <c r="Z1809" t="str">
        <f t="shared" si="574"/>
        <v/>
      </c>
      <c r="AA1809" t="str">
        <f t="shared" si="575"/>
        <v/>
      </c>
      <c r="AB1809" t="str">
        <f t="shared" si="576"/>
        <v/>
      </c>
      <c r="AC1809" t="str">
        <f t="shared" si="577"/>
        <v/>
      </c>
      <c r="AD1809" t="str">
        <f t="shared" si="578"/>
        <v/>
      </c>
      <c r="AE1809" t="str">
        <f t="shared" si="579"/>
        <v/>
      </c>
    </row>
    <row r="1810" spans="1:31" x14ac:dyDescent="0.2">
      <c r="A1810" t="s">
        <v>1353</v>
      </c>
      <c r="B1810" t="s">
        <v>1291</v>
      </c>
      <c r="C1810" t="s">
        <v>429</v>
      </c>
      <c r="D1810" t="s">
        <v>16</v>
      </c>
      <c r="F1810" t="s">
        <v>6</v>
      </c>
      <c r="G1810">
        <v>1</v>
      </c>
      <c r="J1810" s="5" t="s">
        <v>17</v>
      </c>
      <c r="K1810" t="str">
        <f t="shared" si="560"/>
        <v>ccodes_PrepaidCollectIndicator</v>
      </c>
      <c r="L1810" t="str">
        <f t="shared" si="561"/>
        <v>_codeListReference</v>
      </c>
      <c r="M1810" t="str">
        <f t="shared" si="562"/>
        <v>xsd_string</v>
      </c>
      <c r="N1810" t="str">
        <f t="shared" si="563"/>
        <v/>
      </c>
      <c r="O1810" t="str">
        <f t="shared" si="564"/>
        <v>Data</v>
      </c>
      <c r="P1810" t="str">
        <f t="shared" si="565"/>
        <v>"CodeList"</v>
      </c>
      <c r="Q1810" t="str">
        <f t="shared" si="566"/>
        <v>"ccodes_PrepaidCollectIndicator"</v>
      </c>
      <c r="R1810" t="str">
        <f t="shared" si="567"/>
        <v>"_codeListReference"</v>
      </c>
      <c r="S1810" t="str">
        <f t="shared" si="568"/>
        <v>"xsd_string"</v>
      </c>
      <c r="T1810">
        <f>IF($A1810="Implicit","",COUNTIFS($C$8:C1810,C1810,$A$8:A1810,"Explicit"))</f>
        <v>5</v>
      </c>
      <c r="U1810" t="str">
        <f t="shared" si="569"/>
        <v>""</v>
      </c>
      <c r="V1810" t="str">
        <f t="shared" si="570"/>
        <v>"URL to access the code list the code is taken from; for example "https://unece.org/trade/cefact/unlocode-code-list-country-and-territory" for UN/LOCODE."</v>
      </c>
      <c r="W1810" t="str">
        <f t="shared" si="571"/>
        <v>"false"</v>
      </c>
      <c r="X1810" t="str">
        <f t="shared" si="572"/>
        <v>"false"</v>
      </c>
      <c r="Y1810" t="str">
        <f t="shared" si="573"/>
        <v>"CodeList","ccodes_PrepaidCollectIndicator","_codeListReference","xsd_string",5,"","URL to access the code list the code is taken from; for example "https://unece.org/trade/cefact/unlocode-code-list-country-and-territory" for UN/LOCODE.","false","false"</v>
      </c>
      <c r="Z1810" t="str">
        <f t="shared" si="574"/>
        <v/>
      </c>
      <c r="AA1810" t="str">
        <f t="shared" si="575"/>
        <v/>
      </c>
      <c r="AB1810" t="str">
        <f t="shared" si="576"/>
        <v/>
      </c>
      <c r="AC1810" t="str">
        <f t="shared" si="577"/>
        <v/>
      </c>
      <c r="AD1810" t="str">
        <f t="shared" si="578"/>
        <v/>
      </c>
      <c r="AE1810" t="str">
        <f t="shared" si="579"/>
        <v/>
      </c>
    </row>
    <row r="1811" spans="1:31" x14ac:dyDescent="0.2">
      <c r="A1811" t="s">
        <v>1353</v>
      </c>
      <c r="B1811" t="s">
        <v>1291</v>
      </c>
      <c r="C1811" t="s">
        <v>429</v>
      </c>
      <c r="D1811" t="s">
        <v>18</v>
      </c>
      <c r="F1811" t="s">
        <v>6</v>
      </c>
      <c r="G1811">
        <v>1</v>
      </c>
      <c r="J1811" s="5" t="s">
        <v>19</v>
      </c>
      <c r="K1811" t="str">
        <f t="shared" si="560"/>
        <v>ccodes_PrepaidCollectIndicator</v>
      </c>
      <c r="L1811" t="str">
        <f t="shared" si="561"/>
        <v>_codeListVersion</v>
      </c>
      <c r="M1811" t="str">
        <f t="shared" si="562"/>
        <v>xsd_string</v>
      </c>
      <c r="N1811" t="str">
        <f t="shared" si="563"/>
        <v/>
      </c>
      <c r="O1811" t="str">
        <f t="shared" si="564"/>
        <v>Data</v>
      </c>
      <c r="P1811" t="str">
        <f t="shared" si="565"/>
        <v>"CodeList"</v>
      </c>
      <c r="Q1811" t="str">
        <f t="shared" si="566"/>
        <v>"ccodes_PrepaidCollectIndicator"</v>
      </c>
      <c r="R1811" t="str">
        <f t="shared" si="567"/>
        <v>"_codeListVersion"</v>
      </c>
      <c r="S1811" t="str">
        <f t="shared" si="568"/>
        <v>"xsd_string"</v>
      </c>
      <c r="T1811">
        <f>IF($A1811="Implicit","",COUNTIFS($C$8:C1811,C1811,$A$8:A1811,"Explicit"))</f>
        <v>6</v>
      </c>
      <c r="U1811" t="str">
        <f t="shared" si="569"/>
        <v>""</v>
      </c>
      <c r="V1811" t="str">
        <f t="shared" si="570"/>
        <v>"Version of the code list; for example "223-1" for UN/LOCODE. Used if the property codeListName is used or the version is not apparent from the resource referred to in property codeListReference."</v>
      </c>
      <c r="W1811" t="str">
        <f t="shared" si="571"/>
        <v>"false"</v>
      </c>
      <c r="X1811" t="str">
        <f t="shared" si="572"/>
        <v>"false"</v>
      </c>
      <c r="Y1811" t="str">
        <f t="shared" si="573"/>
        <v>"CodeList","ccodes_PrepaidCollectIndicator","_codeListVersion","xsd_string",6,"","Version of the code list; for example "223-1" for UN/LOCODE. Used if the property codeListName is used or the version is not apparent from the resource referred to in property codeListReference.","false","false"</v>
      </c>
      <c r="Z1811" t="str">
        <f t="shared" si="574"/>
        <v/>
      </c>
      <c r="AA1811" t="str">
        <f t="shared" si="575"/>
        <v/>
      </c>
      <c r="AB1811" t="str">
        <f t="shared" si="576"/>
        <v/>
      </c>
      <c r="AC1811" t="str">
        <f t="shared" si="577"/>
        <v/>
      </c>
      <c r="AD1811" t="str">
        <f t="shared" si="578"/>
        <v/>
      </c>
      <c r="AE1811" t="str">
        <f t="shared" si="579"/>
        <v/>
      </c>
    </row>
    <row r="1812" spans="1:31" x14ac:dyDescent="0.2">
      <c r="A1812" t="s">
        <v>1353</v>
      </c>
      <c r="B1812" t="s">
        <v>1291</v>
      </c>
      <c r="C1812" t="s">
        <v>546</v>
      </c>
      <c r="D1812" t="s">
        <v>5</v>
      </c>
      <c r="F1812" t="s">
        <v>6</v>
      </c>
      <c r="G1812">
        <v>1</v>
      </c>
      <c r="J1812" s="5" t="s">
        <v>8</v>
      </c>
      <c r="K1812" t="str">
        <f t="shared" si="560"/>
        <v>ccodes_RaTypeCode</v>
      </c>
      <c r="L1812" t="str">
        <f t="shared" si="561"/>
        <v>_code</v>
      </c>
      <c r="M1812" t="str">
        <f t="shared" si="562"/>
        <v>xsd_string</v>
      </c>
      <c r="N1812" t="str">
        <f t="shared" si="563"/>
        <v/>
      </c>
      <c r="O1812" t="str">
        <f t="shared" si="564"/>
        <v>Data</v>
      </c>
      <c r="P1812" t="str">
        <f t="shared" si="565"/>
        <v>"CodeList"</v>
      </c>
      <c r="Q1812" t="str">
        <f t="shared" si="566"/>
        <v>"ccodes_RaTypeCode"</v>
      </c>
      <c r="R1812" t="str">
        <f t="shared" si="567"/>
        <v>"_code"</v>
      </c>
      <c r="S1812" t="str">
        <f t="shared" si="568"/>
        <v>"xsd_string"</v>
      </c>
      <c r="T1812">
        <f>IF($A1812="Implicit","",COUNTIFS($C$8:C1812,C1812,$A$8:A1812,"Explicit"))</f>
        <v>1</v>
      </c>
      <c r="U1812" t="str">
        <f t="shared" si="569"/>
        <v>""</v>
      </c>
      <c r="V1812" t="str">
        <f t="shared" si="570"/>
        <v>"Code or short version of a code; for example "CH" for Switzerland when referring to the UN/LOCODE code list"</v>
      </c>
      <c r="W1812" t="str">
        <f t="shared" si="571"/>
        <v>"false"</v>
      </c>
      <c r="X1812" t="str">
        <f t="shared" si="572"/>
        <v>"false"</v>
      </c>
      <c r="Y1812" t="str">
        <f t="shared" si="573"/>
        <v>"CodeList","ccodes_RaTypeCode","_code","xsd_string",1,"","Code or short version of a code; for example "CH" for Switzerland when referring to the UN/LOCODE code list","false","false"</v>
      </c>
      <c r="Z1812" t="str">
        <f t="shared" si="574"/>
        <v/>
      </c>
      <c r="AA1812" t="str">
        <f t="shared" si="575"/>
        <v/>
      </c>
      <c r="AB1812" t="str">
        <f t="shared" si="576"/>
        <v/>
      </c>
      <c r="AC1812" t="str">
        <f t="shared" si="577"/>
        <v/>
      </c>
      <c r="AD1812" t="str">
        <f t="shared" si="578"/>
        <v/>
      </c>
      <c r="AE1812" t="str">
        <f t="shared" si="579"/>
        <v/>
      </c>
    </row>
    <row r="1813" spans="1:31" x14ac:dyDescent="0.2">
      <c r="A1813" t="s">
        <v>1353</v>
      </c>
      <c r="B1813" t="s">
        <v>1291</v>
      </c>
      <c r="C1813" t="s">
        <v>546</v>
      </c>
      <c r="D1813" t="s">
        <v>9</v>
      </c>
      <c r="F1813" t="s">
        <v>6</v>
      </c>
      <c r="G1813">
        <v>1</v>
      </c>
      <c r="J1813" s="5" t="s">
        <v>10</v>
      </c>
      <c r="K1813" t="str">
        <f t="shared" si="560"/>
        <v>ccodes_RaTypeCode</v>
      </c>
      <c r="L1813" t="str">
        <f t="shared" si="561"/>
        <v>_codeDescription</v>
      </c>
      <c r="M1813" t="str">
        <f t="shared" si="562"/>
        <v>xsd_string</v>
      </c>
      <c r="N1813" t="str">
        <f t="shared" si="563"/>
        <v/>
      </c>
      <c r="O1813" t="str">
        <f t="shared" si="564"/>
        <v>Data</v>
      </c>
      <c r="P1813" t="str">
        <f t="shared" si="565"/>
        <v>"CodeList"</v>
      </c>
      <c r="Q1813" t="str">
        <f t="shared" si="566"/>
        <v>"ccodes_RaTypeCode"</v>
      </c>
      <c r="R1813" t="str">
        <f t="shared" si="567"/>
        <v>"_codeDescription"</v>
      </c>
      <c r="S1813" t="str">
        <f t="shared" si="568"/>
        <v>"xsd_string"</v>
      </c>
      <c r="T1813">
        <f>IF($A1813="Implicit","",COUNTIFS($C$8:C1813,C1813,$A$8:A1813,"Explicit"))</f>
        <v>2</v>
      </c>
      <c r="U1813" t="str">
        <f t="shared" si="569"/>
        <v>""</v>
      </c>
      <c r="V1813" t="str">
        <f t="shared" si="570"/>
        <v>"Description or long version of the code; for example "Switzerland" for Switzerland when referring to the UN/LOCODE code list"</v>
      </c>
      <c r="W1813" t="str">
        <f t="shared" si="571"/>
        <v>"false"</v>
      </c>
      <c r="X1813" t="str">
        <f t="shared" si="572"/>
        <v>"false"</v>
      </c>
      <c r="Y1813" t="str">
        <f t="shared" si="573"/>
        <v>"CodeList","ccodes_RaTypeCode","_codeDescription","xsd_string",2,"","Description or long version of the code; for example "Switzerland" for Switzerland when referring to the UN/LOCODE code list","false","false"</v>
      </c>
      <c r="Z1813" t="str">
        <f t="shared" si="574"/>
        <v/>
      </c>
      <c r="AA1813" t="str">
        <f t="shared" si="575"/>
        <v/>
      </c>
      <c r="AB1813" t="str">
        <f t="shared" si="576"/>
        <v/>
      </c>
      <c r="AC1813" t="str">
        <f t="shared" si="577"/>
        <v/>
      </c>
      <c r="AD1813" t="str">
        <f t="shared" si="578"/>
        <v/>
      </c>
      <c r="AE1813" t="str">
        <f t="shared" si="579"/>
        <v/>
      </c>
    </row>
    <row r="1814" spans="1:31" x14ac:dyDescent="0.2">
      <c r="A1814" t="s">
        <v>1353</v>
      </c>
      <c r="B1814" t="s">
        <v>1291</v>
      </c>
      <c r="C1814" t="s">
        <v>546</v>
      </c>
      <c r="D1814" t="s">
        <v>11</v>
      </c>
      <c r="F1814" t="s">
        <v>12</v>
      </c>
      <c r="G1814">
        <v>1</v>
      </c>
      <c r="J1814" s="5" t="s">
        <v>13</v>
      </c>
      <c r="K1814" t="str">
        <f t="shared" si="560"/>
        <v>ccodes_RaTypeCode</v>
      </c>
      <c r="L1814" t="str">
        <f t="shared" si="561"/>
        <v>_codeLevel</v>
      </c>
      <c r="M1814" t="str">
        <f t="shared" si="562"/>
        <v>xsd_integer</v>
      </c>
      <c r="N1814" t="str">
        <f t="shared" si="563"/>
        <v/>
      </c>
      <c r="O1814" t="str">
        <f t="shared" si="564"/>
        <v>Data</v>
      </c>
      <c r="P1814" t="str">
        <f t="shared" si="565"/>
        <v>"CodeList"</v>
      </c>
      <c r="Q1814" t="str">
        <f t="shared" si="566"/>
        <v>"ccodes_RaTypeCode"</v>
      </c>
      <c r="R1814" t="str">
        <f t="shared" si="567"/>
        <v>"_codeLevel"</v>
      </c>
      <c r="S1814" t="str">
        <f t="shared" si="568"/>
        <v>"xsd_integer"</v>
      </c>
      <c r="T1814">
        <f>IF($A1814="Implicit","",COUNTIFS($C$8:C1814,C1814,$A$8:A1814,"Explicit"))</f>
        <v>3</v>
      </c>
      <c r="U1814" t="str">
        <f t="shared" si="569"/>
        <v>""</v>
      </c>
      <c r="V1814" t="str">
        <f t="shared" si="570"/>
        <v>"Integer indicating the level of a code if a codelists is hierarchical; for example HS-Codes"</v>
      </c>
      <c r="W1814" t="str">
        <f t="shared" si="571"/>
        <v>"false"</v>
      </c>
      <c r="X1814" t="str">
        <f t="shared" si="572"/>
        <v>"false"</v>
      </c>
      <c r="Y1814" t="str">
        <f t="shared" si="573"/>
        <v>"CodeList","ccodes_RaTypeCode","_codeLevel","xsd_integer",3,"","Integer indicating the level of a code if a codelists is hierarchical; for example HS-Codes","false","false"</v>
      </c>
      <c r="Z1814" t="str">
        <f t="shared" si="574"/>
        <v/>
      </c>
      <c r="AA1814" t="str">
        <f t="shared" si="575"/>
        <v/>
      </c>
      <c r="AB1814" t="str">
        <f t="shared" si="576"/>
        <v/>
      </c>
      <c r="AC1814" t="str">
        <f t="shared" si="577"/>
        <v/>
      </c>
      <c r="AD1814" t="str">
        <f t="shared" si="578"/>
        <v/>
      </c>
      <c r="AE1814" t="str">
        <f t="shared" si="579"/>
        <v/>
      </c>
    </row>
    <row r="1815" spans="1:31" x14ac:dyDescent="0.2">
      <c r="A1815" t="s">
        <v>1353</v>
      </c>
      <c r="B1815" t="s">
        <v>1291</v>
      </c>
      <c r="C1815" t="s">
        <v>546</v>
      </c>
      <c r="D1815" t="s">
        <v>14</v>
      </c>
      <c r="F1815" t="s">
        <v>6</v>
      </c>
      <c r="G1815">
        <v>1</v>
      </c>
      <c r="J1815" s="5" t="s">
        <v>15</v>
      </c>
      <c r="K1815" t="str">
        <f t="shared" si="560"/>
        <v>ccodes_RaTypeCode</v>
      </c>
      <c r="L1815" t="str">
        <f t="shared" si="561"/>
        <v>_codeListName</v>
      </c>
      <c r="M1815" t="str">
        <f t="shared" si="562"/>
        <v>xsd_string</v>
      </c>
      <c r="N1815" t="str">
        <f t="shared" si="563"/>
        <v/>
      </c>
      <c r="O1815" t="str">
        <f t="shared" si="564"/>
        <v>Data</v>
      </c>
      <c r="P1815" t="str">
        <f t="shared" si="565"/>
        <v>"CodeList"</v>
      </c>
      <c r="Q1815" t="str">
        <f t="shared" si="566"/>
        <v>"ccodes_RaTypeCode"</v>
      </c>
      <c r="R1815" t="str">
        <f t="shared" si="567"/>
        <v>"_codeListName"</v>
      </c>
      <c r="S1815" t="str">
        <f t="shared" si="568"/>
        <v>"xsd_string"</v>
      </c>
      <c r="T1815">
        <f>IF($A1815="Implicit","",COUNTIFS($C$8:C1815,C1815,$A$8:A1815,"Explicit"))</f>
        <v>4</v>
      </c>
      <c r="U1815" t="str">
        <f t="shared" si="569"/>
        <v>""</v>
      </c>
      <c r="V1815" t="str">
        <f t="shared" si="570"/>
        <v>"Official name of the code list without version number when direct reference is not possible; for example "UN/LOCODE" when referring to the UN/LOCODE code list"</v>
      </c>
      <c r="W1815" t="str">
        <f t="shared" si="571"/>
        <v>"false"</v>
      </c>
      <c r="X1815" t="str">
        <f t="shared" si="572"/>
        <v>"false"</v>
      </c>
      <c r="Y1815" t="str">
        <f t="shared" si="573"/>
        <v>"CodeList","ccodes_RaTypeCode","_codeListName","xsd_string",4,"","Official name of the code list without version number when direct reference is not possible; for example "UN/LOCODE" when referring to the UN/LOCODE code list","false","false"</v>
      </c>
      <c r="Z1815" t="str">
        <f t="shared" si="574"/>
        <v/>
      </c>
      <c r="AA1815" t="str">
        <f t="shared" si="575"/>
        <v/>
      </c>
      <c r="AB1815" t="str">
        <f t="shared" si="576"/>
        <v/>
      </c>
      <c r="AC1815" t="str">
        <f t="shared" si="577"/>
        <v/>
      </c>
      <c r="AD1815" t="str">
        <f t="shared" si="578"/>
        <v/>
      </c>
      <c r="AE1815" t="str">
        <f t="shared" si="579"/>
        <v/>
      </c>
    </row>
    <row r="1816" spans="1:31" x14ac:dyDescent="0.2">
      <c r="A1816" t="s">
        <v>1353</v>
      </c>
      <c r="B1816" t="s">
        <v>1291</v>
      </c>
      <c r="C1816" t="s">
        <v>546</v>
      </c>
      <c r="D1816" t="s">
        <v>16</v>
      </c>
      <c r="F1816" t="s">
        <v>6</v>
      </c>
      <c r="G1816">
        <v>1</v>
      </c>
      <c r="J1816" s="5" t="s">
        <v>17</v>
      </c>
      <c r="K1816" t="str">
        <f t="shared" si="560"/>
        <v>ccodes_RaTypeCode</v>
      </c>
      <c r="L1816" t="str">
        <f t="shared" si="561"/>
        <v>_codeListReference</v>
      </c>
      <c r="M1816" t="str">
        <f t="shared" si="562"/>
        <v>xsd_string</v>
      </c>
      <c r="N1816" t="str">
        <f t="shared" si="563"/>
        <v/>
      </c>
      <c r="O1816" t="str">
        <f t="shared" si="564"/>
        <v>Data</v>
      </c>
      <c r="P1816" t="str">
        <f t="shared" si="565"/>
        <v>"CodeList"</v>
      </c>
      <c r="Q1816" t="str">
        <f t="shared" si="566"/>
        <v>"ccodes_RaTypeCode"</v>
      </c>
      <c r="R1816" t="str">
        <f t="shared" si="567"/>
        <v>"_codeListReference"</v>
      </c>
      <c r="S1816" t="str">
        <f t="shared" si="568"/>
        <v>"xsd_string"</v>
      </c>
      <c r="T1816">
        <f>IF($A1816="Implicit","",COUNTIFS($C$8:C1816,C1816,$A$8:A1816,"Explicit"))</f>
        <v>5</v>
      </c>
      <c r="U1816" t="str">
        <f t="shared" si="569"/>
        <v>""</v>
      </c>
      <c r="V1816" t="str">
        <f t="shared" si="570"/>
        <v>"URL to access the code list the code is taken from; for example "https://unece.org/trade/cefact/unlocode-code-list-country-and-territory" for UN/LOCODE."</v>
      </c>
      <c r="W1816" t="str">
        <f t="shared" si="571"/>
        <v>"false"</v>
      </c>
      <c r="X1816" t="str">
        <f t="shared" si="572"/>
        <v>"false"</v>
      </c>
      <c r="Y1816" t="str">
        <f t="shared" si="573"/>
        <v>"CodeList","ccodes_RaTypeCode","_codeListReference","xsd_string",5,"","URL to access the code list the code is taken from; for example "https://unece.org/trade/cefact/unlocode-code-list-country-and-territory" for UN/LOCODE.","false","false"</v>
      </c>
      <c r="Z1816" t="str">
        <f t="shared" si="574"/>
        <v/>
      </c>
      <c r="AA1816" t="str">
        <f t="shared" si="575"/>
        <v/>
      </c>
      <c r="AB1816" t="str">
        <f t="shared" si="576"/>
        <v/>
      </c>
      <c r="AC1816" t="str">
        <f t="shared" si="577"/>
        <v/>
      </c>
      <c r="AD1816" t="str">
        <f t="shared" si="578"/>
        <v/>
      </c>
      <c r="AE1816" t="str">
        <f t="shared" si="579"/>
        <v/>
      </c>
    </row>
    <row r="1817" spans="1:31" x14ac:dyDescent="0.2">
      <c r="A1817" t="s">
        <v>1353</v>
      </c>
      <c r="B1817" t="s">
        <v>1291</v>
      </c>
      <c r="C1817" t="s">
        <v>546</v>
      </c>
      <c r="D1817" t="s">
        <v>18</v>
      </c>
      <c r="F1817" t="s">
        <v>6</v>
      </c>
      <c r="G1817">
        <v>1</v>
      </c>
      <c r="J1817" s="5" t="s">
        <v>19</v>
      </c>
      <c r="K1817" t="str">
        <f t="shared" si="560"/>
        <v>ccodes_RaTypeCode</v>
      </c>
      <c r="L1817" t="str">
        <f t="shared" si="561"/>
        <v>_codeListVersion</v>
      </c>
      <c r="M1817" t="str">
        <f t="shared" si="562"/>
        <v>xsd_string</v>
      </c>
      <c r="N1817" t="str">
        <f t="shared" si="563"/>
        <v/>
      </c>
      <c r="O1817" t="str">
        <f t="shared" si="564"/>
        <v>Data</v>
      </c>
      <c r="P1817" t="str">
        <f t="shared" si="565"/>
        <v>"CodeList"</v>
      </c>
      <c r="Q1817" t="str">
        <f t="shared" si="566"/>
        <v>"ccodes_RaTypeCode"</v>
      </c>
      <c r="R1817" t="str">
        <f t="shared" si="567"/>
        <v>"_codeListVersion"</v>
      </c>
      <c r="S1817" t="str">
        <f t="shared" si="568"/>
        <v>"xsd_string"</v>
      </c>
      <c r="T1817">
        <f>IF($A1817="Implicit","",COUNTIFS($C$8:C1817,C1817,$A$8:A1817,"Explicit"))</f>
        <v>6</v>
      </c>
      <c r="U1817" t="str">
        <f t="shared" si="569"/>
        <v>""</v>
      </c>
      <c r="V1817" t="str">
        <f t="shared" si="570"/>
        <v>"Version of the code list; for example "223-1" for UN/LOCODE. Used if the property codeListName is used or the version is not apparent from the resource referred to in property codeListReference."</v>
      </c>
      <c r="W1817" t="str">
        <f t="shared" si="571"/>
        <v>"false"</v>
      </c>
      <c r="X1817" t="str">
        <f t="shared" si="572"/>
        <v>"false"</v>
      </c>
      <c r="Y1817" t="str">
        <f t="shared" si="573"/>
        <v>"CodeList","ccodes_RaTypeCode","_codeListVersion","xsd_string",6,"","Version of the code list; for example "223-1" for UN/LOCODE. Used if the property codeListName is used or the version is not apparent from the resource referred to in property codeListReference.","false","false"</v>
      </c>
      <c r="Z1817" t="str">
        <f t="shared" si="574"/>
        <v/>
      </c>
      <c r="AA1817" t="str">
        <f t="shared" si="575"/>
        <v/>
      </c>
      <c r="AB1817" t="str">
        <f t="shared" si="576"/>
        <v/>
      </c>
      <c r="AC1817" t="str">
        <f t="shared" si="577"/>
        <v/>
      </c>
      <c r="AD1817" t="str">
        <f t="shared" si="578"/>
        <v/>
      </c>
      <c r="AE1817" t="str">
        <f t="shared" si="579"/>
        <v/>
      </c>
    </row>
    <row r="1818" spans="1:31" x14ac:dyDescent="0.2">
      <c r="A1818" t="s">
        <v>1353</v>
      </c>
      <c r="B1818" t="s">
        <v>1291</v>
      </c>
      <c r="C1818" t="s">
        <v>850</v>
      </c>
      <c r="D1818" t="s">
        <v>5</v>
      </c>
      <c r="F1818" t="s">
        <v>6</v>
      </c>
      <c r="G1818">
        <v>1</v>
      </c>
      <c r="J1818" s="5" t="s">
        <v>8</v>
      </c>
      <c r="K1818" t="str">
        <f t="shared" si="560"/>
        <v>ccodes_RadioactiveMaterialClassification</v>
      </c>
      <c r="L1818" t="str">
        <f t="shared" si="561"/>
        <v>_code</v>
      </c>
      <c r="M1818" t="str">
        <f t="shared" si="562"/>
        <v>xsd_string</v>
      </c>
      <c r="N1818" t="str">
        <f t="shared" si="563"/>
        <v/>
      </c>
      <c r="O1818" t="str">
        <f t="shared" si="564"/>
        <v>Data</v>
      </c>
      <c r="P1818" t="str">
        <f t="shared" si="565"/>
        <v>"CodeList"</v>
      </c>
      <c r="Q1818" t="str">
        <f t="shared" si="566"/>
        <v>"ccodes_RadioactiveMaterialClassification"</v>
      </c>
      <c r="R1818" t="str">
        <f t="shared" si="567"/>
        <v>"_code"</v>
      </c>
      <c r="S1818" t="str">
        <f t="shared" si="568"/>
        <v>"xsd_string"</v>
      </c>
      <c r="T1818">
        <f>IF($A1818="Implicit","",COUNTIFS($C$8:C1818,C1818,$A$8:A1818,"Explicit"))</f>
        <v>1</v>
      </c>
      <c r="U1818" t="str">
        <f t="shared" si="569"/>
        <v>""</v>
      </c>
      <c r="V1818" t="str">
        <f t="shared" si="570"/>
        <v>"Code or short version of a code; for example "CH" for Switzerland when referring to the UN/LOCODE code list"</v>
      </c>
      <c r="W1818" t="str">
        <f t="shared" si="571"/>
        <v>"false"</v>
      </c>
      <c r="X1818" t="str">
        <f t="shared" si="572"/>
        <v>"false"</v>
      </c>
      <c r="Y1818" t="str">
        <f t="shared" si="573"/>
        <v>"CodeList","ccodes_RadioactiveMaterialClassification","_code","xsd_string",1,"","Code or short version of a code; for example "CH" for Switzerland when referring to the UN/LOCODE code list","false","false"</v>
      </c>
      <c r="Z1818" t="str">
        <f t="shared" si="574"/>
        <v/>
      </c>
      <c r="AA1818" t="str">
        <f t="shared" si="575"/>
        <v/>
      </c>
      <c r="AB1818" t="str">
        <f t="shared" si="576"/>
        <v/>
      </c>
      <c r="AC1818" t="str">
        <f t="shared" si="577"/>
        <v/>
      </c>
      <c r="AD1818" t="str">
        <f t="shared" si="578"/>
        <v/>
      </c>
      <c r="AE1818" t="str">
        <f t="shared" si="579"/>
        <v/>
      </c>
    </row>
    <row r="1819" spans="1:31" x14ac:dyDescent="0.2">
      <c r="A1819" t="s">
        <v>1353</v>
      </c>
      <c r="B1819" t="s">
        <v>1291</v>
      </c>
      <c r="C1819" t="s">
        <v>850</v>
      </c>
      <c r="D1819" t="s">
        <v>9</v>
      </c>
      <c r="F1819" t="s">
        <v>6</v>
      </c>
      <c r="G1819">
        <v>1</v>
      </c>
      <c r="J1819" s="5" t="s">
        <v>10</v>
      </c>
      <c r="K1819" t="str">
        <f t="shared" si="560"/>
        <v>ccodes_RadioactiveMaterialClassification</v>
      </c>
      <c r="L1819" t="str">
        <f t="shared" si="561"/>
        <v>_codeDescription</v>
      </c>
      <c r="M1819" t="str">
        <f t="shared" si="562"/>
        <v>xsd_string</v>
      </c>
      <c r="N1819" t="str">
        <f t="shared" si="563"/>
        <v/>
      </c>
      <c r="O1819" t="str">
        <f t="shared" si="564"/>
        <v>Data</v>
      </c>
      <c r="P1819" t="str">
        <f t="shared" si="565"/>
        <v>"CodeList"</v>
      </c>
      <c r="Q1819" t="str">
        <f t="shared" si="566"/>
        <v>"ccodes_RadioactiveMaterialClassification"</v>
      </c>
      <c r="R1819" t="str">
        <f t="shared" si="567"/>
        <v>"_codeDescription"</v>
      </c>
      <c r="S1819" t="str">
        <f t="shared" si="568"/>
        <v>"xsd_string"</v>
      </c>
      <c r="T1819">
        <f>IF($A1819="Implicit","",COUNTIFS($C$8:C1819,C1819,$A$8:A1819,"Explicit"))</f>
        <v>2</v>
      </c>
      <c r="U1819" t="str">
        <f t="shared" si="569"/>
        <v>""</v>
      </c>
      <c r="V1819" t="str">
        <f t="shared" si="570"/>
        <v>"Description or long version of the code; for example "Switzerland" for Switzerland when referring to the UN/LOCODE code list"</v>
      </c>
      <c r="W1819" t="str">
        <f t="shared" si="571"/>
        <v>"false"</v>
      </c>
      <c r="X1819" t="str">
        <f t="shared" si="572"/>
        <v>"false"</v>
      </c>
      <c r="Y1819" t="str">
        <f t="shared" si="573"/>
        <v>"CodeList","ccodes_RadioactiveMaterialClassification","_codeDescription","xsd_string",2,"","Description or long version of the code; for example "Switzerland" for Switzerland when referring to the UN/LOCODE code list","false","false"</v>
      </c>
      <c r="Z1819" t="str">
        <f t="shared" si="574"/>
        <v/>
      </c>
      <c r="AA1819" t="str">
        <f t="shared" si="575"/>
        <v/>
      </c>
      <c r="AB1819" t="str">
        <f t="shared" si="576"/>
        <v/>
      </c>
      <c r="AC1819" t="str">
        <f t="shared" si="577"/>
        <v/>
      </c>
      <c r="AD1819" t="str">
        <f t="shared" si="578"/>
        <v/>
      </c>
      <c r="AE1819" t="str">
        <f t="shared" si="579"/>
        <v/>
      </c>
    </row>
    <row r="1820" spans="1:31" x14ac:dyDescent="0.2">
      <c r="A1820" t="s">
        <v>1353</v>
      </c>
      <c r="B1820" t="s">
        <v>1291</v>
      </c>
      <c r="C1820" t="s">
        <v>850</v>
      </c>
      <c r="D1820" t="s">
        <v>11</v>
      </c>
      <c r="F1820" t="s">
        <v>12</v>
      </c>
      <c r="G1820">
        <v>1</v>
      </c>
      <c r="J1820" s="5" t="s">
        <v>13</v>
      </c>
      <c r="K1820" t="str">
        <f t="shared" si="560"/>
        <v>ccodes_RadioactiveMaterialClassification</v>
      </c>
      <c r="L1820" t="str">
        <f t="shared" si="561"/>
        <v>_codeLevel</v>
      </c>
      <c r="M1820" t="str">
        <f t="shared" si="562"/>
        <v>xsd_integer</v>
      </c>
      <c r="N1820" t="str">
        <f t="shared" si="563"/>
        <v/>
      </c>
      <c r="O1820" t="str">
        <f t="shared" si="564"/>
        <v>Data</v>
      </c>
      <c r="P1820" t="str">
        <f t="shared" si="565"/>
        <v>"CodeList"</v>
      </c>
      <c r="Q1820" t="str">
        <f t="shared" si="566"/>
        <v>"ccodes_RadioactiveMaterialClassification"</v>
      </c>
      <c r="R1820" t="str">
        <f t="shared" si="567"/>
        <v>"_codeLevel"</v>
      </c>
      <c r="S1820" t="str">
        <f t="shared" si="568"/>
        <v>"xsd_integer"</v>
      </c>
      <c r="T1820">
        <f>IF($A1820="Implicit","",COUNTIFS($C$8:C1820,C1820,$A$8:A1820,"Explicit"))</f>
        <v>3</v>
      </c>
      <c r="U1820" t="str">
        <f t="shared" si="569"/>
        <v>""</v>
      </c>
      <c r="V1820" t="str">
        <f t="shared" si="570"/>
        <v>"Integer indicating the level of a code if a codelists is hierarchical; for example HS-Codes"</v>
      </c>
      <c r="W1820" t="str">
        <f t="shared" si="571"/>
        <v>"false"</v>
      </c>
      <c r="X1820" t="str">
        <f t="shared" si="572"/>
        <v>"false"</v>
      </c>
      <c r="Y1820" t="str">
        <f t="shared" si="573"/>
        <v>"CodeList","ccodes_RadioactiveMaterialClassification","_codeLevel","xsd_integer",3,"","Integer indicating the level of a code if a codelists is hierarchical; for example HS-Codes","false","false"</v>
      </c>
      <c r="Z1820" t="str">
        <f t="shared" si="574"/>
        <v/>
      </c>
      <c r="AA1820" t="str">
        <f t="shared" si="575"/>
        <v/>
      </c>
      <c r="AB1820" t="str">
        <f t="shared" si="576"/>
        <v/>
      </c>
      <c r="AC1820" t="str">
        <f t="shared" si="577"/>
        <v/>
      </c>
      <c r="AD1820" t="str">
        <f t="shared" si="578"/>
        <v/>
      </c>
      <c r="AE1820" t="str">
        <f t="shared" si="579"/>
        <v/>
      </c>
    </row>
    <row r="1821" spans="1:31" x14ac:dyDescent="0.2">
      <c r="A1821" t="s">
        <v>1353</v>
      </c>
      <c r="B1821" t="s">
        <v>1291</v>
      </c>
      <c r="C1821" t="s">
        <v>850</v>
      </c>
      <c r="D1821" t="s">
        <v>14</v>
      </c>
      <c r="F1821" t="s">
        <v>6</v>
      </c>
      <c r="G1821">
        <v>1</v>
      </c>
      <c r="J1821" s="5" t="s">
        <v>15</v>
      </c>
      <c r="K1821" t="str">
        <f t="shared" si="560"/>
        <v>ccodes_RadioactiveMaterialClassification</v>
      </c>
      <c r="L1821" t="str">
        <f t="shared" si="561"/>
        <v>_codeListName</v>
      </c>
      <c r="M1821" t="str">
        <f t="shared" si="562"/>
        <v>xsd_string</v>
      </c>
      <c r="N1821" t="str">
        <f t="shared" si="563"/>
        <v/>
      </c>
      <c r="O1821" t="str">
        <f t="shared" si="564"/>
        <v>Data</v>
      </c>
      <c r="P1821" t="str">
        <f t="shared" si="565"/>
        <v>"CodeList"</v>
      </c>
      <c r="Q1821" t="str">
        <f t="shared" si="566"/>
        <v>"ccodes_RadioactiveMaterialClassification"</v>
      </c>
      <c r="R1821" t="str">
        <f t="shared" si="567"/>
        <v>"_codeListName"</v>
      </c>
      <c r="S1821" t="str">
        <f t="shared" si="568"/>
        <v>"xsd_string"</v>
      </c>
      <c r="T1821">
        <f>IF($A1821="Implicit","",COUNTIFS($C$8:C1821,C1821,$A$8:A1821,"Explicit"))</f>
        <v>4</v>
      </c>
      <c r="U1821" t="str">
        <f t="shared" si="569"/>
        <v>""</v>
      </c>
      <c r="V1821" t="str">
        <f t="shared" si="570"/>
        <v>"Official name of the code list without version number when direct reference is not possible; for example "UN/LOCODE" when referring to the UN/LOCODE code list"</v>
      </c>
      <c r="W1821" t="str">
        <f t="shared" si="571"/>
        <v>"false"</v>
      </c>
      <c r="X1821" t="str">
        <f t="shared" si="572"/>
        <v>"false"</v>
      </c>
      <c r="Y1821" t="str">
        <f t="shared" si="573"/>
        <v>"CodeList","ccodes_RadioactiveMaterialClassification","_codeListName","xsd_string",4,"","Official name of the code list without version number when direct reference is not possible; for example "UN/LOCODE" when referring to the UN/LOCODE code list","false","false"</v>
      </c>
      <c r="Z1821" t="str">
        <f t="shared" si="574"/>
        <v/>
      </c>
      <c r="AA1821" t="str">
        <f t="shared" si="575"/>
        <v/>
      </c>
      <c r="AB1821" t="str">
        <f t="shared" si="576"/>
        <v/>
      </c>
      <c r="AC1821" t="str">
        <f t="shared" si="577"/>
        <v/>
      </c>
      <c r="AD1821" t="str">
        <f t="shared" si="578"/>
        <v/>
      </c>
      <c r="AE1821" t="str">
        <f t="shared" si="579"/>
        <v/>
      </c>
    </row>
    <row r="1822" spans="1:31" x14ac:dyDescent="0.2">
      <c r="A1822" t="s">
        <v>1353</v>
      </c>
      <c r="B1822" t="s">
        <v>1291</v>
      </c>
      <c r="C1822" t="s">
        <v>850</v>
      </c>
      <c r="D1822" t="s">
        <v>16</v>
      </c>
      <c r="F1822" t="s">
        <v>6</v>
      </c>
      <c r="G1822">
        <v>1</v>
      </c>
      <c r="J1822" s="5" t="s">
        <v>17</v>
      </c>
      <c r="K1822" t="str">
        <f t="shared" si="560"/>
        <v>ccodes_RadioactiveMaterialClassification</v>
      </c>
      <c r="L1822" t="str">
        <f t="shared" si="561"/>
        <v>_codeListReference</v>
      </c>
      <c r="M1822" t="str">
        <f t="shared" si="562"/>
        <v>xsd_string</v>
      </c>
      <c r="N1822" t="str">
        <f t="shared" si="563"/>
        <v/>
      </c>
      <c r="O1822" t="str">
        <f t="shared" si="564"/>
        <v>Data</v>
      </c>
      <c r="P1822" t="str">
        <f t="shared" si="565"/>
        <v>"CodeList"</v>
      </c>
      <c r="Q1822" t="str">
        <f t="shared" si="566"/>
        <v>"ccodes_RadioactiveMaterialClassification"</v>
      </c>
      <c r="R1822" t="str">
        <f t="shared" si="567"/>
        <v>"_codeListReference"</v>
      </c>
      <c r="S1822" t="str">
        <f t="shared" si="568"/>
        <v>"xsd_string"</v>
      </c>
      <c r="T1822">
        <f>IF($A1822="Implicit","",COUNTIFS($C$8:C1822,C1822,$A$8:A1822,"Explicit"))</f>
        <v>5</v>
      </c>
      <c r="U1822" t="str">
        <f t="shared" si="569"/>
        <v>""</v>
      </c>
      <c r="V1822" t="str">
        <f t="shared" si="570"/>
        <v>"URL to access the code list the code is taken from; for example "https://unece.org/trade/cefact/unlocode-code-list-country-and-territory" for UN/LOCODE."</v>
      </c>
      <c r="W1822" t="str">
        <f t="shared" si="571"/>
        <v>"false"</v>
      </c>
      <c r="X1822" t="str">
        <f t="shared" si="572"/>
        <v>"false"</v>
      </c>
      <c r="Y1822" t="str">
        <f t="shared" si="573"/>
        <v>"CodeList","ccodes_RadioactiveMaterialClassification","_codeListReference","xsd_string",5,"","URL to access the code list the code is taken from; for example "https://unece.org/trade/cefact/unlocode-code-list-country-and-territory" for UN/LOCODE.","false","false"</v>
      </c>
      <c r="Z1822" t="str">
        <f t="shared" si="574"/>
        <v/>
      </c>
      <c r="AA1822" t="str">
        <f t="shared" si="575"/>
        <v/>
      </c>
      <c r="AB1822" t="str">
        <f t="shared" si="576"/>
        <v/>
      </c>
      <c r="AC1822" t="str">
        <f t="shared" si="577"/>
        <v/>
      </c>
      <c r="AD1822" t="str">
        <f t="shared" si="578"/>
        <v/>
      </c>
      <c r="AE1822" t="str">
        <f t="shared" si="579"/>
        <v/>
      </c>
    </row>
    <row r="1823" spans="1:31" x14ac:dyDescent="0.2">
      <c r="A1823" t="s">
        <v>1353</v>
      </c>
      <c r="B1823" t="s">
        <v>1291</v>
      </c>
      <c r="C1823" t="s">
        <v>850</v>
      </c>
      <c r="D1823" t="s">
        <v>18</v>
      </c>
      <c r="F1823" t="s">
        <v>6</v>
      </c>
      <c r="G1823">
        <v>1</v>
      </c>
      <c r="J1823" s="5" t="s">
        <v>19</v>
      </c>
      <c r="K1823" t="str">
        <f t="shared" si="560"/>
        <v>ccodes_RadioactiveMaterialClassification</v>
      </c>
      <c r="L1823" t="str">
        <f t="shared" si="561"/>
        <v>_codeListVersion</v>
      </c>
      <c r="M1823" t="str">
        <f t="shared" si="562"/>
        <v>xsd_string</v>
      </c>
      <c r="N1823" t="str">
        <f t="shared" si="563"/>
        <v/>
      </c>
      <c r="O1823" t="str">
        <f t="shared" si="564"/>
        <v>Data</v>
      </c>
      <c r="P1823" t="str">
        <f t="shared" si="565"/>
        <v>"CodeList"</v>
      </c>
      <c r="Q1823" t="str">
        <f t="shared" si="566"/>
        <v>"ccodes_RadioactiveMaterialClassification"</v>
      </c>
      <c r="R1823" t="str">
        <f t="shared" si="567"/>
        <v>"_codeListVersion"</v>
      </c>
      <c r="S1823" t="str">
        <f t="shared" si="568"/>
        <v>"xsd_string"</v>
      </c>
      <c r="T1823">
        <f>IF($A1823="Implicit","",COUNTIFS($C$8:C1823,C1823,$A$8:A1823,"Explicit"))</f>
        <v>6</v>
      </c>
      <c r="U1823" t="str">
        <f t="shared" si="569"/>
        <v>""</v>
      </c>
      <c r="V1823" t="str">
        <f t="shared" si="570"/>
        <v>"Version of the code list; for example "223-1" for UN/LOCODE. Used if the property codeListName is used or the version is not apparent from the resource referred to in property codeListReference."</v>
      </c>
      <c r="W1823" t="str">
        <f t="shared" si="571"/>
        <v>"false"</v>
      </c>
      <c r="X1823" t="str">
        <f t="shared" si="572"/>
        <v>"false"</v>
      </c>
      <c r="Y1823" t="str">
        <f t="shared" si="573"/>
        <v>"CodeList","ccodes_RadioactiveMaterialClassification","_codeListVersion","xsd_string",6,"","Version of the code list; for example "223-1" for UN/LOCODE. Used if the property codeListName is used or the version is not apparent from the resource referred to in property codeListReference.","false","false"</v>
      </c>
      <c r="Z1823" t="str">
        <f t="shared" si="574"/>
        <v/>
      </c>
      <c r="AA1823" t="str">
        <f t="shared" si="575"/>
        <v/>
      </c>
      <c r="AB1823" t="str">
        <f t="shared" si="576"/>
        <v/>
      </c>
      <c r="AC1823" t="str">
        <f t="shared" si="577"/>
        <v/>
      </c>
      <c r="AD1823" t="str">
        <f t="shared" si="578"/>
        <v/>
      </c>
      <c r="AE1823" t="str">
        <f t="shared" si="579"/>
        <v/>
      </c>
    </row>
    <row r="1824" spans="1:31" x14ac:dyDescent="0.2">
      <c r="A1824" t="s">
        <v>1353</v>
      </c>
      <c r="B1824" t="s">
        <v>1291</v>
      </c>
      <c r="C1824" t="s">
        <v>1018</v>
      </c>
      <c r="D1824" t="s">
        <v>5</v>
      </c>
      <c r="F1824" t="s">
        <v>6</v>
      </c>
      <c r="G1824">
        <v>1</v>
      </c>
      <c r="J1824" s="5" t="s">
        <v>8</v>
      </c>
      <c r="K1824" t="str">
        <f t="shared" si="560"/>
        <v>ccodes_RateClassCode</v>
      </c>
      <c r="L1824" t="str">
        <f t="shared" si="561"/>
        <v>_code</v>
      </c>
      <c r="M1824" t="str">
        <f t="shared" si="562"/>
        <v>xsd_string</v>
      </c>
      <c r="N1824" t="str">
        <f t="shared" si="563"/>
        <v/>
      </c>
      <c r="O1824" t="str">
        <f t="shared" si="564"/>
        <v>Data</v>
      </c>
      <c r="P1824" t="str">
        <f t="shared" si="565"/>
        <v>"CodeList"</v>
      </c>
      <c r="Q1824" t="str">
        <f t="shared" si="566"/>
        <v>"ccodes_RateClassCode"</v>
      </c>
      <c r="R1824" t="str">
        <f t="shared" si="567"/>
        <v>"_code"</v>
      </c>
      <c r="S1824" t="str">
        <f t="shared" si="568"/>
        <v>"xsd_string"</v>
      </c>
      <c r="T1824">
        <f>IF($A1824="Implicit","",COUNTIFS($C$8:C1824,C1824,$A$8:A1824,"Explicit"))</f>
        <v>1</v>
      </c>
      <c r="U1824" t="str">
        <f t="shared" si="569"/>
        <v>""</v>
      </c>
      <c r="V1824" t="str">
        <f t="shared" si="570"/>
        <v>"Code or short version of a code; for example "CH" for Switzerland when referring to the UN/LOCODE code list"</v>
      </c>
      <c r="W1824" t="str">
        <f t="shared" si="571"/>
        <v>"false"</v>
      </c>
      <c r="X1824" t="str">
        <f t="shared" si="572"/>
        <v>"false"</v>
      </c>
      <c r="Y1824" t="str">
        <f t="shared" si="573"/>
        <v>"CodeList","ccodes_RateClassCode","_code","xsd_string",1,"","Code or short version of a code; for example "CH" for Switzerland when referring to the UN/LOCODE code list","false","false"</v>
      </c>
      <c r="Z1824" t="str">
        <f t="shared" si="574"/>
        <v/>
      </c>
      <c r="AA1824" t="str">
        <f t="shared" si="575"/>
        <v/>
      </c>
      <c r="AB1824" t="str">
        <f t="shared" si="576"/>
        <v/>
      </c>
      <c r="AC1824" t="str">
        <f t="shared" si="577"/>
        <v/>
      </c>
      <c r="AD1824" t="str">
        <f t="shared" si="578"/>
        <v/>
      </c>
      <c r="AE1824" t="str">
        <f t="shared" si="579"/>
        <v/>
      </c>
    </row>
    <row r="1825" spans="1:31" x14ac:dyDescent="0.2">
      <c r="A1825" t="s">
        <v>1353</v>
      </c>
      <c r="B1825" t="s">
        <v>1291</v>
      </c>
      <c r="C1825" t="s">
        <v>1018</v>
      </c>
      <c r="D1825" t="s">
        <v>9</v>
      </c>
      <c r="F1825" t="s">
        <v>6</v>
      </c>
      <c r="G1825">
        <v>1</v>
      </c>
      <c r="J1825" s="5" t="s">
        <v>10</v>
      </c>
      <c r="K1825" t="str">
        <f t="shared" si="560"/>
        <v>ccodes_RateClassCode</v>
      </c>
      <c r="L1825" t="str">
        <f t="shared" si="561"/>
        <v>_codeDescription</v>
      </c>
      <c r="M1825" t="str">
        <f t="shared" si="562"/>
        <v>xsd_string</v>
      </c>
      <c r="N1825" t="str">
        <f t="shared" si="563"/>
        <v/>
      </c>
      <c r="O1825" t="str">
        <f t="shared" si="564"/>
        <v>Data</v>
      </c>
      <c r="P1825" t="str">
        <f t="shared" si="565"/>
        <v>"CodeList"</v>
      </c>
      <c r="Q1825" t="str">
        <f t="shared" si="566"/>
        <v>"ccodes_RateClassCode"</v>
      </c>
      <c r="R1825" t="str">
        <f t="shared" si="567"/>
        <v>"_codeDescription"</v>
      </c>
      <c r="S1825" t="str">
        <f t="shared" si="568"/>
        <v>"xsd_string"</v>
      </c>
      <c r="T1825">
        <f>IF($A1825="Implicit","",COUNTIFS($C$8:C1825,C1825,$A$8:A1825,"Explicit"))</f>
        <v>2</v>
      </c>
      <c r="U1825" t="str">
        <f t="shared" si="569"/>
        <v>""</v>
      </c>
      <c r="V1825" t="str">
        <f t="shared" si="570"/>
        <v>"Description or long version of the code; for example "Switzerland" for Switzerland when referring to the UN/LOCODE code list"</v>
      </c>
      <c r="W1825" t="str">
        <f t="shared" si="571"/>
        <v>"false"</v>
      </c>
      <c r="X1825" t="str">
        <f t="shared" si="572"/>
        <v>"false"</v>
      </c>
      <c r="Y1825" t="str">
        <f t="shared" si="573"/>
        <v>"CodeList","ccodes_RateClassCode","_codeDescription","xsd_string",2,"","Description or long version of the code; for example "Switzerland" for Switzerland when referring to the UN/LOCODE code list","false","false"</v>
      </c>
      <c r="Z1825" t="str">
        <f t="shared" si="574"/>
        <v/>
      </c>
      <c r="AA1825" t="str">
        <f t="shared" si="575"/>
        <v/>
      </c>
      <c r="AB1825" t="str">
        <f t="shared" si="576"/>
        <v/>
      </c>
      <c r="AC1825" t="str">
        <f t="shared" si="577"/>
        <v/>
      </c>
      <c r="AD1825" t="str">
        <f t="shared" si="578"/>
        <v/>
      </c>
      <c r="AE1825" t="str">
        <f t="shared" si="579"/>
        <v/>
      </c>
    </row>
    <row r="1826" spans="1:31" x14ac:dyDescent="0.2">
      <c r="A1826" t="s">
        <v>1353</v>
      </c>
      <c r="B1826" t="s">
        <v>1291</v>
      </c>
      <c r="C1826" t="s">
        <v>1018</v>
      </c>
      <c r="D1826" t="s">
        <v>11</v>
      </c>
      <c r="F1826" t="s">
        <v>12</v>
      </c>
      <c r="G1826">
        <v>1</v>
      </c>
      <c r="J1826" s="5" t="s">
        <v>13</v>
      </c>
      <c r="K1826" t="str">
        <f t="shared" si="560"/>
        <v>ccodes_RateClassCode</v>
      </c>
      <c r="L1826" t="str">
        <f t="shared" si="561"/>
        <v>_codeLevel</v>
      </c>
      <c r="M1826" t="str">
        <f t="shared" si="562"/>
        <v>xsd_integer</v>
      </c>
      <c r="N1826" t="str">
        <f t="shared" si="563"/>
        <v/>
      </c>
      <c r="O1826" t="str">
        <f t="shared" si="564"/>
        <v>Data</v>
      </c>
      <c r="P1826" t="str">
        <f t="shared" si="565"/>
        <v>"CodeList"</v>
      </c>
      <c r="Q1826" t="str">
        <f t="shared" si="566"/>
        <v>"ccodes_RateClassCode"</v>
      </c>
      <c r="R1826" t="str">
        <f t="shared" si="567"/>
        <v>"_codeLevel"</v>
      </c>
      <c r="S1826" t="str">
        <f t="shared" si="568"/>
        <v>"xsd_integer"</v>
      </c>
      <c r="T1826">
        <f>IF($A1826="Implicit","",COUNTIFS($C$8:C1826,C1826,$A$8:A1826,"Explicit"))</f>
        <v>3</v>
      </c>
      <c r="U1826" t="str">
        <f t="shared" si="569"/>
        <v>""</v>
      </c>
      <c r="V1826" t="str">
        <f t="shared" si="570"/>
        <v>"Integer indicating the level of a code if a codelists is hierarchical; for example HS-Codes"</v>
      </c>
      <c r="W1826" t="str">
        <f t="shared" si="571"/>
        <v>"false"</v>
      </c>
      <c r="X1826" t="str">
        <f t="shared" si="572"/>
        <v>"false"</v>
      </c>
      <c r="Y1826" t="str">
        <f t="shared" si="573"/>
        <v>"CodeList","ccodes_RateClassCode","_codeLevel","xsd_integer",3,"","Integer indicating the level of a code if a codelists is hierarchical; for example HS-Codes","false","false"</v>
      </c>
      <c r="Z1826" t="str">
        <f t="shared" si="574"/>
        <v/>
      </c>
      <c r="AA1826" t="str">
        <f t="shared" si="575"/>
        <v/>
      </c>
      <c r="AB1826" t="str">
        <f t="shared" si="576"/>
        <v/>
      </c>
      <c r="AC1826" t="str">
        <f t="shared" si="577"/>
        <v/>
      </c>
      <c r="AD1826" t="str">
        <f t="shared" si="578"/>
        <v/>
      </c>
      <c r="AE1826" t="str">
        <f t="shared" si="579"/>
        <v/>
      </c>
    </row>
    <row r="1827" spans="1:31" x14ac:dyDescent="0.2">
      <c r="A1827" t="s">
        <v>1353</v>
      </c>
      <c r="B1827" t="s">
        <v>1291</v>
      </c>
      <c r="C1827" t="s">
        <v>1018</v>
      </c>
      <c r="D1827" t="s">
        <v>14</v>
      </c>
      <c r="F1827" t="s">
        <v>6</v>
      </c>
      <c r="G1827">
        <v>1</v>
      </c>
      <c r="J1827" s="5" t="s">
        <v>15</v>
      </c>
      <c r="K1827" t="str">
        <f t="shared" si="560"/>
        <v>ccodes_RateClassCode</v>
      </c>
      <c r="L1827" t="str">
        <f t="shared" si="561"/>
        <v>_codeListName</v>
      </c>
      <c r="M1827" t="str">
        <f t="shared" si="562"/>
        <v>xsd_string</v>
      </c>
      <c r="N1827" t="str">
        <f t="shared" si="563"/>
        <v/>
      </c>
      <c r="O1827" t="str">
        <f t="shared" si="564"/>
        <v>Data</v>
      </c>
      <c r="P1827" t="str">
        <f t="shared" si="565"/>
        <v>"CodeList"</v>
      </c>
      <c r="Q1827" t="str">
        <f t="shared" si="566"/>
        <v>"ccodes_RateClassCode"</v>
      </c>
      <c r="R1827" t="str">
        <f t="shared" si="567"/>
        <v>"_codeListName"</v>
      </c>
      <c r="S1827" t="str">
        <f t="shared" si="568"/>
        <v>"xsd_string"</v>
      </c>
      <c r="T1827">
        <f>IF($A1827="Implicit","",COUNTIFS($C$8:C1827,C1827,$A$8:A1827,"Explicit"))</f>
        <v>4</v>
      </c>
      <c r="U1827" t="str">
        <f t="shared" si="569"/>
        <v>""</v>
      </c>
      <c r="V1827" t="str">
        <f t="shared" si="570"/>
        <v>"Official name of the code list without version number when direct reference is not possible; for example "UN/LOCODE" when referring to the UN/LOCODE code list"</v>
      </c>
      <c r="W1827" t="str">
        <f t="shared" si="571"/>
        <v>"false"</v>
      </c>
      <c r="X1827" t="str">
        <f t="shared" si="572"/>
        <v>"false"</v>
      </c>
      <c r="Y1827" t="str">
        <f t="shared" si="573"/>
        <v>"CodeList","ccodes_RateClassCode","_codeListName","xsd_string",4,"","Official name of the code list without version number when direct reference is not possible; for example "UN/LOCODE" when referring to the UN/LOCODE code list","false","false"</v>
      </c>
      <c r="Z1827" t="str">
        <f t="shared" si="574"/>
        <v/>
      </c>
      <c r="AA1827" t="str">
        <f t="shared" si="575"/>
        <v/>
      </c>
      <c r="AB1827" t="str">
        <f t="shared" si="576"/>
        <v/>
      </c>
      <c r="AC1827" t="str">
        <f t="shared" si="577"/>
        <v/>
      </c>
      <c r="AD1827" t="str">
        <f t="shared" si="578"/>
        <v/>
      </c>
      <c r="AE1827" t="str">
        <f t="shared" si="579"/>
        <v/>
      </c>
    </row>
    <row r="1828" spans="1:31" x14ac:dyDescent="0.2">
      <c r="A1828" t="s">
        <v>1353</v>
      </c>
      <c r="B1828" t="s">
        <v>1291</v>
      </c>
      <c r="C1828" t="s">
        <v>1018</v>
      </c>
      <c r="D1828" t="s">
        <v>16</v>
      </c>
      <c r="F1828" t="s">
        <v>6</v>
      </c>
      <c r="G1828">
        <v>1</v>
      </c>
      <c r="J1828" s="5" t="s">
        <v>17</v>
      </c>
      <c r="K1828" t="str">
        <f t="shared" si="560"/>
        <v>ccodes_RateClassCode</v>
      </c>
      <c r="L1828" t="str">
        <f t="shared" si="561"/>
        <v>_codeListReference</v>
      </c>
      <c r="M1828" t="str">
        <f t="shared" si="562"/>
        <v>xsd_string</v>
      </c>
      <c r="N1828" t="str">
        <f t="shared" si="563"/>
        <v/>
      </c>
      <c r="O1828" t="str">
        <f t="shared" si="564"/>
        <v>Data</v>
      </c>
      <c r="P1828" t="str">
        <f t="shared" si="565"/>
        <v>"CodeList"</v>
      </c>
      <c r="Q1828" t="str">
        <f t="shared" si="566"/>
        <v>"ccodes_RateClassCode"</v>
      </c>
      <c r="R1828" t="str">
        <f t="shared" si="567"/>
        <v>"_codeListReference"</v>
      </c>
      <c r="S1828" t="str">
        <f t="shared" si="568"/>
        <v>"xsd_string"</v>
      </c>
      <c r="T1828">
        <f>IF($A1828="Implicit","",COUNTIFS($C$8:C1828,C1828,$A$8:A1828,"Explicit"))</f>
        <v>5</v>
      </c>
      <c r="U1828" t="str">
        <f t="shared" si="569"/>
        <v>""</v>
      </c>
      <c r="V1828" t="str">
        <f t="shared" si="570"/>
        <v>"URL to access the code list the code is taken from; for example "https://unece.org/trade/cefact/unlocode-code-list-country-and-territory" for UN/LOCODE."</v>
      </c>
      <c r="W1828" t="str">
        <f t="shared" si="571"/>
        <v>"false"</v>
      </c>
      <c r="X1828" t="str">
        <f t="shared" si="572"/>
        <v>"false"</v>
      </c>
      <c r="Y1828" t="str">
        <f t="shared" si="573"/>
        <v>"CodeList","ccodes_RateClassCode","_codeListReference","xsd_string",5,"","URL to access the code list the code is taken from; for example "https://unece.org/trade/cefact/unlocode-code-list-country-and-territory" for UN/LOCODE.","false","false"</v>
      </c>
      <c r="Z1828" t="str">
        <f t="shared" si="574"/>
        <v/>
      </c>
      <c r="AA1828" t="str">
        <f t="shared" si="575"/>
        <v/>
      </c>
      <c r="AB1828" t="str">
        <f t="shared" si="576"/>
        <v/>
      </c>
      <c r="AC1828" t="str">
        <f t="shared" si="577"/>
        <v/>
      </c>
      <c r="AD1828" t="str">
        <f t="shared" si="578"/>
        <v/>
      </c>
      <c r="AE1828" t="str">
        <f t="shared" si="579"/>
        <v/>
      </c>
    </row>
    <row r="1829" spans="1:31" x14ac:dyDescent="0.2">
      <c r="A1829" t="s">
        <v>1353</v>
      </c>
      <c r="B1829" t="s">
        <v>1291</v>
      </c>
      <c r="C1829" t="s">
        <v>1018</v>
      </c>
      <c r="D1829" t="s">
        <v>18</v>
      </c>
      <c r="F1829" t="s">
        <v>6</v>
      </c>
      <c r="G1829">
        <v>1</v>
      </c>
      <c r="J1829" s="5" t="s">
        <v>19</v>
      </c>
      <c r="K1829" t="str">
        <f t="shared" si="560"/>
        <v>ccodes_RateClassCode</v>
      </c>
      <c r="L1829" t="str">
        <f t="shared" si="561"/>
        <v>_codeListVersion</v>
      </c>
      <c r="M1829" t="str">
        <f t="shared" si="562"/>
        <v>xsd_string</v>
      </c>
      <c r="N1829" t="str">
        <f t="shared" si="563"/>
        <v/>
      </c>
      <c r="O1829" t="str">
        <f t="shared" si="564"/>
        <v>Data</v>
      </c>
      <c r="P1829" t="str">
        <f t="shared" si="565"/>
        <v>"CodeList"</v>
      </c>
      <c r="Q1829" t="str">
        <f t="shared" si="566"/>
        <v>"ccodes_RateClassCode"</v>
      </c>
      <c r="R1829" t="str">
        <f t="shared" si="567"/>
        <v>"_codeListVersion"</v>
      </c>
      <c r="S1829" t="str">
        <f t="shared" si="568"/>
        <v>"xsd_string"</v>
      </c>
      <c r="T1829">
        <f>IF($A1829="Implicit","",COUNTIFS($C$8:C1829,C1829,$A$8:A1829,"Explicit"))</f>
        <v>6</v>
      </c>
      <c r="U1829" t="str">
        <f t="shared" si="569"/>
        <v>""</v>
      </c>
      <c r="V1829" t="str">
        <f t="shared" si="570"/>
        <v>"Version of the code list; for example "223-1" for UN/LOCODE. Used if the property codeListName is used or the version is not apparent from the resource referred to in property codeListReference."</v>
      </c>
      <c r="W1829" t="str">
        <f t="shared" si="571"/>
        <v>"false"</v>
      </c>
      <c r="X1829" t="str">
        <f t="shared" si="572"/>
        <v>"false"</v>
      </c>
      <c r="Y1829" t="str">
        <f t="shared" si="573"/>
        <v>"CodeList","ccodes_RateClassCode","_codeListVersion","xsd_string",6,"","Version of the code list; for example "223-1" for UN/LOCODE. Used if the property codeListName is used or the version is not apparent from the resource referred to in property codeListReference.","false","false"</v>
      </c>
      <c r="Z1829" t="str">
        <f t="shared" si="574"/>
        <v/>
      </c>
      <c r="AA1829" t="str">
        <f t="shared" si="575"/>
        <v/>
      </c>
      <c r="AB1829" t="str">
        <f t="shared" si="576"/>
        <v/>
      </c>
      <c r="AC1829" t="str">
        <f t="shared" si="577"/>
        <v/>
      </c>
      <c r="AD1829" t="str">
        <f t="shared" si="578"/>
        <v/>
      </c>
      <c r="AE1829" t="str">
        <f t="shared" si="579"/>
        <v/>
      </c>
    </row>
    <row r="1830" spans="1:31" x14ac:dyDescent="0.2">
      <c r="A1830" t="s">
        <v>1353</v>
      </c>
      <c r="B1830" t="s">
        <v>1291</v>
      </c>
      <c r="C1830" t="s">
        <v>1268</v>
      </c>
      <c r="D1830" t="s">
        <v>5</v>
      </c>
      <c r="F1830" t="s">
        <v>6</v>
      </c>
      <c r="G1830">
        <v>1</v>
      </c>
      <c r="J1830" s="5" t="s">
        <v>8</v>
      </c>
      <c r="K1830" t="str">
        <f t="shared" si="560"/>
        <v>ccodes_RatingsType</v>
      </c>
      <c r="L1830" t="str">
        <f t="shared" si="561"/>
        <v>_code</v>
      </c>
      <c r="M1830" t="str">
        <f t="shared" si="562"/>
        <v>xsd_string</v>
      </c>
      <c r="N1830" t="str">
        <f t="shared" si="563"/>
        <v/>
      </c>
      <c r="O1830" t="str">
        <f t="shared" si="564"/>
        <v>Data</v>
      </c>
      <c r="P1830" t="str">
        <f t="shared" si="565"/>
        <v>"CodeList"</v>
      </c>
      <c r="Q1830" t="str">
        <f t="shared" si="566"/>
        <v>"ccodes_RatingsType"</v>
      </c>
      <c r="R1830" t="str">
        <f t="shared" si="567"/>
        <v>"_code"</v>
      </c>
      <c r="S1830" t="str">
        <f t="shared" si="568"/>
        <v>"xsd_string"</v>
      </c>
      <c r="T1830">
        <f>IF($A1830="Implicit","",COUNTIFS($C$8:C1830,C1830,$A$8:A1830,"Explicit"))</f>
        <v>1</v>
      </c>
      <c r="U1830" t="str">
        <f t="shared" si="569"/>
        <v>""</v>
      </c>
      <c r="V1830" t="str">
        <f t="shared" si="570"/>
        <v>"Code or short version of a code; for example "CH" for Switzerland when referring to the UN/LOCODE code list"</v>
      </c>
      <c r="W1830" t="str">
        <f t="shared" si="571"/>
        <v>"false"</v>
      </c>
      <c r="X1830" t="str">
        <f t="shared" si="572"/>
        <v>"false"</v>
      </c>
      <c r="Y1830" t="str">
        <f t="shared" si="573"/>
        <v>"CodeList","ccodes_RatingsType","_code","xsd_string",1,"","Code or short version of a code; for example "CH" for Switzerland when referring to the UN/LOCODE code list","false","false"</v>
      </c>
      <c r="Z1830" t="str">
        <f t="shared" si="574"/>
        <v/>
      </c>
      <c r="AA1830" t="str">
        <f t="shared" si="575"/>
        <v/>
      </c>
      <c r="AB1830" t="str">
        <f t="shared" si="576"/>
        <v/>
      </c>
      <c r="AC1830" t="str">
        <f t="shared" si="577"/>
        <v/>
      </c>
      <c r="AD1830" t="str">
        <f t="shared" si="578"/>
        <v/>
      </c>
      <c r="AE1830" t="str">
        <f t="shared" si="579"/>
        <v/>
      </c>
    </row>
    <row r="1831" spans="1:31" x14ac:dyDescent="0.2">
      <c r="A1831" t="s">
        <v>1353</v>
      </c>
      <c r="B1831" t="s">
        <v>1291</v>
      </c>
      <c r="C1831" t="s">
        <v>1268</v>
      </c>
      <c r="D1831" t="s">
        <v>9</v>
      </c>
      <c r="F1831" t="s">
        <v>6</v>
      </c>
      <c r="G1831">
        <v>1</v>
      </c>
      <c r="J1831" s="5" t="s">
        <v>10</v>
      </c>
      <c r="K1831" t="str">
        <f t="shared" si="560"/>
        <v>ccodes_RatingsType</v>
      </c>
      <c r="L1831" t="str">
        <f t="shared" si="561"/>
        <v>_codeDescription</v>
      </c>
      <c r="M1831" t="str">
        <f t="shared" si="562"/>
        <v>xsd_string</v>
      </c>
      <c r="N1831" t="str">
        <f t="shared" si="563"/>
        <v/>
      </c>
      <c r="O1831" t="str">
        <f t="shared" si="564"/>
        <v>Data</v>
      </c>
      <c r="P1831" t="str">
        <f t="shared" si="565"/>
        <v>"CodeList"</v>
      </c>
      <c r="Q1831" t="str">
        <f t="shared" si="566"/>
        <v>"ccodes_RatingsType"</v>
      </c>
      <c r="R1831" t="str">
        <f t="shared" si="567"/>
        <v>"_codeDescription"</v>
      </c>
      <c r="S1831" t="str">
        <f t="shared" si="568"/>
        <v>"xsd_string"</v>
      </c>
      <c r="T1831">
        <f>IF($A1831="Implicit","",COUNTIFS($C$8:C1831,C1831,$A$8:A1831,"Explicit"))</f>
        <v>2</v>
      </c>
      <c r="U1831" t="str">
        <f t="shared" si="569"/>
        <v>""</v>
      </c>
      <c r="V1831" t="str">
        <f t="shared" si="570"/>
        <v>"Description or long version of the code; for example "Switzerland" for Switzerland when referring to the UN/LOCODE code list"</v>
      </c>
      <c r="W1831" t="str">
        <f t="shared" si="571"/>
        <v>"false"</v>
      </c>
      <c r="X1831" t="str">
        <f t="shared" si="572"/>
        <v>"false"</v>
      </c>
      <c r="Y1831" t="str">
        <f t="shared" si="573"/>
        <v>"CodeList","ccodes_RatingsType","_codeDescription","xsd_string",2,"","Description or long version of the code; for example "Switzerland" for Switzerland when referring to the UN/LOCODE code list","false","false"</v>
      </c>
      <c r="Z1831" t="str">
        <f t="shared" si="574"/>
        <v/>
      </c>
      <c r="AA1831" t="str">
        <f t="shared" si="575"/>
        <v/>
      </c>
      <c r="AB1831" t="str">
        <f t="shared" si="576"/>
        <v/>
      </c>
      <c r="AC1831" t="str">
        <f t="shared" si="577"/>
        <v/>
      </c>
      <c r="AD1831" t="str">
        <f t="shared" si="578"/>
        <v/>
      </c>
      <c r="AE1831" t="str">
        <f t="shared" si="579"/>
        <v/>
      </c>
    </row>
    <row r="1832" spans="1:31" x14ac:dyDescent="0.2">
      <c r="A1832" t="s">
        <v>1353</v>
      </c>
      <c r="B1832" t="s">
        <v>1291</v>
      </c>
      <c r="C1832" t="s">
        <v>1268</v>
      </c>
      <c r="D1832" t="s">
        <v>11</v>
      </c>
      <c r="F1832" t="s">
        <v>12</v>
      </c>
      <c r="G1832">
        <v>1</v>
      </c>
      <c r="J1832" s="5" t="s">
        <v>13</v>
      </c>
      <c r="K1832" t="str">
        <f t="shared" si="560"/>
        <v>ccodes_RatingsType</v>
      </c>
      <c r="L1832" t="str">
        <f t="shared" si="561"/>
        <v>_codeLevel</v>
      </c>
      <c r="M1832" t="str">
        <f t="shared" si="562"/>
        <v>xsd_integer</v>
      </c>
      <c r="N1832" t="str">
        <f t="shared" si="563"/>
        <v/>
      </c>
      <c r="O1832" t="str">
        <f t="shared" si="564"/>
        <v>Data</v>
      </c>
      <c r="P1832" t="str">
        <f t="shared" si="565"/>
        <v>"CodeList"</v>
      </c>
      <c r="Q1832" t="str">
        <f t="shared" si="566"/>
        <v>"ccodes_RatingsType"</v>
      </c>
      <c r="R1832" t="str">
        <f t="shared" si="567"/>
        <v>"_codeLevel"</v>
      </c>
      <c r="S1832" t="str">
        <f t="shared" si="568"/>
        <v>"xsd_integer"</v>
      </c>
      <c r="T1832">
        <f>IF($A1832="Implicit","",COUNTIFS($C$8:C1832,C1832,$A$8:A1832,"Explicit"))</f>
        <v>3</v>
      </c>
      <c r="U1832" t="str">
        <f t="shared" si="569"/>
        <v>""</v>
      </c>
      <c r="V1832" t="str">
        <f t="shared" si="570"/>
        <v>"Integer indicating the level of a code if a codelists is hierarchical; for example HS-Codes"</v>
      </c>
      <c r="W1832" t="str">
        <f t="shared" si="571"/>
        <v>"false"</v>
      </c>
      <c r="X1832" t="str">
        <f t="shared" si="572"/>
        <v>"false"</v>
      </c>
      <c r="Y1832" t="str">
        <f t="shared" si="573"/>
        <v>"CodeList","ccodes_RatingsType","_codeLevel","xsd_integer",3,"","Integer indicating the level of a code if a codelists is hierarchical; for example HS-Codes","false","false"</v>
      </c>
      <c r="Z1832" t="str">
        <f t="shared" si="574"/>
        <v/>
      </c>
      <c r="AA1832" t="str">
        <f t="shared" si="575"/>
        <v/>
      </c>
      <c r="AB1832" t="str">
        <f t="shared" si="576"/>
        <v/>
      </c>
      <c r="AC1832" t="str">
        <f t="shared" si="577"/>
        <v/>
      </c>
      <c r="AD1832" t="str">
        <f t="shared" si="578"/>
        <v/>
      </c>
      <c r="AE1832" t="str">
        <f t="shared" si="579"/>
        <v/>
      </c>
    </row>
    <row r="1833" spans="1:31" x14ac:dyDescent="0.2">
      <c r="A1833" t="s">
        <v>1353</v>
      </c>
      <c r="B1833" t="s">
        <v>1291</v>
      </c>
      <c r="C1833" t="s">
        <v>1268</v>
      </c>
      <c r="D1833" t="s">
        <v>14</v>
      </c>
      <c r="F1833" t="s">
        <v>6</v>
      </c>
      <c r="G1833">
        <v>1</v>
      </c>
      <c r="J1833" s="5" t="s">
        <v>15</v>
      </c>
      <c r="K1833" t="str">
        <f t="shared" si="560"/>
        <v>ccodes_RatingsType</v>
      </c>
      <c r="L1833" t="str">
        <f t="shared" si="561"/>
        <v>_codeListName</v>
      </c>
      <c r="M1833" t="str">
        <f t="shared" si="562"/>
        <v>xsd_string</v>
      </c>
      <c r="N1833" t="str">
        <f t="shared" si="563"/>
        <v/>
      </c>
      <c r="O1833" t="str">
        <f t="shared" si="564"/>
        <v>Data</v>
      </c>
      <c r="P1833" t="str">
        <f t="shared" si="565"/>
        <v>"CodeList"</v>
      </c>
      <c r="Q1833" t="str">
        <f t="shared" si="566"/>
        <v>"ccodes_RatingsType"</v>
      </c>
      <c r="R1833" t="str">
        <f t="shared" si="567"/>
        <v>"_codeListName"</v>
      </c>
      <c r="S1833" t="str">
        <f t="shared" si="568"/>
        <v>"xsd_string"</v>
      </c>
      <c r="T1833">
        <f>IF($A1833="Implicit","",COUNTIFS($C$8:C1833,C1833,$A$8:A1833,"Explicit"))</f>
        <v>4</v>
      </c>
      <c r="U1833" t="str">
        <f t="shared" si="569"/>
        <v>""</v>
      </c>
      <c r="V1833" t="str">
        <f t="shared" si="570"/>
        <v>"Official name of the code list without version number when direct reference is not possible; for example "UN/LOCODE" when referring to the UN/LOCODE code list"</v>
      </c>
      <c r="W1833" t="str">
        <f t="shared" si="571"/>
        <v>"false"</v>
      </c>
      <c r="X1833" t="str">
        <f t="shared" si="572"/>
        <v>"false"</v>
      </c>
      <c r="Y1833" t="str">
        <f t="shared" si="573"/>
        <v>"CodeList","ccodes_RatingsType","_codeListName","xsd_string",4,"","Official name of the code list without version number when direct reference is not possible; for example "UN/LOCODE" when referring to the UN/LOCODE code list","false","false"</v>
      </c>
      <c r="Z1833" t="str">
        <f t="shared" si="574"/>
        <v/>
      </c>
      <c r="AA1833" t="str">
        <f t="shared" si="575"/>
        <v/>
      </c>
      <c r="AB1833" t="str">
        <f t="shared" si="576"/>
        <v/>
      </c>
      <c r="AC1833" t="str">
        <f t="shared" si="577"/>
        <v/>
      </c>
      <c r="AD1833" t="str">
        <f t="shared" si="578"/>
        <v/>
      </c>
      <c r="AE1833" t="str">
        <f t="shared" si="579"/>
        <v/>
      </c>
    </row>
    <row r="1834" spans="1:31" x14ac:dyDescent="0.2">
      <c r="A1834" t="s">
        <v>1353</v>
      </c>
      <c r="B1834" t="s">
        <v>1291</v>
      </c>
      <c r="C1834" t="s">
        <v>1268</v>
      </c>
      <c r="D1834" t="s">
        <v>16</v>
      </c>
      <c r="F1834" t="s">
        <v>6</v>
      </c>
      <c r="G1834">
        <v>1</v>
      </c>
      <c r="J1834" s="5" t="s">
        <v>17</v>
      </c>
      <c r="K1834" t="str">
        <f t="shared" si="560"/>
        <v>ccodes_RatingsType</v>
      </c>
      <c r="L1834" t="str">
        <f t="shared" si="561"/>
        <v>_codeListReference</v>
      </c>
      <c r="M1834" t="str">
        <f t="shared" si="562"/>
        <v>xsd_string</v>
      </c>
      <c r="N1834" t="str">
        <f t="shared" si="563"/>
        <v/>
      </c>
      <c r="O1834" t="str">
        <f t="shared" si="564"/>
        <v>Data</v>
      </c>
      <c r="P1834" t="str">
        <f t="shared" si="565"/>
        <v>"CodeList"</v>
      </c>
      <c r="Q1834" t="str">
        <f t="shared" si="566"/>
        <v>"ccodes_RatingsType"</v>
      </c>
      <c r="R1834" t="str">
        <f t="shared" si="567"/>
        <v>"_codeListReference"</v>
      </c>
      <c r="S1834" t="str">
        <f t="shared" si="568"/>
        <v>"xsd_string"</v>
      </c>
      <c r="T1834">
        <f>IF($A1834="Implicit","",COUNTIFS($C$8:C1834,C1834,$A$8:A1834,"Explicit"))</f>
        <v>5</v>
      </c>
      <c r="U1834" t="str">
        <f t="shared" si="569"/>
        <v>""</v>
      </c>
      <c r="V1834" t="str">
        <f t="shared" si="570"/>
        <v>"URL to access the code list the code is taken from; for example "https://unece.org/trade/cefact/unlocode-code-list-country-and-territory" for UN/LOCODE."</v>
      </c>
      <c r="W1834" t="str">
        <f t="shared" si="571"/>
        <v>"false"</v>
      </c>
      <c r="X1834" t="str">
        <f t="shared" si="572"/>
        <v>"false"</v>
      </c>
      <c r="Y1834" t="str">
        <f t="shared" si="573"/>
        <v>"CodeList","ccodes_RatingsType","_codeListReference","xsd_string",5,"","URL to access the code list the code is taken from; for example "https://unece.org/trade/cefact/unlocode-code-list-country-and-territory" for UN/LOCODE.","false","false"</v>
      </c>
      <c r="Z1834" t="str">
        <f t="shared" si="574"/>
        <v/>
      </c>
      <c r="AA1834" t="str">
        <f t="shared" si="575"/>
        <v/>
      </c>
      <c r="AB1834" t="str">
        <f t="shared" si="576"/>
        <v/>
      </c>
      <c r="AC1834" t="str">
        <f t="shared" si="577"/>
        <v/>
      </c>
      <c r="AD1834" t="str">
        <f t="shared" si="578"/>
        <v/>
      </c>
      <c r="AE1834" t="str">
        <f t="shared" si="579"/>
        <v/>
      </c>
    </row>
    <row r="1835" spans="1:31" x14ac:dyDescent="0.2">
      <c r="A1835" t="s">
        <v>1353</v>
      </c>
      <c r="B1835" t="s">
        <v>1291</v>
      </c>
      <c r="C1835" t="s">
        <v>1268</v>
      </c>
      <c r="D1835" t="s">
        <v>18</v>
      </c>
      <c r="F1835" t="s">
        <v>6</v>
      </c>
      <c r="G1835">
        <v>1</v>
      </c>
      <c r="J1835" s="5" t="s">
        <v>19</v>
      </c>
      <c r="K1835" t="str">
        <f t="shared" si="560"/>
        <v>ccodes_RatingsType</v>
      </c>
      <c r="L1835" t="str">
        <f t="shared" si="561"/>
        <v>_codeListVersion</v>
      </c>
      <c r="M1835" t="str">
        <f t="shared" si="562"/>
        <v>xsd_string</v>
      </c>
      <c r="N1835" t="str">
        <f t="shared" si="563"/>
        <v/>
      </c>
      <c r="O1835" t="str">
        <f t="shared" si="564"/>
        <v>Data</v>
      </c>
      <c r="P1835" t="str">
        <f t="shared" si="565"/>
        <v>"CodeList"</v>
      </c>
      <c r="Q1835" t="str">
        <f t="shared" si="566"/>
        <v>"ccodes_RatingsType"</v>
      </c>
      <c r="R1835" t="str">
        <f t="shared" si="567"/>
        <v>"_codeListVersion"</v>
      </c>
      <c r="S1835" t="str">
        <f t="shared" si="568"/>
        <v>"xsd_string"</v>
      </c>
      <c r="T1835">
        <f>IF($A1835="Implicit","",COUNTIFS($C$8:C1835,C1835,$A$8:A1835,"Explicit"))</f>
        <v>6</v>
      </c>
      <c r="U1835" t="str">
        <f t="shared" si="569"/>
        <v>""</v>
      </c>
      <c r="V1835" t="str">
        <f t="shared" si="570"/>
        <v>"Version of the code list; for example "223-1" for UN/LOCODE. Used if the property codeListName is used or the version is not apparent from the resource referred to in property codeListReference."</v>
      </c>
      <c r="W1835" t="str">
        <f t="shared" si="571"/>
        <v>"false"</v>
      </c>
      <c r="X1835" t="str">
        <f t="shared" si="572"/>
        <v>"false"</v>
      </c>
      <c r="Y1835" t="str">
        <f t="shared" si="573"/>
        <v>"CodeList","ccodes_RatingsType","_codeListVersion","xsd_string",6,"","Version of the code list; for example "223-1" for UN/LOCODE. Used if the property codeListName is used or the version is not apparent from the resource referred to in property codeListReference.","false","false"</v>
      </c>
      <c r="Z1835" t="str">
        <f t="shared" si="574"/>
        <v/>
      </c>
      <c r="AA1835" t="str">
        <f t="shared" si="575"/>
        <v/>
      </c>
      <c r="AB1835" t="str">
        <f t="shared" si="576"/>
        <v/>
      </c>
      <c r="AC1835" t="str">
        <f t="shared" si="577"/>
        <v/>
      </c>
      <c r="AD1835" t="str">
        <f t="shared" si="578"/>
        <v/>
      </c>
      <c r="AE1835" t="str">
        <f t="shared" si="579"/>
        <v/>
      </c>
    </row>
    <row r="1836" spans="1:31" x14ac:dyDescent="0.2">
      <c r="A1836" t="s">
        <v>1353</v>
      </c>
      <c r="B1836" t="s">
        <v>1291</v>
      </c>
      <c r="C1836" t="s">
        <v>980</v>
      </c>
      <c r="D1836" t="s">
        <v>5</v>
      </c>
      <c r="F1836" t="s">
        <v>6</v>
      </c>
      <c r="G1836">
        <v>1</v>
      </c>
      <c r="J1836" s="5" t="s">
        <v>8</v>
      </c>
      <c r="K1836" t="str">
        <f t="shared" si="560"/>
        <v>ccodes_RegulatedEntityCategoryCode</v>
      </c>
      <c r="L1836" t="str">
        <f t="shared" si="561"/>
        <v>_code</v>
      </c>
      <c r="M1836" t="str">
        <f t="shared" si="562"/>
        <v>xsd_string</v>
      </c>
      <c r="N1836" t="str">
        <f t="shared" si="563"/>
        <v/>
      </c>
      <c r="O1836" t="str">
        <f t="shared" si="564"/>
        <v>Data</v>
      </c>
      <c r="P1836" t="str">
        <f t="shared" si="565"/>
        <v>"CodeList"</v>
      </c>
      <c r="Q1836" t="str">
        <f t="shared" si="566"/>
        <v>"ccodes_RegulatedEntityCategoryCode"</v>
      </c>
      <c r="R1836" t="str">
        <f t="shared" si="567"/>
        <v>"_code"</v>
      </c>
      <c r="S1836" t="str">
        <f t="shared" si="568"/>
        <v>"xsd_string"</v>
      </c>
      <c r="T1836">
        <f>IF($A1836="Implicit","",COUNTIFS($C$8:C1836,C1836,$A$8:A1836,"Explicit"))</f>
        <v>1</v>
      </c>
      <c r="U1836" t="str">
        <f t="shared" si="569"/>
        <v>""</v>
      </c>
      <c r="V1836" t="str">
        <f t="shared" si="570"/>
        <v>"Code or short version of a code; for example "CH" for Switzerland when referring to the UN/LOCODE code list"</v>
      </c>
      <c r="W1836" t="str">
        <f t="shared" si="571"/>
        <v>"false"</v>
      </c>
      <c r="X1836" t="str">
        <f t="shared" si="572"/>
        <v>"false"</v>
      </c>
      <c r="Y1836" t="str">
        <f t="shared" si="573"/>
        <v>"CodeList","ccodes_RegulatedEntityCategoryCode","_code","xsd_string",1,"","Code or short version of a code; for example "CH" for Switzerland when referring to the UN/LOCODE code list","false","false"</v>
      </c>
      <c r="Z1836" t="str">
        <f t="shared" si="574"/>
        <v/>
      </c>
      <c r="AA1836" t="str">
        <f t="shared" si="575"/>
        <v/>
      </c>
      <c r="AB1836" t="str">
        <f t="shared" si="576"/>
        <v/>
      </c>
      <c r="AC1836" t="str">
        <f t="shared" si="577"/>
        <v/>
      </c>
      <c r="AD1836" t="str">
        <f t="shared" si="578"/>
        <v/>
      </c>
      <c r="AE1836" t="str">
        <f t="shared" si="579"/>
        <v/>
      </c>
    </row>
    <row r="1837" spans="1:31" x14ac:dyDescent="0.2">
      <c r="A1837" t="s">
        <v>1353</v>
      </c>
      <c r="B1837" t="s">
        <v>1291</v>
      </c>
      <c r="C1837" t="s">
        <v>980</v>
      </c>
      <c r="D1837" t="s">
        <v>9</v>
      </c>
      <c r="F1837" t="s">
        <v>6</v>
      </c>
      <c r="G1837">
        <v>1</v>
      </c>
      <c r="J1837" s="5" t="s">
        <v>10</v>
      </c>
      <c r="K1837" t="str">
        <f t="shared" si="560"/>
        <v>ccodes_RegulatedEntityCategoryCode</v>
      </c>
      <c r="L1837" t="str">
        <f t="shared" si="561"/>
        <v>_codeDescription</v>
      </c>
      <c r="M1837" t="str">
        <f t="shared" si="562"/>
        <v>xsd_string</v>
      </c>
      <c r="N1837" t="str">
        <f t="shared" si="563"/>
        <v/>
      </c>
      <c r="O1837" t="str">
        <f t="shared" si="564"/>
        <v>Data</v>
      </c>
      <c r="P1837" t="str">
        <f t="shared" si="565"/>
        <v>"CodeList"</v>
      </c>
      <c r="Q1837" t="str">
        <f t="shared" si="566"/>
        <v>"ccodes_RegulatedEntityCategoryCode"</v>
      </c>
      <c r="R1837" t="str">
        <f t="shared" si="567"/>
        <v>"_codeDescription"</v>
      </c>
      <c r="S1837" t="str">
        <f t="shared" si="568"/>
        <v>"xsd_string"</v>
      </c>
      <c r="T1837">
        <f>IF($A1837="Implicit","",COUNTIFS($C$8:C1837,C1837,$A$8:A1837,"Explicit"))</f>
        <v>2</v>
      </c>
      <c r="U1837" t="str">
        <f t="shared" si="569"/>
        <v>""</v>
      </c>
      <c r="V1837" t="str">
        <f t="shared" si="570"/>
        <v>"Description or long version of the code; for example "Switzerland" for Switzerland when referring to the UN/LOCODE code list"</v>
      </c>
      <c r="W1837" t="str">
        <f t="shared" si="571"/>
        <v>"false"</v>
      </c>
      <c r="X1837" t="str">
        <f t="shared" si="572"/>
        <v>"false"</v>
      </c>
      <c r="Y1837" t="str">
        <f t="shared" si="573"/>
        <v>"CodeList","ccodes_RegulatedEntityCategoryCode","_codeDescription","xsd_string",2,"","Description or long version of the code; for example "Switzerland" for Switzerland when referring to the UN/LOCODE code list","false","false"</v>
      </c>
      <c r="Z1837" t="str">
        <f t="shared" si="574"/>
        <v/>
      </c>
      <c r="AA1837" t="str">
        <f t="shared" si="575"/>
        <v/>
      </c>
      <c r="AB1837" t="str">
        <f t="shared" si="576"/>
        <v/>
      </c>
      <c r="AC1837" t="str">
        <f t="shared" si="577"/>
        <v/>
      </c>
      <c r="AD1837" t="str">
        <f t="shared" si="578"/>
        <v/>
      </c>
      <c r="AE1837" t="str">
        <f t="shared" si="579"/>
        <v/>
      </c>
    </row>
    <row r="1838" spans="1:31" x14ac:dyDescent="0.2">
      <c r="A1838" t="s">
        <v>1353</v>
      </c>
      <c r="B1838" t="s">
        <v>1291</v>
      </c>
      <c r="C1838" t="s">
        <v>980</v>
      </c>
      <c r="D1838" t="s">
        <v>11</v>
      </c>
      <c r="F1838" t="s">
        <v>12</v>
      </c>
      <c r="G1838">
        <v>1</v>
      </c>
      <c r="J1838" s="5" t="s">
        <v>13</v>
      </c>
      <c r="K1838" t="str">
        <f t="shared" si="560"/>
        <v>ccodes_RegulatedEntityCategoryCode</v>
      </c>
      <c r="L1838" t="str">
        <f t="shared" si="561"/>
        <v>_codeLevel</v>
      </c>
      <c r="M1838" t="str">
        <f t="shared" si="562"/>
        <v>xsd_integer</v>
      </c>
      <c r="N1838" t="str">
        <f t="shared" si="563"/>
        <v/>
      </c>
      <c r="O1838" t="str">
        <f t="shared" si="564"/>
        <v>Data</v>
      </c>
      <c r="P1838" t="str">
        <f t="shared" si="565"/>
        <v>"CodeList"</v>
      </c>
      <c r="Q1838" t="str">
        <f t="shared" si="566"/>
        <v>"ccodes_RegulatedEntityCategoryCode"</v>
      </c>
      <c r="R1838" t="str">
        <f t="shared" si="567"/>
        <v>"_codeLevel"</v>
      </c>
      <c r="S1838" t="str">
        <f t="shared" si="568"/>
        <v>"xsd_integer"</v>
      </c>
      <c r="T1838">
        <f>IF($A1838="Implicit","",COUNTIFS($C$8:C1838,C1838,$A$8:A1838,"Explicit"))</f>
        <v>3</v>
      </c>
      <c r="U1838" t="str">
        <f t="shared" si="569"/>
        <v>""</v>
      </c>
      <c r="V1838" t="str">
        <f t="shared" si="570"/>
        <v>"Integer indicating the level of a code if a codelists is hierarchical; for example HS-Codes"</v>
      </c>
      <c r="W1838" t="str">
        <f t="shared" si="571"/>
        <v>"false"</v>
      </c>
      <c r="X1838" t="str">
        <f t="shared" si="572"/>
        <v>"false"</v>
      </c>
      <c r="Y1838" t="str">
        <f t="shared" si="573"/>
        <v>"CodeList","ccodes_RegulatedEntityCategoryCode","_codeLevel","xsd_integer",3,"","Integer indicating the level of a code if a codelists is hierarchical; for example HS-Codes","false","false"</v>
      </c>
      <c r="Z1838" t="str">
        <f t="shared" si="574"/>
        <v/>
      </c>
      <c r="AA1838" t="str">
        <f t="shared" si="575"/>
        <v/>
      </c>
      <c r="AB1838" t="str">
        <f t="shared" si="576"/>
        <v/>
      </c>
      <c r="AC1838" t="str">
        <f t="shared" si="577"/>
        <v/>
      </c>
      <c r="AD1838" t="str">
        <f t="shared" si="578"/>
        <v/>
      </c>
      <c r="AE1838" t="str">
        <f t="shared" si="579"/>
        <v/>
      </c>
    </row>
    <row r="1839" spans="1:31" x14ac:dyDescent="0.2">
      <c r="A1839" t="s">
        <v>1353</v>
      </c>
      <c r="B1839" t="s">
        <v>1291</v>
      </c>
      <c r="C1839" t="s">
        <v>980</v>
      </c>
      <c r="D1839" t="s">
        <v>14</v>
      </c>
      <c r="F1839" t="s">
        <v>6</v>
      </c>
      <c r="G1839">
        <v>1</v>
      </c>
      <c r="J1839" s="5" t="s">
        <v>15</v>
      </c>
      <c r="K1839" t="str">
        <f t="shared" si="560"/>
        <v>ccodes_RegulatedEntityCategoryCode</v>
      </c>
      <c r="L1839" t="str">
        <f t="shared" si="561"/>
        <v>_codeListName</v>
      </c>
      <c r="M1839" t="str">
        <f t="shared" si="562"/>
        <v>xsd_string</v>
      </c>
      <c r="N1839" t="str">
        <f t="shared" si="563"/>
        <v/>
      </c>
      <c r="O1839" t="str">
        <f t="shared" si="564"/>
        <v>Data</v>
      </c>
      <c r="P1839" t="str">
        <f t="shared" si="565"/>
        <v>"CodeList"</v>
      </c>
      <c r="Q1839" t="str">
        <f t="shared" si="566"/>
        <v>"ccodes_RegulatedEntityCategoryCode"</v>
      </c>
      <c r="R1839" t="str">
        <f t="shared" si="567"/>
        <v>"_codeListName"</v>
      </c>
      <c r="S1839" t="str">
        <f t="shared" si="568"/>
        <v>"xsd_string"</v>
      </c>
      <c r="T1839">
        <f>IF($A1839="Implicit","",COUNTIFS($C$8:C1839,C1839,$A$8:A1839,"Explicit"))</f>
        <v>4</v>
      </c>
      <c r="U1839" t="str">
        <f t="shared" si="569"/>
        <v>""</v>
      </c>
      <c r="V1839" t="str">
        <f t="shared" si="570"/>
        <v>"Official name of the code list without version number when direct reference is not possible; for example "UN/LOCODE" when referring to the UN/LOCODE code list"</v>
      </c>
      <c r="W1839" t="str">
        <f t="shared" si="571"/>
        <v>"false"</v>
      </c>
      <c r="X1839" t="str">
        <f t="shared" si="572"/>
        <v>"false"</v>
      </c>
      <c r="Y1839" t="str">
        <f t="shared" si="573"/>
        <v>"CodeList","ccodes_RegulatedEntityCategoryCode","_codeListName","xsd_string",4,"","Official name of the code list without version number when direct reference is not possible; for example "UN/LOCODE" when referring to the UN/LOCODE code list","false","false"</v>
      </c>
      <c r="Z1839" t="str">
        <f t="shared" si="574"/>
        <v/>
      </c>
      <c r="AA1839" t="str">
        <f t="shared" si="575"/>
        <v/>
      </c>
      <c r="AB1839" t="str">
        <f t="shared" si="576"/>
        <v/>
      </c>
      <c r="AC1839" t="str">
        <f t="shared" si="577"/>
        <v/>
      </c>
      <c r="AD1839" t="str">
        <f t="shared" si="578"/>
        <v/>
      </c>
      <c r="AE1839" t="str">
        <f t="shared" si="579"/>
        <v/>
      </c>
    </row>
    <row r="1840" spans="1:31" x14ac:dyDescent="0.2">
      <c r="A1840" t="s">
        <v>1353</v>
      </c>
      <c r="B1840" t="s">
        <v>1291</v>
      </c>
      <c r="C1840" t="s">
        <v>980</v>
      </c>
      <c r="D1840" t="s">
        <v>16</v>
      </c>
      <c r="F1840" t="s">
        <v>6</v>
      </c>
      <c r="G1840">
        <v>1</v>
      </c>
      <c r="J1840" s="5" t="s">
        <v>17</v>
      </c>
      <c r="K1840" t="str">
        <f t="shared" si="560"/>
        <v>ccodes_RegulatedEntityCategoryCode</v>
      </c>
      <c r="L1840" t="str">
        <f t="shared" si="561"/>
        <v>_codeListReference</v>
      </c>
      <c r="M1840" t="str">
        <f t="shared" si="562"/>
        <v>xsd_string</v>
      </c>
      <c r="N1840" t="str">
        <f t="shared" si="563"/>
        <v/>
      </c>
      <c r="O1840" t="str">
        <f t="shared" si="564"/>
        <v>Data</v>
      </c>
      <c r="P1840" t="str">
        <f t="shared" si="565"/>
        <v>"CodeList"</v>
      </c>
      <c r="Q1840" t="str">
        <f t="shared" si="566"/>
        <v>"ccodes_RegulatedEntityCategoryCode"</v>
      </c>
      <c r="R1840" t="str">
        <f t="shared" si="567"/>
        <v>"_codeListReference"</v>
      </c>
      <c r="S1840" t="str">
        <f t="shared" si="568"/>
        <v>"xsd_string"</v>
      </c>
      <c r="T1840">
        <f>IF($A1840="Implicit","",COUNTIFS($C$8:C1840,C1840,$A$8:A1840,"Explicit"))</f>
        <v>5</v>
      </c>
      <c r="U1840" t="str">
        <f t="shared" si="569"/>
        <v>""</v>
      </c>
      <c r="V1840" t="str">
        <f t="shared" si="570"/>
        <v>"URL to access the code list the code is taken from; for example "https://unece.org/trade/cefact/unlocode-code-list-country-and-territory" for UN/LOCODE."</v>
      </c>
      <c r="W1840" t="str">
        <f t="shared" si="571"/>
        <v>"false"</v>
      </c>
      <c r="X1840" t="str">
        <f t="shared" si="572"/>
        <v>"false"</v>
      </c>
      <c r="Y1840" t="str">
        <f t="shared" si="573"/>
        <v>"CodeList","ccodes_RegulatedEntityCategoryCode","_codeListReference","xsd_string",5,"","URL to access the code list the code is taken from; for example "https://unece.org/trade/cefact/unlocode-code-list-country-and-territory" for UN/LOCODE.","false","false"</v>
      </c>
      <c r="Z1840" t="str">
        <f t="shared" si="574"/>
        <v/>
      </c>
      <c r="AA1840" t="str">
        <f t="shared" si="575"/>
        <v/>
      </c>
      <c r="AB1840" t="str">
        <f t="shared" si="576"/>
        <v/>
      </c>
      <c r="AC1840" t="str">
        <f t="shared" si="577"/>
        <v/>
      </c>
      <c r="AD1840" t="str">
        <f t="shared" si="578"/>
        <v/>
      </c>
      <c r="AE1840" t="str">
        <f t="shared" si="579"/>
        <v/>
      </c>
    </row>
    <row r="1841" spans="1:31" x14ac:dyDescent="0.2">
      <c r="A1841" t="s">
        <v>1353</v>
      </c>
      <c r="B1841" t="s">
        <v>1291</v>
      </c>
      <c r="C1841" t="s">
        <v>980</v>
      </c>
      <c r="D1841" t="s">
        <v>18</v>
      </c>
      <c r="F1841" t="s">
        <v>6</v>
      </c>
      <c r="G1841">
        <v>1</v>
      </c>
      <c r="J1841" s="5" t="s">
        <v>19</v>
      </c>
      <c r="K1841" t="str">
        <f t="shared" si="560"/>
        <v>ccodes_RegulatedEntityCategoryCode</v>
      </c>
      <c r="L1841" t="str">
        <f t="shared" si="561"/>
        <v>_codeListVersion</v>
      </c>
      <c r="M1841" t="str">
        <f t="shared" si="562"/>
        <v>xsd_string</v>
      </c>
      <c r="N1841" t="str">
        <f t="shared" si="563"/>
        <v/>
      </c>
      <c r="O1841" t="str">
        <f t="shared" si="564"/>
        <v>Data</v>
      </c>
      <c r="P1841" t="str">
        <f t="shared" si="565"/>
        <v>"CodeList"</v>
      </c>
      <c r="Q1841" t="str">
        <f t="shared" si="566"/>
        <v>"ccodes_RegulatedEntityCategoryCode"</v>
      </c>
      <c r="R1841" t="str">
        <f t="shared" si="567"/>
        <v>"_codeListVersion"</v>
      </c>
      <c r="S1841" t="str">
        <f t="shared" si="568"/>
        <v>"xsd_string"</v>
      </c>
      <c r="T1841">
        <f>IF($A1841="Implicit","",COUNTIFS($C$8:C1841,C1841,$A$8:A1841,"Explicit"))</f>
        <v>6</v>
      </c>
      <c r="U1841" t="str">
        <f t="shared" si="569"/>
        <v>""</v>
      </c>
      <c r="V1841" t="str">
        <f t="shared" si="570"/>
        <v>"Version of the code list; for example "223-1" for UN/LOCODE. Used if the property codeListName is used or the version is not apparent from the resource referred to in property codeListReference."</v>
      </c>
      <c r="W1841" t="str">
        <f t="shared" si="571"/>
        <v>"false"</v>
      </c>
      <c r="X1841" t="str">
        <f t="shared" si="572"/>
        <v>"false"</v>
      </c>
      <c r="Y1841" t="str">
        <f t="shared" si="573"/>
        <v>"CodeList","ccodes_RegulatedEntityCategoryCode","_codeListVersion","xsd_string",6,"","Version of the code list; for example "223-1" for UN/LOCODE. Used if the property codeListName is used or the version is not apparent from the resource referred to in property codeListReference.","false","false"</v>
      </c>
      <c r="Z1841" t="str">
        <f t="shared" si="574"/>
        <v/>
      </c>
      <c r="AA1841" t="str">
        <f t="shared" si="575"/>
        <v/>
      </c>
      <c r="AB1841" t="str">
        <f t="shared" si="576"/>
        <v/>
      </c>
      <c r="AC1841" t="str">
        <f t="shared" si="577"/>
        <v/>
      </c>
      <c r="AD1841" t="str">
        <f t="shared" si="578"/>
        <v/>
      </c>
      <c r="AE1841" t="str">
        <f t="shared" si="579"/>
        <v/>
      </c>
    </row>
    <row r="1842" spans="1:31" x14ac:dyDescent="0.2">
      <c r="A1842" t="s">
        <v>1353</v>
      </c>
      <c r="B1842" t="s">
        <v>1291</v>
      </c>
      <c r="C1842" t="s">
        <v>809</v>
      </c>
      <c r="D1842" t="s">
        <v>5</v>
      </c>
      <c r="F1842" t="s">
        <v>6</v>
      </c>
      <c r="G1842">
        <v>1</v>
      </c>
      <c r="J1842" s="5" t="s">
        <v>8</v>
      </c>
      <c r="K1842" t="str">
        <f t="shared" si="560"/>
        <v>ccodes_ScreeningExemption</v>
      </c>
      <c r="L1842" t="str">
        <f t="shared" si="561"/>
        <v>_code</v>
      </c>
      <c r="M1842" t="str">
        <f t="shared" si="562"/>
        <v>xsd_string</v>
      </c>
      <c r="N1842" t="str">
        <f t="shared" si="563"/>
        <v/>
      </c>
      <c r="O1842" t="str">
        <f t="shared" si="564"/>
        <v>Data</v>
      </c>
      <c r="P1842" t="str">
        <f t="shared" si="565"/>
        <v>"CodeList"</v>
      </c>
      <c r="Q1842" t="str">
        <f t="shared" si="566"/>
        <v>"ccodes_ScreeningExemption"</v>
      </c>
      <c r="R1842" t="str">
        <f t="shared" si="567"/>
        <v>"_code"</v>
      </c>
      <c r="S1842" t="str">
        <f t="shared" si="568"/>
        <v>"xsd_string"</v>
      </c>
      <c r="T1842">
        <f>IF($A1842="Implicit","",COUNTIFS($C$8:C1842,C1842,$A$8:A1842,"Explicit"))</f>
        <v>1</v>
      </c>
      <c r="U1842" t="str">
        <f t="shared" si="569"/>
        <v>""</v>
      </c>
      <c r="V1842" t="str">
        <f t="shared" si="570"/>
        <v>"Code or short version of a code; for example "CH" for Switzerland when referring to the UN/LOCODE code list"</v>
      </c>
      <c r="W1842" t="str">
        <f t="shared" si="571"/>
        <v>"false"</v>
      </c>
      <c r="X1842" t="str">
        <f t="shared" si="572"/>
        <v>"false"</v>
      </c>
      <c r="Y1842" t="str">
        <f t="shared" si="573"/>
        <v>"CodeList","ccodes_ScreeningExemption","_code","xsd_string",1,"","Code or short version of a code; for example "CH" for Switzerland when referring to the UN/LOCODE code list","false","false"</v>
      </c>
      <c r="Z1842" t="str">
        <f t="shared" si="574"/>
        <v/>
      </c>
      <c r="AA1842" t="str">
        <f t="shared" si="575"/>
        <v/>
      </c>
      <c r="AB1842" t="str">
        <f t="shared" si="576"/>
        <v/>
      </c>
      <c r="AC1842" t="str">
        <f t="shared" si="577"/>
        <v/>
      </c>
      <c r="AD1842" t="str">
        <f t="shared" si="578"/>
        <v/>
      </c>
      <c r="AE1842" t="str">
        <f t="shared" si="579"/>
        <v/>
      </c>
    </row>
    <row r="1843" spans="1:31" x14ac:dyDescent="0.2">
      <c r="A1843" t="s">
        <v>1353</v>
      </c>
      <c r="B1843" t="s">
        <v>1291</v>
      </c>
      <c r="C1843" t="s">
        <v>809</v>
      </c>
      <c r="D1843" t="s">
        <v>9</v>
      </c>
      <c r="F1843" t="s">
        <v>6</v>
      </c>
      <c r="G1843">
        <v>1</v>
      </c>
      <c r="J1843" s="5" t="s">
        <v>10</v>
      </c>
      <c r="K1843" t="str">
        <f t="shared" si="560"/>
        <v>ccodes_ScreeningExemption</v>
      </c>
      <c r="L1843" t="str">
        <f t="shared" si="561"/>
        <v>_codeDescription</v>
      </c>
      <c r="M1843" t="str">
        <f t="shared" si="562"/>
        <v>xsd_string</v>
      </c>
      <c r="N1843" t="str">
        <f t="shared" si="563"/>
        <v/>
      </c>
      <c r="O1843" t="str">
        <f t="shared" si="564"/>
        <v>Data</v>
      </c>
      <c r="P1843" t="str">
        <f t="shared" si="565"/>
        <v>"CodeList"</v>
      </c>
      <c r="Q1843" t="str">
        <f t="shared" si="566"/>
        <v>"ccodes_ScreeningExemption"</v>
      </c>
      <c r="R1843" t="str">
        <f t="shared" si="567"/>
        <v>"_codeDescription"</v>
      </c>
      <c r="S1843" t="str">
        <f t="shared" si="568"/>
        <v>"xsd_string"</v>
      </c>
      <c r="T1843">
        <f>IF($A1843="Implicit","",COUNTIFS($C$8:C1843,C1843,$A$8:A1843,"Explicit"))</f>
        <v>2</v>
      </c>
      <c r="U1843" t="str">
        <f t="shared" si="569"/>
        <v>""</v>
      </c>
      <c r="V1843" t="str">
        <f t="shared" si="570"/>
        <v>"Description or long version of the code; for example "Switzerland" for Switzerland when referring to the UN/LOCODE code list"</v>
      </c>
      <c r="W1843" t="str">
        <f t="shared" si="571"/>
        <v>"false"</v>
      </c>
      <c r="X1843" t="str">
        <f t="shared" si="572"/>
        <v>"false"</v>
      </c>
      <c r="Y1843" t="str">
        <f t="shared" si="573"/>
        <v>"CodeList","ccodes_ScreeningExemption","_codeDescription","xsd_string",2,"","Description or long version of the code; for example "Switzerland" for Switzerland when referring to the UN/LOCODE code list","false","false"</v>
      </c>
      <c r="Z1843" t="str">
        <f t="shared" si="574"/>
        <v/>
      </c>
      <c r="AA1843" t="str">
        <f t="shared" si="575"/>
        <v/>
      </c>
      <c r="AB1843" t="str">
        <f t="shared" si="576"/>
        <v/>
      </c>
      <c r="AC1843" t="str">
        <f t="shared" si="577"/>
        <v/>
      </c>
      <c r="AD1843" t="str">
        <f t="shared" si="578"/>
        <v/>
      </c>
      <c r="AE1843" t="str">
        <f t="shared" si="579"/>
        <v/>
      </c>
    </row>
    <row r="1844" spans="1:31" x14ac:dyDescent="0.2">
      <c r="A1844" t="s">
        <v>1353</v>
      </c>
      <c r="B1844" t="s">
        <v>1291</v>
      </c>
      <c r="C1844" t="s">
        <v>809</v>
      </c>
      <c r="D1844" t="s">
        <v>11</v>
      </c>
      <c r="F1844" t="s">
        <v>12</v>
      </c>
      <c r="G1844">
        <v>1</v>
      </c>
      <c r="J1844" s="5" t="s">
        <v>13</v>
      </c>
      <c r="K1844" t="str">
        <f t="shared" si="560"/>
        <v>ccodes_ScreeningExemption</v>
      </c>
      <c r="L1844" t="str">
        <f t="shared" si="561"/>
        <v>_codeLevel</v>
      </c>
      <c r="M1844" t="str">
        <f t="shared" si="562"/>
        <v>xsd_integer</v>
      </c>
      <c r="N1844" t="str">
        <f t="shared" si="563"/>
        <v/>
      </c>
      <c r="O1844" t="str">
        <f t="shared" si="564"/>
        <v>Data</v>
      </c>
      <c r="P1844" t="str">
        <f t="shared" si="565"/>
        <v>"CodeList"</v>
      </c>
      <c r="Q1844" t="str">
        <f t="shared" si="566"/>
        <v>"ccodes_ScreeningExemption"</v>
      </c>
      <c r="R1844" t="str">
        <f t="shared" si="567"/>
        <v>"_codeLevel"</v>
      </c>
      <c r="S1844" t="str">
        <f t="shared" si="568"/>
        <v>"xsd_integer"</v>
      </c>
      <c r="T1844">
        <f>IF($A1844="Implicit","",COUNTIFS($C$8:C1844,C1844,$A$8:A1844,"Explicit"))</f>
        <v>3</v>
      </c>
      <c r="U1844" t="str">
        <f t="shared" si="569"/>
        <v>""</v>
      </c>
      <c r="V1844" t="str">
        <f t="shared" si="570"/>
        <v>"Integer indicating the level of a code if a codelists is hierarchical; for example HS-Codes"</v>
      </c>
      <c r="W1844" t="str">
        <f t="shared" si="571"/>
        <v>"false"</v>
      </c>
      <c r="X1844" t="str">
        <f t="shared" si="572"/>
        <v>"false"</v>
      </c>
      <c r="Y1844" t="str">
        <f t="shared" si="573"/>
        <v>"CodeList","ccodes_ScreeningExemption","_codeLevel","xsd_integer",3,"","Integer indicating the level of a code if a codelists is hierarchical; for example HS-Codes","false","false"</v>
      </c>
      <c r="Z1844" t="str">
        <f t="shared" si="574"/>
        <v/>
      </c>
      <c r="AA1844" t="str">
        <f t="shared" si="575"/>
        <v/>
      </c>
      <c r="AB1844" t="str">
        <f t="shared" si="576"/>
        <v/>
      </c>
      <c r="AC1844" t="str">
        <f t="shared" si="577"/>
        <v/>
      </c>
      <c r="AD1844" t="str">
        <f t="shared" si="578"/>
        <v/>
      </c>
      <c r="AE1844" t="str">
        <f t="shared" si="579"/>
        <v/>
      </c>
    </row>
    <row r="1845" spans="1:31" x14ac:dyDescent="0.2">
      <c r="A1845" t="s">
        <v>1353</v>
      </c>
      <c r="B1845" t="s">
        <v>1291</v>
      </c>
      <c r="C1845" t="s">
        <v>809</v>
      </c>
      <c r="D1845" t="s">
        <v>14</v>
      </c>
      <c r="F1845" t="s">
        <v>6</v>
      </c>
      <c r="G1845">
        <v>1</v>
      </c>
      <c r="J1845" s="5" t="s">
        <v>15</v>
      </c>
      <c r="K1845" t="str">
        <f t="shared" si="560"/>
        <v>ccodes_ScreeningExemption</v>
      </c>
      <c r="L1845" t="str">
        <f t="shared" si="561"/>
        <v>_codeListName</v>
      </c>
      <c r="M1845" t="str">
        <f t="shared" si="562"/>
        <v>xsd_string</v>
      </c>
      <c r="N1845" t="str">
        <f t="shared" si="563"/>
        <v/>
      </c>
      <c r="O1845" t="str">
        <f t="shared" si="564"/>
        <v>Data</v>
      </c>
      <c r="P1845" t="str">
        <f t="shared" si="565"/>
        <v>"CodeList"</v>
      </c>
      <c r="Q1845" t="str">
        <f t="shared" si="566"/>
        <v>"ccodes_ScreeningExemption"</v>
      </c>
      <c r="R1845" t="str">
        <f t="shared" si="567"/>
        <v>"_codeListName"</v>
      </c>
      <c r="S1845" t="str">
        <f t="shared" si="568"/>
        <v>"xsd_string"</v>
      </c>
      <c r="T1845">
        <f>IF($A1845="Implicit","",COUNTIFS($C$8:C1845,C1845,$A$8:A1845,"Explicit"))</f>
        <v>4</v>
      </c>
      <c r="U1845" t="str">
        <f t="shared" si="569"/>
        <v>""</v>
      </c>
      <c r="V1845" t="str">
        <f t="shared" si="570"/>
        <v>"Official name of the code list without version number when direct reference is not possible; for example "UN/LOCODE" when referring to the UN/LOCODE code list"</v>
      </c>
      <c r="W1845" t="str">
        <f t="shared" si="571"/>
        <v>"false"</v>
      </c>
      <c r="X1845" t="str">
        <f t="shared" si="572"/>
        <v>"false"</v>
      </c>
      <c r="Y1845" t="str">
        <f t="shared" si="573"/>
        <v>"CodeList","ccodes_ScreeningExemption","_codeListName","xsd_string",4,"","Official name of the code list without version number when direct reference is not possible; for example "UN/LOCODE" when referring to the UN/LOCODE code list","false","false"</v>
      </c>
      <c r="Z1845" t="str">
        <f t="shared" si="574"/>
        <v/>
      </c>
      <c r="AA1845" t="str">
        <f t="shared" si="575"/>
        <v/>
      </c>
      <c r="AB1845" t="str">
        <f t="shared" si="576"/>
        <v/>
      </c>
      <c r="AC1845" t="str">
        <f t="shared" si="577"/>
        <v/>
      </c>
      <c r="AD1845" t="str">
        <f t="shared" si="578"/>
        <v/>
      </c>
      <c r="AE1845" t="str">
        <f t="shared" si="579"/>
        <v/>
      </c>
    </row>
    <row r="1846" spans="1:31" x14ac:dyDescent="0.2">
      <c r="A1846" t="s">
        <v>1353</v>
      </c>
      <c r="B1846" t="s">
        <v>1291</v>
      </c>
      <c r="C1846" t="s">
        <v>809</v>
      </c>
      <c r="D1846" t="s">
        <v>16</v>
      </c>
      <c r="F1846" t="s">
        <v>6</v>
      </c>
      <c r="G1846">
        <v>1</v>
      </c>
      <c r="J1846" s="5" t="s">
        <v>17</v>
      </c>
      <c r="K1846" t="str">
        <f t="shared" si="560"/>
        <v>ccodes_ScreeningExemption</v>
      </c>
      <c r="L1846" t="str">
        <f t="shared" si="561"/>
        <v>_codeListReference</v>
      </c>
      <c r="M1846" t="str">
        <f t="shared" si="562"/>
        <v>xsd_string</v>
      </c>
      <c r="N1846" t="str">
        <f t="shared" si="563"/>
        <v/>
      </c>
      <c r="O1846" t="str">
        <f t="shared" si="564"/>
        <v>Data</v>
      </c>
      <c r="P1846" t="str">
        <f t="shared" si="565"/>
        <v>"CodeList"</v>
      </c>
      <c r="Q1846" t="str">
        <f t="shared" si="566"/>
        <v>"ccodes_ScreeningExemption"</v>
      </c>
      <c r="R1846" t="str">
        <f t="shared" si="567"/>
        <v>"_codeListReference"</v>
      </c>
      <c r="S1846" t="str">
        <f t="shared" si="568"/>
        <v>"xsd_string"</v>
      </c>
      <c r="T1846">
        <f>IF($A1846="Implicit","",COUNTIFS($C$8:C1846,C1846,$A$8:A1846,"Explicit"))</f>
        <v>5</v>
      </c>
      <c r="U1846" t="str">
        <f t="shared" si="569"/>
        <v>""</v>
      </c>
      <c r="V1846" t="str">
        <f t="shared" si="570"/>
        <v>"URL to access the code list the code is taken from; for example "https://unece.org/trade/cefact/unlocode-code-list-country-and-territory" for UN/LOCODE."</v>
      </c>
      <c r="W1846" t="str">
        <f t="shared" si="571"/>
        <v>"false"</v>
      </c>
      <c r="X1846" t="str">
        <f t="shared" si="572"/>
        <v>"false"</v>
      </c>
      <c r="Y1846" t="str">
        <f t="shared" si="573"/>
        <v>"CodeList","ccodes_ScreeningExemption","_codeListReference","xsd_string",5,"","URL to access the code list the code is taken from; for example "https://unece.org/trade/cefact/unlocode-code-list-country-and-territory" for UN/LOCODE.","false","false"</v>
      </c>
      <c r="Z1846" t="str">
        <f t="shared" si="574"/>
        <v/>
      </c>
      <c r="AA1846" t="str">
        <f t="shared" si="575"/>
        <v/>
      </c>
      <c r="AB1846" t="str">
        <f t="shared" si="576"/>
        <v/>
      </c>
      <c r="AC1846" t="str">
        <f t="shared" si="577"/>
        <v/>
      </c>
      <c r="AD1846" t="str">
        <f t="shared" si="578"/>
        <v/>
      </c>
      <c r="AE1846" t="str">
        <f t="shared" si="579"/>
        <v/>
      </c>
    </row>
    <row r="1847" spans="1:31" x14ac:dyDescent="0.2">
      <c r="A1847" t="s">
        <v>1353</v>
      </c>
      <c r="B1847" t="s">
        <v>1291</v>
      </c>
      <c r="C1847" t="s">
        <v>809</v>
      </c>
      <c r="D1847" t="s">
        <v>18</v>
      </c>
      <c r="F1847" t="s">
        <v>6</v>
      </c>
      <c r="G1847">
        <v>1</v>
      </c>
      <c r="J1847" s="5" t="s">
        <v>19</v>
      </c>
      <c r="K1847" t="str">
        <f t="shared" si="560"/>
        <v>ccodes_ScreeningExemption</v>
      </c>
      <c r="L1847" t="str">
        <f t="shared" si="561"/>
        <v>_codeListVersion</v>
      </c>
      <c r="M1847" t="str">
        <f t="shared" si="562"/>
        <v>xsd_string</v>
      </c>
      <c r="N1847" t="str">
        <f t="shared" si="563"/>
        <v/>
      </c>
      <c r="O1847" t="str">
        <f t="shared" si="564"/>
        <v>Data</v>
      </c>
      <c r="P1847" t="str">
        <f t="shared" si="565"/>
        <v>"CodeList"</v>
      </c>
      <c r="Q1847" t="str">
        <f t="shared" si="566"/>
        <v>"ccodes_ScreeningExemption"</v>
      </c>
      <c r="R1847" t="str">
        <f t="shared" si="567"/>
        <v>"_codeListVersion"</v>
      </c>
      <c r="S1847" t="str">
        <f t="shared" si="568"/>
        <v>"xsd_string"</v>
      </c>
      <c r="T1847">
        <f>IF($A1847="Implicit","",COUNTIFS($C$8:C1847,C1847,$A$8:A1847,"Explicit"))</f>
        <v>6</v>
      </c>
      <c r="U1847" t="str">
        <f t="shared" si="569"/>
        <v>""</v>
      </c>
      <c r="V1847" t="str">
        <f t="shared" si="570"/>
        <v>"Version of the code list; for example "223-1" for UN/LOCODE. Used if the property codeListName is used or the version is not apparent from the resource referred to in property codeListReference."</v>
      </c>
      <c r="W1847" t="str">
        <f t="shared" si="571"/>
        <v>"false"</v>
      </c>
      <c r="X1847" t="str">
        <f t="shared" si="572"/>
        <v>"false"</v>
      </c>
      <c r="Y1847" t="str">
        <f t="shared" si="573"/>
        <v>"CodeList","ccodes_ScreeningExemption","_codeListVersion","xsd_string",6,"","Version of the code list; for example "223-1" for UN/LOCODE. Used if the property codeListName is used or the version is not apparent from the resource referred to in property codeListReference.","false","false"</v>
      </c>
      <c r="Z1847" t="str">
        <f t="shared" si="574"/>
        <v/>
      </c>
      <c r="AA1847" t="str">
        <f t="shared" si="575"/>
        <v/>
      </c>
      <c r="AB1847" t="str">
        <f t="shared" si="576"/>
        <v/>
      </c>
      <c r="AC1847" t="str">
        <f t="shared" si="577"/>
        <v/>
      </c>
      <c r="AD1847" t="str">
        <f t="shared" si="578"/>
        <v/>
      </c>
      <c r="AE1847" t="str">
        <f t="shared" si="579"/>
        <v/>
      </c>
    </row>
    <row r="1848" spans="1:31" x14ac:dyDescent="0.2">
      <c r="A1848" t="s">
        <v>1353</v>
      </c>
      <c r="B1848" t="s">
        <v>1291</v>
      </c>
      <c r="C1848" t="s">
        <v>1049</v>
      </c>
      <c r="D1848" t="s">
        <v>5</v>
      </c>
      <c r="F1848" t="s">
        <v>6</v>
      </c>
      <c r="G1848">
        <v>1</v>
      </c>
      <c r="J1848" s="5" t="s">
        <v>8</v>
      </c>
      <c r="K1848" t="str">
        <f t="shared" si="560"/>
        <v>ccodes_ScreeningMethod</v>
      </c>
      <c r="L1848" t="str">
        <f t="shared" si="561"/>
        <v>_code</v>
      </c>
      <c r="M1848" t="str">
        <f t="shared" si="562"/>
        <v>xsd_string</v>
      </c>
      <c r="N1848" t="str">
        <f t="shared" si="563"/>
        <v/>
      </c>
      <c r="O1848" t="str">
        <f t="shared" si="564"/>
        <v>Data</v>
      </c>
      <c r="P1848" t="str">
        <f t="shared" si="565"/>
        <v>"CodeList"</v>
      </c>
      <c r="Q1848" t="str">
        <f t="shared" si="566"/>
        <v>"ccodes_ScreeningMethod"</v>
      </c>
      <c r="R1848" t="str">
        <f t="shared" si="567"/>
        <v>"_code"</v>
      </c>
      <c r="S1848" t="str">
        <f t="shared" si="568"/>
        <v>"xsd_string"</v>
      </c>
      <c r="T1848">
        <f>IF($A1848="Implicit","",COUNTIFS($C$8:C1848,C1848,$A$8:A1848,"Explicit"))</f>
        <v>1</v>
      </c>
      <c r="U1848" t="str">
        <f t="shared" si="569"/>
        <v>""</v>
      </c>
      <c r="V1848" t="str">
        <f t="shared" si="570"/>
        <v>"Code or short version of a code; for example "CH" for Switzerland when referring to the UN/LOCODE code list"</v>
      </c>
      <c r="W1848" t="str">
        <f t="shared" si="571"/>
        <v>"false"</v>
      </c>
      <c r="X1848" t="str">
        <f t="shared" si="572"/>
        <v>"false"</v>
      </c>
      <c r="Y1848" t="str">
        <f t="shared" si="573"/>
        <v>"CodeList","ccodes_ScreeningMethod","_code","xsd_string",1,"","Code or short version of a code; for example "CH" for Switzerland when referring to the UN/LOCODE code list","false","false"</v>
      </c>
      <c r="Z1848" t="str">
        <f t="shared" si="574"/>
        <v/>
      </c>
      <c r="AA1848" t="str">
        <f t="shared" si="575"/>
        <v/>
      </c>
      <c r="AB1848" t="str">
        <f t="shared" si="576"/>
        <v/>
      </c>
      <c r="AC1848" t="str">
        <f t="shared" si="577"/>
        <v/>
      </c>
      <c r="AD1848" t="str">
        <f t="shared" si="578"/>
        <v/>
      </c>
      <c r="AE1848" t="str">
        <f t="shared" si="579"/>
        <v/>
      </c>
    </row>
    <row r="1849" spans="1:31" x14ac:dyDescent="0.2">
      <c r="A1849" t="s">
        <v>1353</v>
      </c>
      <c r="B1849" t="s">
        <v>1291</v>
      </c>
      <c r="C1849" t="s">
        <v>1049</v>
      </c>
      <c r="D1849" t="s">
        <v>9</v>
      </c>
      <c r="F1849" t="s">
        <v>6</v>
      </c>
      <c r="G1849">
        <v>1</v>
      </c>
      <c r="J1849" s="5" t="s">
        <v>10</v>
      </c>
      <c r="K1849" t="str">
        <f t="shared" si="560"/>
        <v>ccodes_ScreeningMethod</v>
      </c>
      <c r="L1849" t="str">
        <f t="shared" si="561"/>
        <v>_codeDescription</v>
      </c>
      <c r="M1849" t="str">
        <f t="shared" si="562"/>
        <v>xsd_string</v>
      </c>
      <c r="N1849" t="str">
        <f t="shared" si="563"/>
        <v/>
      </c>
      <c r="O1849" t="str">
        <f t="shared" si="564"/>
        <v>Data</v>
      </c>
      <c r="P1849" t="str">
        <f t="shared" si="565"/>
        <v>"CodeList"</v>
      </c>
      <c r="Q1849" t="str">
        <f t="shared" si="566"/>
        <v>"ccodes_ScreeningMethod"</v>
      </c>
      <c r="R1849" t="str">
        <f t="shared" si="567"/>
        <v>"_codeDescription"</v>
      </c>
      <c r="S1849" t="str">
        <f t="shared" si="568"/>
        <v>"xsd_string"</v>
      </c>
      <c r="T1849">
        <f>IF($A1849="Implicit","",COUNTIFS($C$8:C1849,C1849,$A$8:A1849,"Explicit"))</f>
        <v>2</v>
      </c>
      <c r="U1849" t="str">
        <f t="shared" si="569"/>
        <v>""</v>
      </c>
      <c r="V1849" t="str">
        <f t="shared" si="570"/>
        <v>"Description or long version of the code; for example "Switzerland" for Switzerland when referring to the UN/LOCODE code list"</v>
      </c>
      <c r="W1849" t="str">
        <f t="shared" si="571"/>
        <v>"false"</v>
      </c>
      <c r="X1849" t="str">
        <f t="shared" si="572"/>
        <v>"false"</v>
      </c>
      <c r="Y1849" t="str">
        <f t="shared" si="573"/>
        <v>"CodeList","ccodes_ScreeningMethod","_codeDescription","xsd_string",2,"","Description or long version of the code; for example "Switzerland" for Switzerland when referring to the UN/LOCODE code list","false","false"</v>
      </c>
      <c r="Z1849" t="str">
        <f t="shared" si="574"/>
        <v/>
      </c>
      <c r="AA1849" t="str">
        <f t="shared" si="575"/>
        <v/>
      </c>
      <c r="AB1849" t="str">
        <f t="shared" si="576"/>
        <v/>
      </c>
      <c r="AC1849" t="str">
        <f t="shared" si="577"/>
        <v/>
      </c>
      <c r="AD1849" t="str">
        <f t="shared" si="578"/>
        <v/>
      </c>
      <c r="AE1849" t="str">
        <f t="shared" si="579"/>
        <v/>
      </c>
    </row>
    <row r="1850" spans="1:31" x14ac:dyDescent="0.2">
      <c r="A1850" t="s">
        <v>1353</v>
      </c>
      <c r="B1850" t="s">
        <v>1291</v>
      </c>
      <c r="C1850" t="s">
        <v>1049</v>
      </c>
      <c r="D1850" t="s">
        <v>11</v>
      </c>
      <c r="F1850" t="s">
        <v>12</v>
      </c>
      <c r="G1850">
        <v>1</v>
      </c>
      <c r="J1850" s="5" t="s">
        <v>13</v>
      </c>
      <c r="K1850" t="str">
        <f t="shared" si="560"/>
        <v>ccodes_ScreeningMethod</v>
      </c>
      <c r="L1850" t="str">
        <f t="shared" si="561"/>
        <v>_codeLevel</v>
      </c>
      <c r="M1850" t="str">
        <f t="shared" si="562"/>
        <v>xsd_integer</v>
      </c>
      <c r="N1850" t="str">
        <f t="shared" si="563"/>
        <v/>
      </c>
      <c r="O1850" t="str">
        <f t="shared" si="564"/>
        <v>Data</v>
      </c>
      <c r="P1850" t="str">
        <f t="shared" si="565"/>
        <v>"CodeList"</v>
      </c>
      <c r="Q1850" t="str">
        <f t="shared" si="566"/>
        <v>"ccodes_ScreeningMethod"</v>
      </c>
      <c r="R1850" t="str">
        <f t="shared" si="567"/>
        <v>"_codeLevel"</v>
      </c>
      <c r="S1850" t="str">
        <f t="shared" si="568"/>
        <v>"xsd_integer"</v>
      </c>
      <c r="T1850">
        <f>IF($A1850="Implicit","",COUNTIFS($C$8:C1850,C1850,$A$8:A1850,"Explicit"))</f>
        <v>3</v>
      </c>
      <c r="U1850" t="str">
        <f t="shared" si="569"/>
        <v>""</v>
      </c>
      <c r="V1850" t="str">
        <f t="shared" si="570"/>
        <v>"Integer indicating the level of a code if a codelists is hierarchical; for example HS-Codes"</v>
      </c>
      <c r="W1850" t="str">
        <f t="shared" si="571"/>
        <v>"false"</v>
      </c>
      <c r="X1850" t="str">
        <f t="shared" si="572"/>
        <v>"false"</v>
      </c>
      <c r="Y1850" t="str">
        <f t="shared" si="573"/>
        <v>"CodeList","ccodes_ScreeningMethod","_codeLevel","xsd_integer",3,"","Integer indicating the level of a code if a codelists is hierarchical; for example HS-Codes","false","false"</v>
      </c>
      <c r="Z1850" t="str">
        <f t="shared" si="574"/>
        <v/>
      </c>
      <c r="AA1850" t="str">
        <f t="shared" si="575"/>
        <v/>
      </c>
      <c r="AB1850" t="str">
        <f t="shared" si="576"/>
        <v/>
      </c>
      <c r="AC1850" t="str">
        <f t="shared" si="577"/>
        <v/>
      </c>
      <c r="AD1850" t="str">
        <f t="shared" si="578"/>
        <v/>
      </c>
      <c r="AE1850" t="str">
        <f t="shared" si="579"/>
        <v/>
      </c>
    </row>
    <row r="1851" spans="1:31" x14ac:dyDescent="0.2">
      <c r="A1851" t="s">
        <v>1353</v>
      </c>
      <c r="B1851" t="s">
        <v>1291</v>
      </c>
      <c r="C1851" t="s">
        <v>1049</v>
      </c>
      <c r="D1851" t="s">
        <v>14</v>
      </c>
      <c r="F1851" t="s">
        <v>6</v>
      </c>
      <c r="G1851">
        <v>1</v>
      </c>
      <c r="J1851" s="5" t="s">
        <v>15</v>
      </c>
      <c r="K1851" t="str">
        <f t="shared" si="560"/>
        <v>ccodes_ScreeningMethod</v>
      </c>
      <c r="L1851" t="str">
        <f t="shared" si="561"/>
        <v>_codeListName</v>
      </c>
      <c r="M1851" t="str">
        <f t="shared" si="562"/>
        <v>xsd_string</v>
      </c>
      <c r="N1851" t="str">
        <f t="shared" si="563"/>
        <v/>
      </c>
      <c r="O1851" t="str">
        <f t="shared" si="564"/>
        <v>Data</v>
      </c>
      <c r="P1851" t="str">
        <f t="shared" si="565"/>
        <v>"CodeList"</v>
      </c>
      <c r="Q1851" t="str">
        <f t="shared" si="566"/>
        <v>"ccodes_ScreeningMethod"</v>
      </c>
      <c r="R1851" t="str">
        <f t="shared" si="567"/>
        <v>"_codeListName"</v>
      </c>
      <c r="S1851" t="str">
        <f t="shared" si="568"/>
        <v>"xsd_string"</v>
      </c>
      <c r="T1851">
        <f>IF($A1851="Implicit","",COUNTIFS($C$8:C1851,C1851,$A$8:A1851,"Explicit"))</f>
        <v>4</v>
      </c>
      <c r="U1851" t="str">
        <f t="shared" si="569"/>
        <v>""</v>
      </c>
      <c r="V1851" t="str">
        <f t="shared" si="570"/>
        <v>"Official name of the code list without version number when direct reference is not possible; for example "UN/LOCODE" when referring to the UN/LOCODE code list"</v>
      </c>
      <c r="W1851" t="str">
        <f t="shared" si="571"/>
        <v>"false"</v>
      </c>
      <c r="X1851" t="str">
        <f t="shared" si="572"/>
        <v>"false"</v>
      </c>
      <c r="Y1851" t="str">
        <f t="shared" si="573"/>
        <v>"CodeList","ccodes_ScreeningMethod","_codeListName","xsd_string",4,"","Official name of the code list without version number when direct reference is not possible; for example "UN/LOCODE" when referring to the UN/LOCODE code list","false","false"</v>
      </c>
      <c r="Z1851" t="str">
        <f t="shared" si="574"/>
        <v/>
      </c>
      <c r="AA1851" t="str">
        <f t="shared" si="575"/>
        <v/>
      </c>
      <c r="AB1851" t="str">
        <f t="shared" si="576"/>
        <v/>
      </c>
      <c r="AC1851" t="str">
        <f t="shared" si="577"/>
        <v/>
      </c>
      <c r="AD1851" t="str">
        <f t="shared" si="578"/>
        <v/>
      </c>
      <c r="AE1851" t="str">
        <f t="shared" si="579"/>
        <v/>
      </c>
    </row>
    <row r="1852" spans="1:31" x14ac:dyDescent="0.2">
      <c r="A1852" t="s">
        <v>1353</v>
      </c>
      <c r="B1852" t="s">
        <v>1291</v>
      </c>
      <c r="C1852" t="s">
        <v>1049</v>
      </c>
      <c r="D1852" t="s">
        <v>16</v>
      </c>
      <c r="F1852" t="s">
        <v>6</v>
      </c>
      <c r="G1852">
        <v>1</v>
      </c>
      <c r="J1852" s="5" t="s">
        <v>17</v>
      </c>
      <c r="K1852" t="str">
        <f t="shared" si="560"/>
        <v>ccodes_ScreeningMethod</v>
      </c>
      <c r="L1852" t="str">
        <f t="shared" si="561"/>
        <v>_codeListReference</v>
      </c>
      <c r="M1852" t="str">
        <f t="shared" si="562"/>
        <v>xsd_string</v>
      </c>
      <c r="N1852" t="str">
        <f t="shared" si="563"/>
        <v/>
      </c>
      <c r="O1852" t="str">
        <f t="shared" si="564"/>
        <v>Data</v>
      </c>
      <c r="P1852" t="str">
        <f t="shared" si="565"/>
        <v>"CodeList"</v>
      </c>
      <c r="Q1852" t="str">
        <f t="shared" si="566"/>
        <v>"ccodes_ScreeningMethod"</v>
      </c>
      <c r="R1852" t="str">
        <f t="shared" si="567"/>
        <v>"_codeListReference"</v>
      </c>
      <c r="S1852" t="str">
        <f t="shared" si="568"/>
        <v>"xsd_string"</v>
      </c>
      <c r="T1852">
        <f>IF($A1852="Implicit","",COUNTIFS($C$8:C1852,C1852,$A$8:A1852,"Explicit"))</f>
        <v>5</v>
      </c>
      <c r="U1852" t="str">
        <f t="shared" si="569"/>
        <v>""</v>
      </c>
      <c r="V1852" t="str">
        <f t="shared" si="570"/>
        <v>"URL to access the code list the code is taken from; for example "https://unece.org/trade/cefact/unlocode-code-list-country-and-territory" for UN/LOCODE."</v>
      </c>
      <c r="W1852" t="str">
        <f t="shared" si="571"/>
        <v>"false"</v>
      </c>
      <c r="X1852" t="str">
        <f t="shared" si="572"/>
        <v>"false"</v>
      </c>
      <c r="Y1852" t="str">
        <f t="shared" si="573"/>
        <v>"CodeList","ccodes_ScreeningMethod","_codeListReference","xsd_string",5,"","URL to access the code list the code is taken from; for example "https://unece.org/trade/cefact/unlocode-code-list-country-and-territory" for UN/LOCODE.","false","false"</v>
      </c>
      <c r="Z1852" t="str">
        <f t="shared" si="574"/>
        <v/>
      </c>
      <c r="AA1852" t="str">
        <f t="shared" si="575"/>
        <v/>
      </c>
      <c r="AB1852" t="str">
        <f t="shared" si="576"/>
        <v/>
      </c>
      <c r="AC1852" t="str">
        <f t="shared" si="577"/>
        <v/>
      </c>
      <c r="AD1852" t="str">
        <f t="shared" si="578"/>
        <v/>
      </c>
      <c r="AE1852" t="str">
        <f t="shared" si="579"/>
        <v/>
      </c>
    </row>
    <row r="1853" spans="1:31" x14ac:dyDescent="0.2">
      <c r="A1853" t="s">
        <v>1353</v>
      </c>
      <c r="B1853" t="s">
        <v>1291</v>
      </c>
      <c r="C1853" t="s">
        <v>1049</v>
      </c>
      <c r="D1853" t="s">
        <v>18</v>
      </c>
      <c r="F1853" t="s">
        <v>6</v>
      </c>
      <c r="G1853">
        <v>1</v>
      </c>
      <c r="J1853" s="5" t="s">
        <v>19</v>
      </c>
      <c r="K1853" t="str">
        <f t="shared" si="560"/>
        <v>ccodes_ScreeningMethod</v>
      </c>
      <c r="L1853" t="str">
        <f t="shared" si="561"/>
        <v>_codeListVersion</v>
      </c>
      <c r="M1853" t="str">
        <f t="shared" si="562"/>
        <v>xsd_string</v>
      </c>
      <c r="N1853" t="str">
        <f t="shared" si="563"/>
        <v/>
      </c>
      <c r="O1853" t="str">
        <f t="shared" si="564"/>
        <v>Data</v>
      </c>
      <c r="P1853" t="str">
        <f t="shared" si="565"/>
        <v>"CodeList"</v>
      </c>
      <c r="Q1853" t="str">
        <f t="shared" si="566"/>
        <v>"ccodes_ScreeningMethod"</v>
      </c>
      <c r="R1853" t="str">
        <f t="shared" si="567"/>
        <v>"_codeListVersion"</v>
      </c>
      <c r="S1853" t="str">
        <f t="shared" si="568"/>
        <v>"xsd_string"</v>
      </c>
      <c r="T1853">
        <f>IF($A1853="Implicit","",COUNTIFS($C$8:C1853,C1853,$A$8:A1853,"Explicit"))</f>
        <v>6</v>
      </c>
      <c r="U1853" t="str">
        <f t="shared" si="569"/>
        <v>""</v>
      </c>
      <c r="V1853" t="str">
        <f t="shared" si="570"/>
        <v>"Version of the code list; for example "223-1" for UN/LOCODE. Used if the property codeListName is used or the version is not apparent from the resource referred to in property codeListReference."</v>
      </c>
      <c r="W1853" t="str">
        <f t="shared" si="571"/>
        <v>"false"</v>
      </c>
      <c r="X1853" t="str">
        <f t="shared" si="572"/>
        <v>"false"</v>
      </c>
      <c r="Y1853" t="str">
        <f t="shared" si="573"/>
        <v>"CodeList","ccodes_ScreeningMethod","_codeListVersion","xsd_string",6,"","Version of the code list; for example "223-1" for UN/LOCODE. Used if the property codeListName is used or the version is not apparent from the resource referred to in property codeListReference.","false","false"</v>
      </c>
      <c r="Z1853" t="str">
        <f t="shared" si="574"/>
        <v/>
      </c>
      <c r="AA1853" t="str">
        <f t="shared" si="575"/>
        <v/>
      </c>
      <c r="AB1853" t="str">
        <f t="shared" si="576"/>
        <v/>
      </c>
      <c r="AC1853" t="str">
        <f t="shared" si="577"/>
        <v/>
      </c>
      <c r="AD1853" t="str">
        <f t="shared" si="578"/>
        <v/>
      </c>
      <c r="AE1853" t="str">
        <f t="shared" si="579"/>
        <v/>
      </c>
    </row>
    <row r="1854" spans="1:31" x14ac:dyDescent="0.2">
      <c r="A1854" t="s">
        <v>1353</v>
      </c>
      <c r="B1854" t="s">
        <v>1291</v>
      </c>
      <c r="C1854" t="s">
        <v>1066</v>
      </c>
      <c r="D1854" t="s">
        <v>5</v>
      </c>
      <c r="F1854" t="s">
        <v>6</v>
      </c>
      <c r="G1854">
        <v>1</v>
      </c>
      <c r="J1854" s="5" t="s">
        <v>8</v>
      </c>
      <c r="K1854" t="str">
        <f t="shared" si="560"/>
        <v>ccodes_SecurityStatus</v>
      </c>
      <c r="L1854" t="str">
        <f t="shared" si="561"/>
        <v>_code</v>
      </c>
      <c r="M1854" t="str">
        <f t="shared" si="562"/>
        <v>xsd_string</v>
      </c>
      <c r="N1854" t="str">
        <f t="shared" si="563"/>
        <v/>
      </c>
      <c r="O1854" t="str">
        <f t="shared" si="564"/>
        <v>Data</v>
      </c>
      <c r="P1854" t="str">
        <f t="shared" si="565"/>
        <v>"CodeList"</v>
      </c>
      <c r="Q1854" t="str">
        <f t="shared" si="566"/>
        <v>"ccodes_SecurityStatus"</v>
      </c>
      <c r="R1854" t="str">
        <f t="shared" si="567"/>
        <v>"_code"</v>
      </c>
      <c r="S1854" t="str">
        <f t="shared" si="568"/>
        <v>"xsd_string"</v>
      </c>
      <c r="T1854">
        <f>IF($A1854="Implicit","",COUNTIFS($C$8:C1854,C1854,$A$8:A1854,"Explicit"))</f>
        <v>1</v>
      </c>
      <c r="U1854" t="str">
        <f t="shared" si="569"/>
        <v>""</v>
      </c>
      <c r="V1854" t="str">
        <f t="shared" si="570"/>
        <v>"Code or short version of a code; for example "CH" for Switzerland when referring to the UN/LOCODE code list"</v>
      </c>
      <c r="W1854" t="str">
        <f t="shared" si="571"/>
        <v>"false"</v>
      </c>
      <c r="X1854" t="str">
        <f t="shared" si="572"/>
        <v>"false"</v>
      </c>
      <c r="Y1854" t="str">
        <f t="shared" si="573"/>
        <v>"CodeList","ccodes_SecurityStatus","_code","xsd_string",1,"","Code or short version of a code; for example "CH" for Switzerland when referring to the UN/LOCODE code list","false","false"</v>
      </c>
      <c r="Z1854" t="str">
        <f t="shared" si="574"/>
        <v/>
      </c>
      <c r="AA1854" t="str">
        <f t="shared" si="575"/>
        <v/>
      </c>
      <c r="AB1854" t="str">
        <f t="shared" si="576"/>
        <v/>
      </c>
      <c r="AC1854" t="str">
        <f t="shared" si="577"/>
        <v/>
      </c>
      <c r="AD1854" t="str">
        <f t="shared" si="578"/>
        <v/>
      </c>
      <c r="AE1854" t="str">
        <f t="shared" si="579"/>
        <v/>
      </c>
    </row>
    <row r="1855" spans="1:31" x14ac:dyDescent="0.2">
      <c r="A1855" t="s">
        <v>1353</v>
      </c>
      <c r="B1855" t="s">
        <v>1291</v>
      </c>
      <c r="C1855" t="s">
        <v>1066</v>
      </c>
      <c r="D1855" t="s">
        <v>9</v>
      </c>
      <c r="F1855" t="s">
        <v>6</v>
      </c>
      <c r="G1855">
        <v>1</v>
      </c>
      <c r="J1855" s="5" t="s">
        <v>10</v>
      </c>
      <c r="K1855" t="str">
        <f t="shared" si="560"/>
        <v>ccodes_SecurityStatus</v>
      </c>
      <c r="L1855" t="str">
        <f t="shared" si="561"/>
        <v>_codeDescription</v>
      </c>
      <c r="M1855" t="str">
        <f t="shared" si="562"/>
        <v>xsd_string</v>
      </c>
      <c r="N1855" t="str">
        <f t="shared" si="563"/>
        <v/>
      </c>
      <c r="O1855" t="str">
        <f t="shared" si="564"/>
        <v>Data</v>
      </c>
      <c r="P1855" t="str">
        <f t="shared" si="565"/>
        <v>"CodeList"</v>
      </c>
      <c r="Q1855" t="str">
        <f t="shared" si="566"/>
        <v>"ccodes_SecurityStatus"</v>
      </c>
      <c r="R1855" t="str">
        <f t="shared" si="567"/>
        <v>"_codeDescription"</v>
      </c>
      <c r="S1855" t="str">
        <f t="shared" si="568"/>
        <v>"xsd_string"</v>
      </c>
      <c r="T1855">
        <f>IF($A1855="Implicit","",COUNTIFS($C$8:C1855,C1855,$A$8:A1855,"Explicit"))</f>
        <v>2</v>
      </c>
      <c r="U1855" t="str">
        <f t="shared" si="569"/>
        <v>""</v>
      </c>
      <c r="V1855" t="str">
        <f t="shared" si="570"/>
        <v>"Description or long version of the code; for example "Switzerland" for Switzerland when referring to the UN/LOCODE code list"</v>
      </c>
      <c r="W1855" t="str">
        <f t="shared" si="571"/>
        <v>"false"</v>
      </c>
      <c r="X1855" t="str">
        <f t="shared" si="572"/>
        <v>"false"</v>
      </c>
      <c r="Y1855" t="str">
        <f t="shared" si="573"/>
        <v>"CodeList","ccodes_SecurityStatus","_codeDescription","xsd_string",2,"","Description or long version of the code; for example "Switzerland" for Switzerland when referring to the UN/LOCODE code list","false","false"</v>
      </c>
      <c r="Z1855" t="str">
        <f t="shared" si="574"/>
        <v/>
      </c>
      <c r="AA1855" t="str">
        <f t="shared" si="575"/>
        <v/>
      </c>
      <c r="AB1855" t="str">
        <f t="shared" si="576"/>
        <v/>
      </c>
      <c r="AC1855" t="str">
        <f t="shared" si="577"/>
        <v/>
      </c>
      <c r="AD1855" t="str">
        <f t="shared" si="578"/>
        <v/>
      </c>
      <c r="AE1855" t="str">
        <f t="shared" si="579"/>
        <v/>
      </c>
    </row>
    <row r="1856" spans="1:31" x14ac:dyDescent="0.2">
      <c r="A1856" t="s">
        <v>1353</v>
      </c>
      <c r="B1856" t="s">
        <v>1291</v>
      </c>
      <c r="C1856" t="s">
        <v>1066</v>
      </c>
      <c r="D1856" t="s">
        <v>11</v>
      </c>
      <c r="F1856" t="s">
        <v>12</v>
      </c>
      <c r="G1856">
        <v>1</v>
      </c>
      <c r="J1856" s="5" t="s">
        <v>13</v>
      </c>
      <c r="K1856" t="str">
        <f t="shared" si="560"/>
        <v>ccodes_SecurityStatus</v>
      </c>
      <c r="L1856" t="str">
        <f t="shared" si="561"/>
        <v>_codeLevel</v>
      </c>
      <c r="M1856" t="str">
        <f t="shared" si="562"/>
        <v>xsd_integer</v>
      </c>
      <c r="N1856" t="str">
        <f t="shared" si="563"/>
        <v/>
      </c>
      <c r="O1856" t="str">
        <f t="shared" si="564"/>
        <v>Data</v>
      </c>
      <c r="P1856" t="str">
        <f t="shared" si="565"/>
        <v>"CodeList"</v>
      </c>
      <c r="Q1856" t="str">
        <f t="shared" si="566"/>
        <v>"ccodes_SecurityStatus"</v>
      </c>
      <c r="R1856" t="str">
        <f t="shared" si="567"/>
        <v>"_codeLevel"</v>
      </c>
      <c r="S1856" t="str">
        <f t="shared" si="568"/>
        <v>"xsd_integer"</v>
      </c>
      <c r="T1856">
        <f>IF($A1856="Implicit","",COUNTIFS($C$8:C1856,C1856,$A$8:A1856,"Explicit"))</f>
        <v>3</v>
      </c>
      <c r="U1856" t="str">
        <f t="shared" si="569"/>
        <v>""</v>
      </c>
      <c r="V1856" t="str">
        <f t="shared" si="570"/>
        <v>"Integer indicating the level of a code if a codelists is hierarchical; for example HS-Codes"</v>
      </c>
      <c r="W1856" t="str">
        <f t="shared" si="571"/>
        <v>"false"</v>
      </c>
      <c r="X1856" t="str">
        <f t="shared" si="572"/>
        <v>"false"</v>
      </c>
      <c r="Y1856" t="str">
        <f t="shared" si="573"/>
        <v>"CodeList","ccodes_SecurityStatus","_codeLevel","xsd_integer",3,"","Integer indicating the level of a code if a codelists is hierarchical; for example HS-Codes","false","false"</v>
      </c>
      <c r="Z1856" t="str">
        <f t="shared" si="574"/>
        <v/>
      </c>
      <c r="AA1856" t="str">
        <f t="shared" si="575"/>
        <v/>
      </c>
      <c r="AB1856" t="str">
        <f t="shared" si="576"/>
        <v/>
      </c>
      <c r="AC1856" t="str">
        <f t="shared" si="577"/>
        <v/>
      </c>
      <c r="AD1856" t="str">
        <f t="shared" si="578"/>
        <v/>
      </c>
      <c r="AE1856" t="str">
        <f t="shared" si="579"/>
        <v/>
      </c>
    </row>
    <row r="1857" spans="1:31" x14ac:dyDescent="0.2">
      <c r="A1857" t="s">
        <v>1353</v>
      </c>
      <c r="B1857" t="s">
        <v>1291</v>
      </c>
      <c r="C1857" t="s">
        <v>1066</v>
      </c>
      <c r="D1857" t="s">
        <v>14</v>
      </c>
      <c r="F1857" t="s">
        <v>6</v>
      </c>
      <c r="G1857">
        <v>1</v>
      </c>
      <c r="J1857" s="5" t="s">
        <v>15</v>
      </c>
      <c r="K1857" t="str">
        <f t="shared" si="560"/>
        <v>ccodes_SecurityStatus</v>
      </c>
      <c r="L1857" t="str">
        <f t="shared" si="561"/>
        <v>_codeListName</v>
      </c>
      <c r="M1857" t="str">
        <f t="shared" si="562"/>
        <v>xsd_string</v>
      </c>
      <c r="N1857" t="str">
        <f t="shared" si="563"/>
        <v/>
      </c>
      <c r="O1857" t="str">
        <f t="shared" si="564"/>
        <v>Data</v>
      </c>
      <c r="P1857" t="str">
        <f t="shared" si="565"/>
        <v>"CodeList"</v>
      </c>
      <c r="Q1857" t="str">
        <f t="shared" si="566"/>
        <v>"ccodes_SecurityStatus"</v>
      </c>
      <c r="R1857" t="str">
        <f t="shared" si="567"/>
        <v>"_codeListName"</v>
      </c>
      <c r="S1857" t="str">
        <f t="shared" si="568"/>
        <v>"xsd_string"</v>
      </c>
      <c r="T1857">
        <f>IF($A1857="Implicit","",COUNTIFS($C$8:C1857,C1857,$A$8:A1857,"Explicit"))</f>
        <v>4</v>
      </c>
      <c r="U1857" t="str">
        <f t="shared" si="569"/>
        <v>""</v>
      </c>
      <c r="V1857" t="str">
        <f t="shared" si="570"/>
        <v>"Official name of the code list without version number when direct reference is not possible; for example "UN/LOCODE" when referring to the UN/LOCODE code list"</v>
      </c>
      <c r="W1857" t="str">
        <f t="shared" si="571"/>
        <v>"false"</v>
      </c>
      <c r="X1857" t="str">
        <f t="shared" si="572"/>
        <v>"false"</v>
      </c>
      <c r="Y1857" t="str">
        <f t="shared" si="573"/>
        <v>"CodeList","ccodes_SecurityStatus","_codeListName","xsd_string",4,"","Official name of the code list without version number when direct reference is not possible; for example "UN/LOCODE" when referring to the UN/LOCODE code list","false","false"</v>
      </c>
      <c r="Z1857" t="str">
        <f t="shared" si="574"/>
        <v/>
      </c>
      <c r="AA1857" t="str">
        <f t="shared" si="575"/>
        <v/>
      </c>
      <c r="AB1857" t="str">
        <f t="shared" si="576"/>
        <v/>
      </c>
      <c r="AC1857" t="str">
        <f t="shared" si="577"/>
        <v/>
      </c>
      <c r="AD1857" t="str">
        <f t="shared" si="578"/>
        <v/>
      </c>
      <c r="AE1857" t="str">
        <f t="shared" si="579"/>
        <v/>
      </c>
    </row>
    <row r="1858" spans="1:31" x14ac:dyDescent="0.2">
      <c r="A1858" t="s">
        <v>1353</v>
      </c>
      <c r="B1858" t="s">
        <v>1291</v>
      </c>
      <c r="C1858" t="s">
        <v>1066</v>
      </c>
      <c r="D1858" t="s">
        <v>16</v>
      </c>
      <c r="F1858" t="s">
        <v>6</v>
      </c>
      <c r="G1858">
        <v>1</v>
      </c>
      <c r="J1858" s="5" t="s">
        <v>17</v>
      </c>
      <c r="K1858" t="str">
        <f t="shared" si="560"/>
        <v>ccodes_SecurityStatus</v>
      </c>
      <c r="L1858" t="str">
        <f t="shared" si="561"/>
        <v>_codeListReference</v>
      </c>
      <c r="M1858" t="str">
        <f t="shared" si="562"/>
        <v>xsd_string</v>
      </c>
      <c r="N1858" t="str">
        <f t="shared" si="563"/>
        <v/>
      </c>
      <c r="O1858" t="str">
        <f t="shared" si="564"/>
        <v>Data</v>
      </c>
      <c r="P1858" t="str">
        <f t="shared" si="565"/>
        <v>"CodeList"</v>
      </c>
      <c r="Q1858" t="str">
        <f t="shared" si="566"/>
        <v>"ccodes_SecurityStatus"</v>
      </c>
      <c r="R1858" t="str">
        <f t="shared" si="567"/>
        <v>"_codeListReference"</v>
      </c>
      <c r="S1858" t="str">
        <f t="shared" si="568"/>
        <v>"xsd_string"</v>
      </c>
      <c r="T1858">
        <f>IF($A1858="Implicit","",COUNTIFS($C$8:C1858,C1858,$A$8:A1858,"Explicit"))</f>
        <v>5</v>
      </c>
      <c r="U1858" t="str">
        <f t="shared" si="569"/>
        <v>""</v>
      </c>
      <c r="V1858" t="str">
        <f t="shared" si="570"/>
        <v>"URL to access the code list the code is taken from; for example "https://unece.org/trade/cefact/unlocode-code-list-country-and-territory" for UN/LOCODE."</v>
      </c>
      <c r="W1858" t="str">
        <f t="shared" si="571"/>
        <v>"false"</v>
      </c>
      <c r="X1858" t="str">
        <f t="shared" si="572"/>
        <v>"false"</v>
      </c>
      <c r="Y1858" t="str">
        <f t="shared" si="573"/>
        <v>"CodeList","ccodes_SecurityStatus","_codeListReference","xsd_string",5,"","URL to access the code list the code is taken from; for example "https://unece.org/trade/cefact/unlocode-code-list-country-and-territory" for UN/LOCODE.","false","false"</v>
      </c>
      <c r="Z1858" t="str">
        <f t="shared" si="574"/>
        <v/>
      </c>
      <c r="AA1858" t="str">
        <f t="shared" si="575"/>
        <v/>
      </c>
      <c r="AB1858" t="str">
        <f t="shared" si="576"/>
        <v/>
      </c>
      <c r="AC1858" t="str">
        <f t="shared" si="577"/>
        <v/>
      </c>
      <c r="AD1858" t="str">
        <f t="shared" si="578"/>
        <v/>
      </c>
      <c r="AE1858" t="str">
        <f t="shared" si="579"/>
        <v/>
      </c>
    </row>
    <row r="1859" spans="1:31" x14ac:dyDescent="0.2">
      <c r="A1859" t="s">
        <v>1353</v>
      </c>
      <c r="B1859" t="s">
        <v>1291</v>
      </c>
      <c r="C1859" t="s">
        <v>1066</v>
      </c>
      <c r="D1859" t="s">
        <v>18</v>
      </c>
      <c r="F1859" t="s">
        <v>6</v>
      </c>
      <c r="G1859">
        <v>1</v>
      </c>
      <c r="J1859" s="5" t="s">
        <v>19</v>
      </c>
      <c r="K1859" t="str">
        <f t="shared" si="560"/>
        <v>ccodes_SecurityStatus</v>
      </c>
      <c r="L1859" t="str">
        <f t="shared" si="561"/>
        <v>_codeListVersion</v>
      </c>
      <c r="M1859" t="str">
        <f t="shared" si="562"/>
        <v>xsd_string</v>
      </c>
      <c r="N1859" t="str">
        <f t="shared" si="563"/>
        <v/>
      </c>
      <c r="O1859" t="str">
        <f t="shared" si="564"/>
        <v>Data</v>
      </c>
      <c r="P1859" t="str">
        <f t="shared" si="565"/>
        <v>"CodeList"</v>
      </c>
      <c r="Q1859" t="str">
        <f t="shared" si="566"/>
        <v>"ccodes_SecurityStatus"</v>
      </c>
      <c r="R1859" t="str">
        <f t="shared" si="567"/>
        <v>"_codeListVersion"</v>
      </c>
      <c r="S1859" t="str">
        <f t="shared" si="568"/>
        <v>"xsd_string"</v>
      </c>
      <c r="T1859">
        <f>IF($A1859="Implicit","",COUNTIFS($C$8:C1859,C1859,$A$8:A1859,"Explicit"))</f>
        <v>6</v>
      </c>
      <c r="U1859" t="str">
        <f t="shared" si="569"/>
        <v>""</v>
      </c>
      <c r="V1859" t="str">
        <f t="shared" si="570"/>
        <v>"Version of the code list; for example "223-1" for UN/LOCODE. Used if the property codeListName is used or the version is not apparent from the resource referred to in property codeListReference."</v>
      </c>
      <c r="W1859" t="str">
        <f t="shared" si="571"/>
        <v>"false"</v>
      </c>
      <c r="X1859" t="str">
        <f t="shared" si="572"/>
        <v>"false"</v>
      </c>
      <c r="Y1859" t="str">
        <f t="shared" si="573"/>
        <v>"CodeList","ccodes_SecurityStatus","_codeListVersion","xsd_string",6,"","Version of the code list; for example "223-1" for UN/LOCODE. Used if the property codeListName is used or the version is not apparent from the resource referred to in property codeListReference.","false","false"</v>
      </c>
      <c r="Z1859" t="str">
        <f t="shared" si="574"/>
        <v/>
      </c>
      <c r="AA1859" t="str">
        <f t="shared" si="575"/>
        <v/>
      </c>
      <c r="AB1859" t="str">
        <f t="shared" si="576"/>
        <v/>
      </c>
      <c r="AC1859" t="str">
        <f t="shared" si="577"/>
        <v/>
      </c>
      <c r="AD1859" t="str">
        <f t="shared" si="578"/>
        <v/>
      </c>
      <c r="AE1859" t="str">
        <f t="shared" si="579"/>
        <v/>
      </c>
    </row>
    <row r="1860" spans="1:31" x14ac:dyDescent="0.2">
      <c r="A1860" t="s">
        <v>1353</v>
      </c>
      <c r="B1860" t="s">
        <v>1291</v>
      </c>
      <c r="C1860" t="s">
        <v>628</v>
      </c>
      <c r="D1860" t="s">
        <v>5</v>
      </c>
      <c r="F1860" t="s">
        <v>6</v>
      </c>
      <c r="G1860">
        <v>1</v>
      </c>
      <c r="J1860" s="5" t="s">
        <v>8</v>
      </c>
      <c r="K1860" t="str">
        <f t="shared" si="560"/>
        <v>ccodes_ServiceCode</v>
      </c>
      <c r="L1860" t="str">
        <f t="shared" si="561"/>
        <v>_code</v>
      </c>
      <c r="M1860" t="str">
        <f t="shared" si="562"/>
        <v>xsd_string</v>
      </c>
      <c r="N1860" t="str">
        <f t="shared" si="563"/>
        <v/>
      </c>
      <c r="O1860" t="str">
        <f t="shared" si="564"/>
        <v>Data</v>
      </c>
      <c r="P1860" t="str">
        <f t="shared" si="565"/>
        <v>"CodeList"</v>
      </c>
      <c r="Q1860" t="str">
        <f t="shared" si="566"/>
        <v>"ccodes_ServiceCode"</v>
      </c>
      <c r="R1860" t="str">
        <f t="shared" si="567"/>
        <v>"_code"</v>
      </c>
      <c r="S1860" t="str">
        <f t="shared" si="568"/>
        <v>"xsd_string"</v>
      </c>
      <c r="T1860">
        <f>IF($A1860="Implicit","",COUNTIFS($C$8:C1860,C1860,$A$8:A1860,"Explicit"))</f>
        <v>1</v>
      </c>
      <c r="U1860" t="str">
        <f t="shared" si="569"/>
        <v>""</v>
      </c>
      <c r="V1860" t="str">
        <f t="shared" si="570"/>
        <v>"Code or short version of a code; for example "CH" for Switzerland when referring to the UN/LOCODE code list"</v>
      </c>
      <c r="W1860" t="str">
        <f t="shared" si="571"/>
        <v>"false"</v>
      </c>
      <c r="X1860" t="str">
        <f t="shared" si="572"/>
        <v>"false"</v>
      </c>
      <c r="Y1860" t="str">
        <f t="shared" si="573"/>
        <v>"CodeList","ccodes_ServiceCode","_code","xsd_string",1,"","Code or short version of a code; for example "CH" for Switzerland when referring to the UN/LOCODE code list","false","false"</v>
      </c>
      <c r="Z1860" t="str">
        <f t="shared" si="574"/>
        <v/>
      </c>
      <c r="AA1860" t="str">
        <f t="shared" si="575"/>
        <v/>
      </c>
      <c r="AB1860" t="str">
        <f t="shared" si="576"/>
        <v/>
      </c>
      <c r="AC1860" t="str">
        <f t="shared" si="577"/>
        <v/>
      </c>
      <c r="AD1860" t="str">
        <f t="shared" si="578"/>
        <v/>
      </c>
      <c r="AE1860" t="str">
        <f t="shared" si="579"/>
        <v/>
      </c>
    </row>
    <row r="1861" spans="1:31" x14ac:dyDescent="0.2">
      <c r="A1861" t="s">
        <v>1353</v>
      </c>
      <c r="B1861" t="s">
        <v>1291</v>
      </c>
      <c r="C1861" t="s">
        <v>628</v>
      </c>
      <c r="D1861" t="s">
        <v>9</v>
      </c>
      <c r="F1861" t="s">
        <v>6</v>
      </c>
      <c r="G1861">
        <v>1</v>
      </c>
      <c r="J1861" s="5" t="s">
        <v>10</v>
      </c>
      <c r="K1861" t="str">
        <f t="shared" si="560"/>
        <v>ccodes_ServiceCode</v>
      </c>
      <c r="L1861" t="str">
        <f t="shared" si="561"/>
        <v>_codeDescription</v>
      </c>
      <c r="M1861" t="str">
        <f t="shared" si="562"/>
        <v>xsd_string</v>
      </c>
      <c r="N1861" t="str">
        <f t="shared" si="563"/>
        <v/>
      </c>
      <c r="O1861" t="str">
        <f t="shared" si="564"/>
        <v>Data</v>
      </c>
      <c r="P1861" t="str">
        <f t="shared" si="565"/>
        <v>"CodeList"</v>
      </c>
      <c r="Q1861" t="str">
        <f t="shared" si="566"/>
        <v>"ccodes_ServiceCode"</v>
      </c>
      <c r="R1861" t="str">
        <f t="shared" si="567"/>
        <v>"_codeDescription"</v>
      </c>
      <c r="S1861" t="str">
        <f t="shared" si="568"/>
        <v>"xsd_string"</v>
      </c>
      <c r="T1861">
        <f>IF($A1861="Implicit","",COUNTIFS($C$8:C1861,C1861,$A$8:A1861,"Explicit"))</f>
        <v>2</v>
      </c>
      <c r="U1861" t="str">
        <f t="shared" si="569"/>
        <v>""</v>
      </c>
      <c r="V1861" t="str">
        <f t="shared" si="570"/>
        <v>"Description or long version of the code; for example "Switzerland" for Switzerland when referring to the UN/LOCODE code list"</v>
      </c>
      <c r="W1861" t="str">
        <f t="shared" si="571"/>
        <v>"false"</v>
      </c>
      <c r="X1861" t="str">
        <f t="shared" si="572"/>
        <v>"false"</v>
      </c>
      <c r="Y1861" t="str">
        <f t="shared" si="573"/>
        <v>"CodeList","ccodes_ServiceCode","_codeDescription","xsd_string",2,"","Description or long version of the code; for example "Switzerland" for Switzerland when referring to the UN/LOCODE code list","false","false"</v>
      </c>
      <c r="Z1861" t="str">
        <f t="shared" si="574"/>
        <v/>
      </c>
      <c r="AA1861" t="str">
        <f t="shared" si="575"/>
        <v/>
      </c>
      <c r="AB1861" t="str">
        <f t="shared" si="576"/>
        <v/>
      </c>
      <c r="AC1861" t="str">
        <f t="shared" si="577"/>
        <v/>
      </c>
      <c r="AD1861" t="str">
        <f t="shared" si="578"/>
        <v/>
      </c>
      <c r="AE1861" t="str">
        <f t="shared" si="579"/>
        <v/>
      </c>
    </row>
    <row r="1862" spans="1:31" x14ac:dyDescent="0.2">
      <c r="A1862" t="s">
        <v>1353</v>
      </c>
      <c r="B1862" t="s">
        <v>1291</v>
      </c>
      <c r="C1862" t="s">
        <v>628</v>
      </c>
      <c r="D1862" t="s">
        <v>11</v>
      </c>
      <c r="F1862" t="s">
        <v>12</v>
      </c>
      <c r="G1862">
        <v>1</v>
      </c>
      <c r="J1862" s="5" t="s">
        <v>13</v>
      </c>
      <c r="K1862" t="str">
        <f t="shared" si="560"/>
        <v>ccodes_ServiceCode</v>
      </c>
      <c r="L1862" t="str">
        <f t="shared" si="561"/>
        <v>_codeLevel</v>
      </c>
      <c r="M1862" t="str">
        <f t="shared" si="562"/>
        <v>xsd_integer</v>
      </c>
      <c r="N1862" t="str">
        <f t="shared" si="563"/>
        <v/>
      </c>
      <c r="O1862" t="str">
        <f t="shared" si="564"/>
        <v>Data</v>
      </c>
      <c r="P1862" t="str">
        <f t="shared" si="565"/>
        <v>"CodeList"</v>
      </c>
      <c r="Q1862" t="str">
        <f t="shared" si="566"/>
        <v>"ccodes_ServiceCode"</v>
      </c>
      <c r="R1862" t="str">
        <f t="shared" si="567"/>
        <v>"_codeLevel"</v>
      </c>
      <c r="S1862" t="str">
        <f t="shared" si="568"/>
        <v>"xsd_integer"</v>
      </c>
      <c r="T1862">
        <f>IF($A1862="Implicit","",COUNTIFS($C$8:C1862,C1862,$A$8:A1862,"Explicit"))</f>
        <v>3</v>
      </c>
      <c r="U1862" t="str">
        <f t="shared" si="569"/>
        <v>""</v>
      </c>
      <c r="V1862" t="str">
        <f t="shared" si="570"/>
        <v>"Integer indicating the level of a code if a codelists is hierarchical; for example HS-Codes"</v>
      </c>
      <c r="W1862" t="str">
        <f t="shared" si="571"/>
        <v>"false"</v>
      </c>
      <c r="X1862" t="str">
        <f t="shared" si="572"/>
        <v>"false"</v>
      </c>
      <c r="Y1862" t="str">
        <f t="shared" si="573"/>
        <v>"CodeList","ccodes_ServiceCode","_codeLevel","xsd_integer",3,"","Integer indicating the level of a code if a codelists is hierarchical; for example HS-Codes","false","false"</v>
      </c>
      <c r="Z1862" t="str">
        <f t="shared" si="574"/>
        <v/>
      </c>
      <c r="AA1862" t="str">
        <f t="shared" si="575"/>
        <v/>
      </c>
      <c r="AB1862" t="str">
        <f t="shared" si="576"/>
        <v/>
      </c>
      <c r="AC1862" t="str">
        <f t="shared" si="577"/>
        <v/>
      </c>
      <c r="AD1862" t="str">
        <f t="shared" si="578"/>
        <v/>
      </c>
      <c r="AE1862" t="str">
        <f t="shared" si="579"/>
        <v/>
      </c>
    </row>
    <row r="1863" spans="1:31" x14ac:dyDescent="0.2">
      <c r="A1863" t="s">
        <v>1353</v>
      </c>
      <c r="B1863" t="s">
        <v>1291</v>
      </c>
      <c r="C1863" t="s">
        <v>628</v>
      </c>
      <c r="D1863" t="s">
        <v>14</v>
      </c>
      <c r="F1863" t="s">
        <v>6</v>
      </c>
      <c r="G1863">
        <v>1</v>
      </c>
      <c r="J1863" s="5" t="s">
        <v>15</v>
      </c>
      <c r="K1863" t="str">
        <f t="shared" si="560"/>
        <v>ccodes_ServiceCode</v>
      </c>
      <c r="L1863" t="str">
        <f t="shared" si="561"/>
        <v>_codeListName</v>
      </c>
      <c r="M1863" t="str">
        <f t="shared" si="562"/>
        <v>xsd_string</v>
      </c>
      <c r="N1863" t="str">
        <f t="shared" si="563"/>
        <v/>
      </c>
      <c r="O1863" t="str">
        <f t="shared" si="564"/>
        <v>Data</v>
      </c>
      <c r="P1863" t="str">
        <f t="shared" si="565"/>
        <v>"CodeList"</v>
      </c>
      <c r="Q1863" t="str">
        <f t="shared" si="566"/>
        <v>"ccodes_ServiceCode"</v>
      </c>
      <c r="R1863" t="str">
        <f t="shared" si="567"/>
        <v>"_codeListName"</v>
      </c>
      <c r="S1863" t="str">
        <f t="shared" si="568"/>
        <v>"xsd_string"</v>
      </c>
      <c r="T1863">
        <f>IF($A1863="Implicit","",COUNTIFS($C$8:C1863,C1863,$A$8:A1863,"Explicit"))</f>
        <v>4</v>
      </c>
      <c r="U1863" t="str">
        <f t="shared" si="569"/>
        <v>""</v>
      </c>
      <c r="V1863" t="str">
        <f t="shared" si="570"/>
        <v>"Official name of the code list without version number when direct reference is not possible; for example "UN/LOCODE" when referring to the UN/LOCODE code list"</v>
      </c>
      <c r="W1863" t="str">
        <f t="shared" si="571"/>
        <v>"false"</v>
      </c>
      <c r="X1863" t="str">
        <f t="shared" si="572"/>
        <v>"false"</v>
      </c>
      <c r="Y1863" t="str">
        <f t="shared" si="573"/>
        <v>"CodeList","ccodes_ServiceCode","_codeListName","xsd_string",4,"","Official name of the code list without version number when direct reference is not possible; for example "UN/LOCODE" when referring to the UN/LOCODE code list","false","false"</v>
      </c>
      <c r="Z1863" t="str">
        <f t="shared" si="574"/>
        <v/>
      </c>
      <c r="AA1863" t="str">
        <f t="shared" si="575"/>
        <v/>
      </c>
      <c r="AB1863" t="str">
        <f t="shared" si="576"/>
        <v/>
      </c>
      <c r="AC1863" t="str">
        <f t="shared" si="577"/>
        <v/>
      </c>
      <c r="AD1863" t="str">
        <f t="shared" si="578"/>
        <v/>
      </c>
      <c r="AE1863" t="str">
        <f t="shared" si="579"/>
        <v/>
      </c>
    </row>
    <row r="1864" spans="1:31" x14ac:dyDescent="0.2">
      <c r="A1864" t="s">
        <v>1353</v>
      </c>
      <c r="B1864" t="s">
        <v>1291</v>
      </c>
      <c r="C1864" t="s">
        <v>628</v>
      </c>
      <c r="D1864" t="s">
        <v>16</v>
      </c>
      <c r="F1864" t="s">
        <v>6</v>
      </c>
      <c r="G1864">
        <v>1</v>
      </c>
      <c r="J1864" s="5" t="s">
        <v>17</v>
      </c>
      <c r="K1864" t="str">
        <f t="shared" si="560"/>
        <v>ccodes_ServiceCode</v>
      </c>
      <c r="L1864" t="str">
        <f t="shared" si="561"/>
        <v>_codeListReference</v>
      </c>
      <c r="M1864" t="str">
        <f t="shared" si="562"/>
        <v>xsd_string</v>
      </c>
      <c r="N1864" t="str">
        <f t="shared" si="563"/>
        <v/>
      </c>
      <c r="O1864" t="str">
        <f t="shared" si="564"/>
        <v>Data</v>
      </c>
      <c r="P1864" t="str">
        <f t="shared" si="565"/>
        <v>"CodeList"</v>
      </c>
      <c r="Q1864" t="str">
        <f t="shared" si="566"/>
        <v>"ccodes_ServiceCode"</v>
      </c>
      <c r="R1864" t="str">
        <f t="shared" si="567"/>
        <v>"_codeListReference"</v>
      </c>
      <c r="S1864" t="str">
        <f t="shared" si="568"/>
        <v>"xsd_string"</v>
      </c>
      <c r="T1864">
        <f>IF($A1864="Implicit","",COUNTIFS($C$8:C1864,C1864,$A$8:A1864,"Explicit"))</f>
        <v>5</v>
      </c>
      <c r="U1864" t="str">
        <f t="shared" si="569"/>
        <v>""</v>
      </c>
      <c r="V1864" t="str">
        <f t="shared" si="570"/>
        <v>"URL to access the code list the code is taken from; for example "https://unece.org/trade/cefact/unlocode-code-list-country-and-territory" for UN/LOCODE."</v>
      </c>
      <c r="W1864" t="str">
        <f t="shared" si="571"/>
        <v>"false"</v>
      </c>
      <c r="X1864" t="str">
        <f t="shared" si="572"/>
        <v>"false"</v>
      </c>
      <c r="Y1864" t="str">
        <f t="shared" si="573"/>
        <v>"CodeList","ccodes_ServiceCode","_codeListReference","xsd_string",5,"","URL to access the code list the code is taken from; for example "https://unece.org/trade/cefact/unlocode-code-list-country-and-territory" for UN/LOCODE.","false","false"</v>
      </c>
      <c r="Z1864" t="str">
        <f t="shared" si="574"/>
        <v/>
      </c>
      <c r="AA1864" t="str">
        <f t="shared" si="575"/>
        <v/>
      </c>
      <c r="AB1864" t="str">
        <f t="shared" si="576"/>
        <v/>
      </c>
      <c r="AC1864" t="str">
        <f t="shared" si="577"/>
        <v/>
      </c>
      <c r="AD1864" t="str">
        <f t="shared" si="578"/>
        <v/>
      </c>
      <c r="AE1864" t="str">
        <f t="shared" si="579"/>
        <v/>
      </c>
    </row>
    <row r="1865" spans="1:31" x14ac:dyDescent="0.2">
      <c r="A1865" t="s">
        <v>1353</v>
      </c>
      <c r="B1865" t="s">
        <v>1291</v>
      </c>
      <c r="C1865" t="s">
        <v>628</v>
      </c>
      <c r="D1865" t="s">
        <v>18</v>
      </c>
      <c r="F1865" t="s">
        <v>6</v>
      </c>
      <c r="G1865">
        <v>1</v>
      </c>
      <c r="J1865" s="5" t="s">
        <v>19</v>
      </c>
      <c r="K1865" t="str">
        <f t="shared" ref="K1865:K1921" si="580">SUBSTITUTE(SUBSTITUTE(SUBSTITUTE(C1865,$B$2,$A$2),$B$3,$A$3),$B$4,$A$4)</f>
        <v>ccodes_ServiceCode</v>
      </c>
      <c r="L1865" t="str">
        <f t="shared" ref="L1865:L1921" si="581">SUBSTITUTE(SUBSTITUTE(SUBSTITUTE(D1865,$B$2,$A$2),$B$3,$A$3),$A$4,$B$4)</f>
        <v>_codeListVersion</v>
      </c>
      <c r="M1865" t="str">
        <f t="shared" ref="M1865:M1921" si="582">SUBSTITUTE(SUBSTITUTE(SUBSTITUTE(F1865,$B$2,$A$2),$B$3,$A$3),$B$4,$A$4)</f>
        <v>xsd_string</v>
      </c>
      <c r="N1865" t="str">
        <f t="shared" ref="N1865:N1921" si="583">SUBSTITUTE(SUBSTITUTE(SUBSTITUTE(H1865,$B$2,$A$2),$B$3,$A$3),$B$4,$A$4)</f>
        <v/>
      </c>
      <c r="O1865" t="str">
        <f t="shared" ref="O1865:O1921" si="584">IF(LEFT(M1865,3)="xsd","Data","Object")</f>
        <v>Data</v>
      </c>
      <c r="P1865" t="str">
        <f t="shared" ref="P1865:P1921" si="585">IF($A1865="Implicit","",$F$1&amp;B1865&amp;$F$1)</f>
        <v>"CodeList"</v>
      </c>
      <c r="Q1865" t="str">
        <f t="shared" ref="Q1865:Q1921" si="586">IF($A1865="Implicit","",$F$1&amp;K1865&amp;$F$1)</f>
        <v>"ccodes_ServiceCode"</v>
      </c>
      <c r="R1865" t="str">
        <f t="shared" ref="R1865:R1921" si="587">IF($A1865="Implicit","",$F$1&amp;L1865&amp;$F$1)</f>
        <v>"_codeListVersion"</v>
      </c>
      <c r="S1865" t="str">
        <f t="shared" ref="S1865:S1921" si="588">IF($A1865="Implicit","",$F$1&amp;M1865&amp;$F$1)</f>
        <v>"xsd_string"</v>
      </c>
      <c r="T1865">
        <f>IF($A1865="Implicit","",COUNTIFS($C$8:C1865,C1865,$A$8:A1865,"Explicit"))</f>
        <v>6</v>
      </c>
      <c r="U1865" t="str">
        <f t="shared" ref="U1865:U1921" si="589">IF($A1865="Implicit","",$F$1&amp;SUBSTITUTE(IF(I1865=0,"",I1865),",",";")&amp;$F$1)</f>
        <v>""</v>
      </c>
      <c r="V1865" t="str">
        <f t="shared" ref="V1865:V1921" si="590">IF($A1865="Implicit","",$F$1&amp;SUBSTITUTE(IF(J1865=0,"",J1865),",",";")&amp;$F$1)</f>
        <v>"Version of the code list; for example "223-1" for UN/LOCODE. Used if the property codeListName is used or the version is not apparent from the resource referred to in property codeListReference."</v>
      </c>
      <c r="W1865" t="str">
        <f t="shared" ref="W1865:W1921" si="591">IF($A1865="Implicit","",$F$1&amp;IF(G1865=1,"false","true")&amp;$F$1)</f>
        <v>"false"</v>
      </c>
      <c r="X1865" t="str">
        <f t="shared" ref="X1865:X1921" si="592">IF($A1865="Implicit","",$F$1&amp;IF(OR(B1865="Enum",B1865="CodeList"),"false","true")&amp;$F$1)</f>
        <v>"false"</v>
      </c>
      <c r="Y1865" t="str">
        <f t="shared" ref="Y1865:Y1921" si="593">IF(A1865="Implicit","",P1865&amp;","&amp;Q1865&amp;","&amp;R1865&amp;","&amp;S1865&amp;","&amp;T1865&amp;","&amp;U1865&amp;","&amp;V1865&amp;","&amp;W1865&amp;","&amp;X1865)</f>
        <v>"CodeList","ccodes_ServiceCode","_codeListVersion","xsd_string",6,"","Version of the code list; for example "223-1" for UN/LOCODE. Used if the property codeListName is used or the version is not apparent from the resource referred to in property codeListReference.","false","false"</v>
      </c>
      <c r="Z1865" t="str">
        <f t="shared" ref="Z1865:Z1921" si="594">IF(O1865="Data","",$F$1&amp;B1865&amp;"."&amp;K1865&amp;$F$1)</f>
        <v/>
      </c>
      <c r="AA1865" t="str">
        <f t="shared" ref="AA1865:AA1921" si="595">IF(O1865="Data","",$F$1&amp;L1865&amp;$F$1)</f>
        <v/>
      </c>
      <c r="AB1865" t="str">
        <f t="shared" ref="AB1865:AB1921" si="596">IF(O1865="Data","",$F$1&amp;E1865&amp;"."&amp;M1865&amp;$F$1)</f>
        <v/>
      </c>
      <c r="AC1865" t="str">
        <f t="shared" ref="AC1865:AC1921" si="597">IF(O1865="Data","",$F$1&amp;N1865&amp;$F$1)</f>
        <v/>
      </c>
      <c r="AD1865" t="str">
        <f t="shared" ref="AD1865:AD1921" si="598">IF(O1865="Data","",$F$1&amp;IF(G1865=1,"hasOne","hasMany")&amp;$F$1)</f>
        <v/>
      </c>
      <c r="AE1865" t="str">
        <f t="shared" ref="AE1865:AE1921" si="599">IF(O1865="Data","",Z1865&amp;","&amp;AA1865&amp;","&amp;AB1865&amp;","&amp;AC1865&amp;","&amp;AD1865)</f>
        <v/>
      </c>
    </row>
    <row r="1866" spans="1:31" x14ac:dyDescent="0.2">
      <c r="A1866" t="s">
        <v>1353</v>
      </c>
      <c r="B1866" t="s">
        <v>1291</v>
      </c>
      <c r="C1866" t="s">
        <v>1269</v>
      </c>
      <c r="D1866" t="s">
        <v>5</v>
      </c>
      <c r="F1866" t="s">
        <v>6</v>
      </c>
      <c r="G1866">
        <v>1</v>
      </c>
      <c r="J1866" s="5" t="s">
        <v>8</v>
      </c>
      <c r="K1866" t="str">
        <f t="shared" si="580"/>
        <v>ccodes_ShipmentSecurityStatus</v>
      </c>
      <c r="L1866" t="str">
        <f t="shared" si="581"/>
        <v>_code</v>
      </c>
      <c r="M1866" t="str">
        <f t="shared" si="582"/>
        <v>xsd_string</v>
      </c>
      <c r="N1866" t="str">
        <f t="shared" si="583"/>
        <v/>
      </c>
      <c r="O1866" t="str">
        <f t="shared" si="584"/>
        <v>Data</v>
      </c>
      <c r="P1866" t="str">
        <f t="shared" si="585"/>
        <v>"CodeList"</v>
      </c>
      <c r="Q1866" t="str">
        <f t="shared" si="586"/>
        <v>"ccodes_ShipmentSecurityStatus"</v>
      </c>
      <c r="R1866" t="str">
        <f t="shared" si="587"/>
        <v>"_code"</v>
      </c>
      <c r="S1866" t="str">
        <f t="shared" si="588"/>
        <v>"xsd_string"</v>
      </c>
      <c r="T1866">
        <f>IF($A1866="Implicit","",COUNTIFS($C$8:C1866,C1866,$A$8:A1866,"Explicit"))</f>
        <v>1</v>
      </c>
      <c r="U1866" t="str">
        <f t="shared" si="589"/>
        <v>""</v>
      </c>
      <c r="V1866" t="str">
        <f t="shared" si="590"/>
        <v>"Code or short version of a code; for example "CH" for Switzerland when referring to the UN/LOCODE code list"</v>
      </c>
      <c r="W1866" t="str">
        <f t="shared" si="591"/>
        <v>"false"</v>
      </c>
      <c r="X1866" t="str">
        <f t="shared" si="592"/>
        <v>"false"</v>
      </c>
      <c r="Y1866" t="str">
        <f t="shared" si="593"/>
        <v>"CodeList","ccodes_ShipmentSecurityStatus","_code","xsd_string",1,"","Code or short version of a code; for example "CH" for Switzerland when referring to the UN/LOCODE code list","false","false"</v>
      </c>
      <c r="Z1866" t="str">
        <f t="shared" si="594"/>
        <v/>
      </c>
      <c r="AA1866" t="str">
        <f t="shared" si="595"/>
        <v/>
      </c>
      <c r="AB1866" t="str">
        <f t="shared" si="596"/>
        <v/>
      </c>
      <c r="AC1866" t="str">
        <f t="shared" si="597"/>
        <v/>
      </c>
      <c r="AD1866" t="str">
        <f t="shared" si="598"/>
        <v/>
      </c>
      <c r="AE1866" t="str">
        <f t="shared" si="599"/>
        <v/>
      </c>
    </row>
    <row r="1867" spans="1:31" x14ac:dyDescent="0.2">
      <c r="A1867" t="s">
        <v>1353</v>
      </c>
      <c r="B1867" t="s">
        <v>1291</v>
      </c>
      <c r="C1867" t="s">
        <v>1269</v>
      </c>
      <c r="D1867" t="s">
        <v>9</v>
      </c>
      <c r="F1867" t="s">
        <v>6</v>
      </c>
      <c r="G1867">
        <v>1</v>
      </c>
      <c r="J1867" s="5" t="s">
        <v>10</v>
      </c>
      <c r="K1867" t="str">
        <f t="shared" si="580"/>
        <v>ccodes_ShipmentSecurityStatus</v>
      </c>
      <c r="L1867" t="str">
        <f t="shared" si="581"/>
        <v>_codeDescription</v>
      </c>
      <c r="M1867" t="str">
        <f t="shared" si="582"/>
        <v>xsd_string</v>
      </c>
      <c r="N1867" t="str">
        <f t="shared" si="583"/>
        <v/>
      </c>
      <c r="O1867" t="str">
        <f t="shared" si="584"/>
        <v>Data</v>
      </c>
      <c r="P1867" t="str">
        <f t="shared" si="585"/>
        <v>"CodeList"</v>
      </c>
      <c r="Q1867" t="str">
        <f t="shared" si="586"/>
        <v>"ccodes_ShipmentSecurityStatus"</v>
      </c>
      <c r="R1867" t="str">
        <f t="shared" si="587"/>
        <v>"_codeDescription"</v>
      </c>
      <c r="S1867" t="str">
        <f t="shared" si="588"/>
        <v>"xsd_string"</v>
      </c>
      <c r="T1867">
        <f>IF($A1867="Implicit","",COUNTIFS($C$8:C1867,C1867,$A$8:A1867,"Explicit"))</f>
        <v>2</v>
      </c>
      <c r="U1867" t="str">
        <f t="shared" si="589"/>
        <v>""</v>
      </c>
      <c r="V1867" t="str">
        <f t="shared" si="590"/>
        <v>"Description or long version of the code; for example "Switzerland" for Switzerland when referring to the UN/LOCODE code list"</v>
      </c>
      <c r="W1867" t="str">
        <f t="shared" si="591"/>
        <v>"false"</v>
      </c>
      <c r="X1867" t="str">
        <f t="shared" si="592"/>
        <v>"false"</v>
      </c>
      <c r="Y1867" t="str">
        <f t="shared" si="593"/>
        <v>"CodeList","ccodes_ShipmentSecurityStatus","_codeDescription","xsd_string",2,"","Description or long version of the code; for example "Switzerland" for Switzerland when referring to the UN/LOCODE code list","false","false"</v>
      </c>
      <c r="Z1867" t="str">
        <f t="shared" si="594"/>
        <v/>
      </c>
      <c r="AA1867" t="str">
        <f t="shared" si="595"/>
        <v/>
      </c>
      <c r="AB1867" t="str">
        <f t="shared" si="596"/>
        <v/>
      </c>
      <c r="AC1867" t="str">
        <f t="shared" si="597"/>
        <v/>
      </c>
      <c r="AD1867" t="str">
        <f t="shared" si="598"/>
        <v/>
      </c>
      <c r="AE1867" t="str">
        <f t="shared" si="599"/>
        <v/>
      </c>
    </row>
    <row r="1868" spans="1:31" x14ac:dyDescent="0.2">
      <c r="A1868" t="s">
        <v>1353</v>
      </c>
      <c r="B1868" t="s">
        <v>1291</v>
      </c>
      <c r="C1868" t="s">
        <v>1269</v>
      </c>
      <c r="D1868" t="s">
        <v>11</v>
      </c>
      <c r="F1868" t="s">
        <v>12</v>
      </c>
      <c r="G1868">
        <v>1</v>
      </c>
      <c r="J1868" s="5" t="s">
        <v>13</v>
      </c>
      <c r="K1868" t="str">
        <f t="shared" si="580"/>
        <v>ccodes_ShipmentSecurityStatus</v>
      </c>
      <c r="L1868" t="str">
        <f t="shared" si="581"/>
        <v>_codeLevel</v>
      </c>
      <c r="M1868" t="str">
        <f t="shared" si="582"/>
        <v>xsd_integer</v>
      </c>
      <c r="N1868" t="str">
        <f t="shared" si="583"/>
        <v/>
      </c>
      <c r="O1868" t="str">
        <f t="shared" si="584"/>
        <v>Data</v>
      </c>
      <c r="P1868" t="str">
        <f t="shared" si="585"/>
        <v>"CodeList"</v>
      </c>
      <c r="Q1868" t="str">
        <f t="shared" si="586"/>
        <v>"ccodes_ShipmentSecurityStatus"</v>
      </c>
      <c r="R1868" t="str">
        <f t="shared" si="587"/>
        <v>"_codeLevel"</v>
      </c>
      <c r="S1868" t="str">
        <f t="shared" si="588"/>
        <v>"xsd_integer"</v>
      </c>
      <c r="T1868">
        <f>IF($A1868="Implicit","",COUNTIFS($C$8:C1868,C1868,$A$8:A1868,"Explicit"))</f>
        <v>3</v>
      </c>
      <c r="U1868" t="str">
        <f t="shared" si="589"/>
        <v>""</v>
      </c>
      <c r="V1868" t="str">
        <f t="shared" si="590"/>
        <v>"Integer indicating the level of a code if a codelists is hierarchical; for example HS-Codes"</v>
      </c>
      <c r="W1868" t="str">
        <f t="shared" si="591"/>
        <v>"false"</v>
      </c>
      <c r="X1868" t="str">
        <f t="shared" si="592"/>
        <v>"false"</v>
      </c>
      <c r="Y1868" t="str">
        <f t="shared" si="593"/>
        <v>"CodeList","ccodes_ShipmentSecurityStatus","_codeLevel","xsd_integer",3,"","Integer indicating the level of a code if a codelists is hierarchical; for example HS-Codes","false","false"</v>
      </c>
      <c r="Z1868" t="str">
        <f t="shared" si="594"/>
        <v/>
      </c>
      <c r="AA1868" t="str">
        <f t="shared" si="595"/>
        <v/>
      </c>
      <c r="AB1868" t="str">
        <f t="shared" si="596"/>
        <v/>
      </c>
      <c r="AC1868" t="str">
        <f t="shared" si="597"/>
        <v/>
      </c>
      <c r="AD1868" t="str">
        <f t="shared" si="598"/>
        <v/>
      </c>
      <c r="AE1868" t="str">
        <f t="shared" si="599"/>
        <v/>
      </c>
    </row>
    <row r="1869" spans="1:31" x14ac:dyDescent="0.2">
      <c r="A1869" t="s">
        <v>1353</v>
      </c>
      <c r="B1869" t="s">
        <v>1291</v>
      </c>
      <c r="C1869" t="s">
        <v>1269</v>
      </c>
      <c r="D1869" t="s">
        <v>14</v>
      </c>
      <c r="F1869" t="s">
        <v>6</v>
      </c>
      <c r="G1869">
        <v>1</v>
      </c>
      <c r="J1869" s="5" t="s">
        <v>15</v>
      </c>
      <c r="K1869" t="str">
        <f t="shared" si="580"/>
        <v>ccodes_ShipmentSecurityStatus</v>
      </c>
      <c r="L1869" t="str">
        <f t="shared" si="581"/>
        <v>_codeListName</v>
      </c>
      <c r="M1869" t="str">
        <f t="shared" si="582"/>
        <v>xsd_string</v>
      </c>
      <c r="N1869" t="str">
        <f t="shared" si="583"/>
        <v/>
      </c>
      <c r="O1869" t="str">
        <f t="shared" si="584"/>
        <v>Data</v>
      </c>
      <c r="P1869" t="str">
        <f t="shared" si="585"/>
        <v>"CodeList"</v>
      </c>
      <c r="Q1869" t="str">
        <f t="shared" si="586"/>
        <v>"ccodes_ShipmentSecurityStatus"</v>
      </c>
      <c r="R1869" t="str">
        <f t="shared" si="587"/>
        <v>"_codeListName"</v>
      </c>
      <c r="S1869" t="str">
        <f t="shared" si="588"/>
        <v>"xsd_string"</v>
      </c>
      <c r="T1869">
        <f>IF($A1869="Implicit","",COUNTIFS($C$8:C1869,C1869,$A$8:A1869,"Explicit"))</f>
        <v>4</v>
      </c>
      <c r="U1869" t="str">
        <f t="shared" si="589"/>
        <v>""</v>
      </c>
      <c r="V1869" t="str">
        <f t="shared" si="590"/>
        <v>"Official name of the code list without version number when direct reference is not possible; for example "UN/LOCODE" when referring to the UN/LOCODE code list"</v>
      </c>
      <c r="W1869" t="str">
        <f t="shared" si="591"/>
        <v>"false"</v>
      </c>
      <c r="X1869" t="str">
        <f t="shared" si="592"/>
        <v>"false"</v>
      </c>
      <c r="Y1869" t="str">
        <f t="shared" si="593"/>
        <v>"CodeList","ccodes_ShipmentSecurityStatus","_codeListName","xsd_string",4,"","Official name of the code list without version number when direct reference is not possible; for example "UN/LOCODE" when referring to the UN/LOCODE code list","false","false"</v>
      </c>
      <c r="Z1869" t="str">
        <f t="shared" si="594"/>
        <v/>
      </c>
      <c r="AA1869" t="str">
        <f t="shared" si="595"/>
        <v/>
      </c>
      <c r="AB1869" t="str">
        <f t="shared" si="596"/>
        <v/>
      </c>
      <c r="AC1869" t="str">
        <f t="shared" si="597"/>
        <v/>
      </c>
      <c r="AD1869" t="str">
        <f t="shared" si="598"/>
        <v/>
      </c>
      <c r="AE1869" t="str">
        <f t="shared" si="599"/>
        <v/>
      </c>
    </row>
    <row r="1870" spans="1:31" x14ac:dyDescent="0.2">
      <c r="A1870" t="s">
        <v>1353</v>
      </c>
      <c r="B1870" t="s">
        <v>1291</v>
      </c>
      <c r="C1870" t="s">
        <v>1269</v>
      </c>
      <c r="D1870" t="s">
        <v>16</v>
      </c>
      <c r="F1870" t="s">
        <v>6</v>
      </c>
      <c r="G1870">
        <v>1</v>
      </c>
      <c r="J1870" s="5" t="s">
        <v>17</v>
      </c>
      <c r="K1870" t="str">
        <f t="shared" si="580"/>
        <v>ccodes_ShipmentSecurityStatus</v>
      </c>
      <c r="L1870" t="str">
        <f t="shared" si="581"/>
        <v>_codeListReference</v>
      </c>
      <c r="M1870" t="str">
        <f t="shared" si="582"/>
        <v>xsd_string</v>
      </c>
      <c r="N1870" t="str">
        <f t="shared" si="583"/>
        <v/>
      </c>
      <c r="O1870" t="str">
        <f t="shared" si="584"/>
        <v>Data</v>
      </c>
      <c r="P1870" t="str">
        <f t="shared" si="585"/>
        <v>"CodeList"</v>
      </c>
      <c r="Q1870" t="str">
        <f t="shared" si="586"/>
        <v>"ccodes_ShipmentSecurityStatus"</v>
      </c>
      <c r="R1870" t="str">
        <f t="shared" si="587"/>
        <v>"_codeListReference"</v>
      </c>
      <c r="S1870" t="str">
        <f t="shared" si="588"/>
        <v>"xsd_string"</v>
      </c>
      <c r="T1870">
        <f>IF($A1870="Implicit","",COUNTIFS($C$8:C1870,C1870,$A$8:A1870,"Explicit"))</f>
        <v>5</v>
      </c>
      <c r="U1870" t="str">
        <f t="shared" si="589"/>
        <v>""</v>
      </c>
      <c r="V1870" t="str">
        <f t="shared" si="590"/>
        <v>"URL to access the code list the code is taken from; for example "https://unece.org/trade/cefact/unlocode-code-list-country-and-territory" for UN/LOCODE."</v>
      </c>
      <c r="W1870" t="str">
        <f t="shared" si="591"/>
        <v>"false"</v>
      </c>
      <c r="X1870" t="str">
        <f t="shared" si="592"/>
        <v>"false"</v>
      </c>
      <c r="Y1870" t="str">
        <f t="shared" si="593"/>
        <v>"CodeList","ccodes_ShipmentSecurityStatus","_codeListReference","xsd_string",5,"","URL to access the code list the code is taken from; for example "https://unece.org/trade/cefact/unlocode-code-list-country-and-territory" for UN/LOCODE.","false","false"</v>
      </c>
      <c r="Z1870" t="str">
        <f t="shared" si="594"/>
        <v/>
      </c>
      <c r="AA1870" t="str">
        <f t="shared" si="595"/>
        <v/>
      </c>
      <c r="AB1870" t="str">
        <f t="shared" si="596"/>
        <v/>
      </c>
      <c r="AC1870" t="str">
        <f t="shared" si="597"/>
        <v/>
      </c>
      <c r="AD1870" t="str">
        <f t="shared" si="598"/>
        <v/>
      </c>
      <c r="AE1870" t="str">
        <f t="shared" si="599"/>
        <v/>
      </c>
    </row>
    <row r="1871" spans="1:31" x14ac:dyDescent="0.2">
      <c r="A1871" t="s">
        <v>1353</v>
      </c>
      <c r="B1871" t="s">
        <v>1291</v>
      </c>
      <c r="C1871" t="s">
        <v>1269</v>
      </c>
      <c r="D1871" t="s">
        <v>18</v>
      </c>
      <c r="F1871" t="s">
        <v>6</v>
      </c>
      <c r="G1871">
        <v>1</v>
      </c>
      <c r="J1871" s="5" t="s">
        <v>19</v>
      </c>
      <c r="K1871" t="str">
        <f t="shared" si="580"/>
        <v>ccodes_ShipmentSecurityStatus</v>
      </c>
      <c r="L1871" t="str">
        <f t="shared" si="581"/>
        <v>_codeListVersion</v>
      </c>
      <c r="M1871" t="str">
        <f t="shared" si="582"/>
        <v>xsd_string</v>
      </c>
      <c r="N1871" t="str">
        <f t="shared" si="583"/>
        <v/>
      </c>
      <c r="O1871" t="str">
        <f t="shared" si="584"/>
        <v>Data</v>
      </c>
      <c r="P1871" t="str">
        <f t="shared" si="585"/>
        <v>"CodeList"</v>
      </c>
      <c r="Q1871" t="str">
        <f t="shared" si="586"/>
        <v>"ccodes_ShipmentSecurityStatus"</v>
      </c>
      <c r="R1871" t="str">
        <f t="shared" si="587"/>
        <v>"_codeListVersion"</v>
      </c>
      <c r="S1871" t="str">
        <f t="shared" si="588"/>
        <v>"xsd_string"</v>
      </c>
      <c r="T1871">
        <f>IF($A1871="Implicit","",COUNTIFS($C$8:C1871,C1871,$A$8:A1871,"Explicit"))</f>
        <v>6</v>
      </c>
      <c r="U1871" t="str">
        <f t="shared" si="589"/>
        <v>""</v>
      </c>
      <c r="V1871" t="str">
        <f t="shared" si="590"/>
        <v>"Version of the code list; for example "223-1" for UN/LOCODE. Used if the property codeListName is used or the version is not apparent from the resource referred to in property codeListReference."</v>
      </c>
      <c r="W1871" t="str">
        <f t="shared" si="591"/>
        <v>"false"</v>
      </c>
      <c r="X1871" t="str">
        <f t="shared" si="592"/>
        <v>"false"</v>
      </c>
      <c r="Y1871" t="str">
        <f t="shared" si="593"/>
        <v>"CodeList","ccodes_ShipmentSecurityStatus","_codeListVersion","xsd_string",6,"","Version of the code list; for example "223-1" for UN/LOCODE. Used if the property codeListName is used or the version is not apparent from the resource referred to in property codeListReference.","false","false"</v>
      </c>
      <c r="Z1871" t="str">
        <f t="shared" si="594"/>
        <v/>
      </c>
      <c r="AA1871" t="str">
        <f t="shared" si="595"/>
        <v/>
      </c>
      <c r="AB1871" t="str">
        <f t="shared" si="596"/>
        <v/>
      </c>
      <c r="AC1871" t="str">
        <f t="shared" si="597"/>
        <v/>
      </c>
      <c r="AD1871" t="str">
        <f t="shared" si="598"/>
        <v/>
      </c>
      <c r="AE1871" t="str">
        <f t="shared" si="599"/>
        <v/>
      </c>
    </row>
    <row r="1872" spans="1:31" x14ac:dyDescent="0.2">
      <c r="A1872" t="s">
        <v>1353</v>
      </c>
      <c r="B1872" t="s">
        <v>1291</v>
      </c>
      <c r="C1872" t="s">
        <v>1077</v>
      </c>
      <c r="D1872" t="s">
        <v>5</v>
      </c>
      <c r="F1872" t="s">
        <v>6</v>
      </c>
      <c r="G1872">
        <v>1</v>
      </c>
      <c r="J1872" s="5" t="s">
        <v>8</v>
      </c>
      <c r="K1872" t="str">
        <f t="shared" si="580"/>
        <v>ccodes_SignatoryRole</v>
      </c>
      <c r="L1872" t="str">
        <f t="shared" si="581"/>
        <v>_code</v>
      </c>
      <c r="M1872" t="str">
        <f t="shared" si="582"/>
        <v>xsd_string</v>
      </c>
      <c r="N1872" t="str">
        <f t="shared" si="583"/>
        <v/>
      </c>
      <c r="O1872" t="str">
        <f t="shared" si="584"/>
        <v>Data</v>
      </c>
      <c r="P1872" t="str">
        <f t="shared" si="585"/>
        <v>"CodeList"</v>
      </c>
      <c r="Q1872" t="str">
        <f t="shared" si="586"/>
        <v>"ccodes_SignatoryRole"</v>
      </c>
      <c r="R1872" t="str">
        <f t="shared" si="587"/>
        <v>"_code"</v>
      </c>
      <c r="S1872" t="str">
        <f t="shared" si="588"/>
        <v>"xsd_string"</v>
      </c>
      <c r="T1872">
        <f>IF($A1872="Implicit","",COUNTIFS($C$8:C1872,C1872,$A$8:A1872,"Explicit"))</f>
        <v>1</v>
      </c>
      <c r="U1872" t="str">
        <f t="shared" si="589"/>
        <v>""</v>
      </c>
      <c r="V1872" t="str">
        <f t="shared" si="590"/>
        <v>"Code or short version of a code; for example "CH" for Switzerland when referring to the UN/LOCODE code list"</v>
      </c>
      <c r="W1872" t="str">
        <f t="shared" si="591"/>
        <v>"false"</v>
      </c>
      <c r="X1872" t="str">
        <f t="shared" si="592"/>
        <v>"false"</v>
      </c>
      <c r="Y1872" t="str">
        <f t="shared" si="593"/>
        <v>"CodeList","ccodes_SignatoryRole","_code","xsd_string",1,"","Code or short version of a code; for example "CH" for Switzerland when referring to the UN/LOCODE code list","false","false"</v>
      </c>
      <c r="Z1872" t="str">
        <f t="shared" si="594"/>
        <v/>
      </c>
      <c r="AA1872" t="str">
        <f t="shared" si="595"/>
        <v/>
      </c>
      <c r="AB1872" t="str">
        <f t="shared" si="596"/>
        <v/>
      </c>
      <c r="AC1872" t="str">
        <f t="shared" si="597"/>
        <v/>
      </c>
      <c r="AD1872" t="str">
        <f t="shared" si="598"/>
        <v/>
      </c>
      <c r="AE1872" t="str">
        <f t="shared" si="599"/>
        <v/>
      </c>
    </row>
    <row r="1873" spans="1:31" x14ac:dyDescent="0.2">
      <c r="A1873" t="s">
        <v>1353</v>
      </c>
      <c r="B1873" t="s">
        <v>1291</v>
      </c>
      <c r="C1873" t="s">
        <v>1077</v>
      </c>
      <c r="D1873" t="s">
        <v>9</v>
      </c>
      <c r="F1873" t="s">
        <v>6</v>
      </c>
      <c r="G1873">
        <v>1</v>
      </c>
      <c r="J1873" s="5" t="s">
        <v>10</v>
      </c>
      <c r="K1873" t="str">
        <f t="shared" si="580"/>
        <v>ccodes_SignatoryRole</v>
      </c>
      <c r="L1873" t="str">
        <f t="shared" si="581"/>
        <v>_codeDescription</v>
      </c>
      <c r="M1873" t="str">
        <f t="shared" si="582"/>
        <v>xsd_string</v>
      </c>
      <c r="N1873" t="str">
        <f t="shared" si="583"/>
        <v/>
      </c>
      <c r="O1873" t="str">
        <f t="shared" si="584"/>
        <v>Data</v>
      </c>
      <c r="P1873" t="str">
        <f t="shared" si="585"/>
        <v>"CodeList"</v>
      </c>
      <c r="Q1873" t="str">
        <f t="shared" si="586"/>
        <v>"ccodes_SignatoryRole"</v>
      </c>
      <c r="R1873" t="str">
        <f t="shared" si="587"/>
        <v>"_codeDescription"</v>
      </c>
      <c r="S1873" t="str">
        <f t="shared" si="588"/>
        <v>"xsd_string"</v>
      </c>
      <c r="T1873">
        <f>IF($A1873="Implicit","",COUNTIFS($C$8:C1873,C1873,$A$8:A1873,"Explicit"))</f>
        <v>2</v>
      </c>
      <c r="U1873" t="str">
        <f t="shared" si="589"/>
        <v>""</v>
      </c>
      <c r="V1873" t="str">
        <f t="shared" si="590"/>
        <v>"Description or long version of the code; for example "Switzerland" for Switzerland when referring to the UN/LOCODE code list"</v>
      </c>
      <c r="W1873" t="str">
        <f t="shared" si="591"/>
        <v>"false"</v>
      </c>
      <c r="X1873" t="str">
        <f t="shared" si="592"/>
        <v>"false"</v>
      </c>
      <c r="Y1873" t="str">
        <f t="shared" si="593"/>
        <v>"CodeList","ccodes_SignatoryRole","_codeDescription","xsd_string",2,"","Description or long version of the code; for example "Switzerland" for Switzerland when referring to the UN/LOCODE code list","false","false"</v>
      </c>
      <c r="Z1873" t="str">
        <f t="shared" si="594"/>
        <v/>
      </c>
      <c r="AA1873" t="str">
        <f t="shared" si="595"/>
        <v/>
      </c>
      <c r="AB1873" t="str">
        <f t="shared" si="596"/>
        <v/>
      </c>
      <c r="AC1873" t="str">
        <f t="shared" si="597"/>
        <v/>
      </c>
      <c r="AD1873" t="str">
        <f t="shared" si="598"/>
        <v/>
      </c>
      <c r="AE1873" t="str">
        <f t="shared" si="599"/>
        <v/>
      </c>
    </row>
    <row r="1874" spans="1:31" x14ac:dyDescent="0.2">
      <c r="A1874" t="s">
        <v>1353</v>
      </c>
      <c r="B1874" t="s">
        <v>1291</v>
      </c>
      <c r="C1874" t="s">
        <v>1077</v>
      </c>
      <c r="D1874" t="s">
        <v>11</v>
      </c>
      <c r="F1874" t="s">
        <v>12</v>
      </c>
      <c r="G1874">
        <v>1</v>
      </c>
      <c r="J1874" s="5" t="s">
        <v>13</v>
      </c>
      <c r="K1874" t="str">
        <f t="shared" si="580"/>
        <v>ccodes_SignatoryRole</v>
      </c>
      <c r="L1874" t="str">
        <f t="shared" si="581"/>
        <v>_codeLevel</v>
      </c>
      <c r="M1874" t="str">
        <f t="shared" si="582"/>
        <v>xsd_integer</v>
      </c>
      <c r="N1874" t="str">
        <f t="shared" si="583"/>
        <v/>
      </c>
      <c r="O1874" t="str">
        <f t="shared" si="584"/>
        <v>Data</v>
      </c>
      <c r="P1874" t="str">
        <f t="shared" si="585"/>
        <v>"CodeList"</v>
      </c>
      <c r="Q1874" t="str">
        <f t="shared" si="586"/>
        <v>"ccodes_SignatoryRole"</v>
      </c>
      <c r="R1874" t="str">
        <f t="shared" si="587"/>
        <v>"_codeLevel"</v>
      </c>
      <c r="S1874" t="str">
        <f t="shared" si="588"/>
        <v>"xsd_integer"</v>
      </c>
      <c r="T1874">
        <f>IF($A1874="Implicit","",COUNTIFS($C$8:C1874,C1874,$A$8:A1874,"Explicit"))</f>
        <v>3</v>
      </c>
      <c r="U1874" t="str">
        <f t="shared" si="589"/>
        <v>""</v>
      </c>
      <c r="V1874" t="str">
        <f t="shared" si="590"/>
        <v>"Integer indicating the level of a code if a codelists is hierarchical; for example HS-Codes"</v>
      </c>
      <c r="W1874" t="str">
        <f t="shared" si="591"/>
        <v>"false"</v>
      </c>
      <c r="X1874" t="str">
        <f t="shared" si="592"/>
        <v>"false"</v>
      </c>
      <c r="Y1874" t="str">
        <f t="shared" si="593"/>
        <v>"CodeList","ccodes_SignatoryRole","_codeLevel","xsd_integer",3,"","Integer indicating the level of a code if a codelists is hierarchical; for example HS-Codes","false","false"</v>
      </c>
      <c r="Z1874" t="str">
        <f t="shared" si="594"/>
        <v/>
      </c>
      <c r="AA1874" t="str">
        <f t="shared" si="595"/>
        <v/>
      </c>
      <c r="AB1874" t="str">
        <f t="shared" si="596"/>
        <v/>
      </c>
      <c r="AC1874" t="str">
        <f t="shared" si="597"/>
        <v/>
      </c>
      <c r="AD1874" t="str">
        <f t="shared" si="598"/>
        <v/>
      </c>
      <c r="AE1874" t="str">
        <f t="shared" si="599"/>
        <v/>
      </c>
    </row>
    <row r="1875" spans="1:31" x14ac:dyDescent="0.2">
      <c r="A1875" t="s">
        <v>1353</v>
      </c>
      <c r="B1875" t="s">
        <v>1291</v>
      </c>
      <c r="C1875" t="s">
        <v>1077</v>
      </c>
      <c r="D1875" t="s">
        <v>14</v>
      </c>
      <c r="F1875" t="s">
        <v>6</v>
      </c>
      <c r="G1875">
        <v>1</v>
      </c>
      <c r="J1875" s="5" t="s">
        <v>15</v>
      </c>
      <c r="K1875" t="str">
        <f t="shared" si="580"/>
        <v>ccodes_SignatoryRole</v>
      </c>
      <c r="L1875" t="str">
        <f t="shared" si="581"/>
        <v>_codeListName</v>
      </c>
      <c r="M1875" t="str">
        <f t="shared" si="582"/>
        <v>xsd_string</v>
      </c>
      <c r="N1875" t="str">
        <f t="shared" si="583"/>
        <v/>
      </c>
      <c r="O1875" t="str">
        <f t="shared" si="584"/>
        <v>Data</v>
      </c>
      <c r="P1875" t="str">
        <f t="shared" si="585"/>
        <v>"CodeList"</v>
      </c>
      <c r="Q1875" t="str">
        <f t="shared" si="586"/>
        <v>"ccodes_SignatoryRole"</v>
      </c>
      <c r="R1875" t="str">
        <f t="shared" si="587"/>
        <v>"_codeListName"</v>
      </c>
      <c r="S1875" t="str">
        <f t="shared" si="588"/>
        <v>"xsd_string"</v>
      </c>
      <c r="T1875">
        <f>IF($A1875="Implicit","",COUNTIFS($C$8:C1875,C1875,$A$8:A1875,"Explicit"))</f>
        <v>4</v>
      </c>
      <c r="U1875" t="str">
        <f t="shared" si="589"/>
        <v>""</v>
      </c>
      <c r="V1875" t="str">
        <f t="shared" si="590"/>
        <v>"Official name of the code list without version number when direct reference is not possible; for example "UN/LOCODE" when referring to the UN/LOCODE code list"</v>
      </c>
      <c r="W1875" t="str">
        <f t="shared" si="591"/>
        <v>"false"</v>
      </c>
      <c r="X1875" t="str">
        <f t="shared" si="592"/>
        <v>"false"</v>
      </c>
      <c r="Y1875" t="str">
        <f t="shared" si="593"/>
        <v>"CodeList","ccodes_SignatoryRole","_codeListName","xsd_string",4,"","Official name of the code list without version number when direct reference is not possible; for example "UN/LOCODE" when referring to the UN/LOCODE code list","false","false"</v>
      </c>
      <c r="Z1875" t="str">
        <f t="shared" si="594"/>
        <v/>
      </c>
      <c r="AA1875" t="str">
        <f t="shared" si="595"/>
        <v/>
      </c>
      <c r="AB1875" t="str">
        <f t="shared" si="596"/>
        <v/>
      </c>
      <c r="AC1875" t="str">
        <f t="shared" si="597"/>
        <v/>
      </c>
      <c r="AD1875" t="str">
        <f t="shared" si="598"/>
        <v/>
      </c>
      <c r="AE1875" t="str">
        <f t="shared" si="599"/>
        <v/>
      </c>
    </row>
    <row r="1876" spans="1:31" x14ac:dyDescent="0.2">
      <c r="A1876" t="s">
        <v>1353</v>
      </c>
      <c r="B1876" t="s">
        <v>1291</v>
      </c>
      <c r="C1876" t="s">
        <v>1077</v>
      </c>
      <c r="D1876" t="s">
        <v>16</v>
      </c>
      <c r="F1876" t="s">
        <v>6</v>
      </c>
      <c r="G1876">
        <v>1</v>
      </c>
      <c r="J1876" s="5" t="s">
        <v>17</v>
      </c>
      <c r="K1876" t="str">
        <f t="shared" si="580"/>
        <v>ccodes_SignatoryRole</v>
      </c>
      <c r="L1876" t="str">
        <f t="shared" si="581"/>
        <v>_codeListReference</v>
      </c>
      <c r="M1876" t="str">
        <f t="shared" si="582"/>
        <v>xsd_string</v>
      </c>
      <c r="N1876" t="str">
        <f t="shared" si="583"/>
        <v/>
      </c>
      <c r="O1876" t="str">
        <f t="shared" si="584"/>
        <v>Data</v>
      </c>
      <c r="P1876" t="str">
        <f t="shared" si="585"/>
        <v>"CodeList"</v>
      </c>
      <c r="Q1876" t="str">
        <f t="shared" si="586"/>
        <v>"ccodes_SignatoryRole"</v>
      </c>
      <c r="R1876" t="str">
        <f t="shared" si="587"/>
        <v>"_codeListReference"</v>
      </c>
      <c r="S1876" t="str">
        <f t="shared" si="588"/>
        <v>"xsd_string"</v>
      </c>
      <c r="T1876">
        <f>IF($A1876="Implicit","",COUNTIFS($C$8:C1876,C1876,$A$8:A1876,"Explicit"))</f>
        <v>5</v>
      </c>
      <c r="U1876" t="str">
        <f t="shared" si="589"/>
        <v>""</v>
      </c>
      <c r="V1876" t="str">
        <f t="shared" si="590"/>
        <v>"URL to access the code list the code is taken from; for example "https://unece.org/trade/cefact/unlocode-code-list-country-and-territory" for UN/LOCODE."</v>
      </c>
      <c r="W1876" t="str">
        <f t="shared" si="591"/>
        <v>"false"</v>
      </c>
      <c r="X1876" t="str">
        <f t="shared" si="592"/>
        <v>"false"</v>
      </c>
      <c r="Y1876" t="str">
        <f t="shared" si="593"/>
        <v>"CodeList","ccodes_SignatoryRole","_codeListReference","xsd_string",5,"","URL to access the code list the code is taken from; for example "https://unece.org/trade/cefact/unlocode-code-list-country-and-territory" for UN/LOCODE.","false","false"</v>
      </c>
      <c r="Z1876" t="str">
        <f t="shared" si="594"/>
        <v/>
      </c>
      <c r="AA1876" t="str">
        <f t="shared" si="595"/>
        <v/>
      </c>
      <c r="AB1876" t="str">
        <f t="shared" si="596"/>
        <v/>
      </c>
      <c r="AC1876" t="str">
        <f t="shared" si="597"/>
        <v/>
      </c>
      <c r="AD1876" t="str">
        <f t="shared" si="598"/>
        <v/>
      </c>
      <c r="AE1876" t="str">
        <f t="shared" si="599"/>
        <v/>
      </c>
    </row>
    <row r="1877" spans="1:31" x14ac:dyDescent="0.2">
      <c r="A1877" t="s">
        <v>1353</v>
      </c>
      <c r="B1877" t="s">
        <v>1291</v>
      </c>
      <c r="C1877" t="s">
        <v>1077</v>
      </c>
      <c r="D1877" t="s">
        <v>18</v>
      </c>
      <c r="F1877" t="s">
        <v>6</v>
      </c>
      <c r="G1877">
        <v>1</v>
      </c>
      <c r="J1877" s="5" t="s">
        <v>19</v>
      </c>
      <c r="K1877" t="str">
        <f t="shared" si="580"/>
        <v>ccodes_SignatoryRole</v>
      </c>
      <c r="L1877" t="str">
        <f t="shared" si="581"/>
        <v>_codeListVersion</v>
      </c>
      <c r="M1877" t="str">
        <f t="shared" si="582"/>
        <v>xsd_string</v>
      </c>
      <c r="N1877" t="str">
        <f t="shared" si="583"/>
        <v/>
      </c>
      <c r="O1877" t="str">
        <f t="shared" si="584"/>
        <v>Data</v>
      </c>
      <c r="P1877" t="str">
        <f t="shared" si="585"/>
        <v>"CodeList"</v>
      </c>
      <c r="Q1877" t="str">
        <f t="shared" si="586"/>
        <v>"ccodes_SignatoryRole"</v>
      </c>
      <c r="R1877" t="str">
        <f t="shared" si="587"/>
        <v>"_codeListVersion"</v>
      </c>
      <c r="S1877" t="str">
        <f t="shared" si="588"/>
        <v>"xsd_string"</v>
      </c>
      <c r="T1877">
        <f>IF($A1877="Implicit","",COUNTIFS($C$8:C1877,C1877,$A$8:A1877,"Explicit"))</f>
        <v>6</v>
      </c>
      <c r="U1877" t="str">
        <f t="shared" si="589"/>
        <v>""</v>
      </c>
      <c r="V1877" t="str">
        <f t="shared" si="590"/>
        <v>"Version of the code list; for example "223-1" for UN/LOCODE. Used if the property codeListName is used or the version is not apparent from the resource referred to in property codeListReference."</v>
      </c>
      <c r="W1877" t="str">
        <f t="shared" si="591"/>
        <v>"false"</v>
      </c>
      <c r="X1877" t="str">
        <f t="shared" si="592"/>
        <v>"false"</v>
      </c>
      <c r="Y1877" t="str">
        <f t="shared" si="593"/>
        <v>"CodeList","ccodes_SignatoryRole","_codeListVersion","xsd_string",6,"","Version of the code list; for example "223-1" for UN/LOCODE. Used if the property codeListName is used or the version is not apparent from the resource referred to in property codeListReference.","false","false"</v>
      </c>
      <c r="Z1877" t="str">
        <f t="shared" si="594"/>
        <v/>
      </c>
      <c r="AA1877" t="str">
        <f t="shared" si="595"/>
        <v/>
      </c>
      <c r="AB1877" t="str">
        <f t="shared" si="596"/>
        <v/>
      </c>
      <c r="AC1877" t="str">
        <f t="shared" si="597"/>
        <v/>
      </c>
      <c r="AD1877" t="str">
        <f t="shared" si="598"/>
        <v/>
      </c>
      <c r="AE1877" t="str">
        <f t="shared" si="599"/>
        <v/>
      </c>
    </row>
    <row r="1878" spans="1:31" x14ac:dyDescent="0.2">
      <c r="A1878" t="s">
        <v>1353</v>
      </c>
      <c r="B1878" t="s">
        <v>1291</v>
      </c>
      <c r="C1878" t="s">
        <v>1078</v>
      </c>
      <c r="D1878" t="s">
        <v>5</v>
      </c>
      <c r="F1878" t="s">
        <v>6</v>
      </c>
      <c r="G1878">
        <v>1</v>
      </c>
      <c r="J1878" s="5" t="s">
        <v>8</v>
      </c>
      <c r="K1878" t="str">
        <f t="shared" si="580"/>
        <v>ccodes_SignatureTypeCode</v>
      </c>
      <c r="L1878" t="str">
        <f t="shared" si="581"/>
        <v>_code</v>
      </c>
      <c r="M1878" t="str">
        <f t="shared" si="582"/>
        <v>xsd_string</v>
      </c>
      <c r="N1878" t="str">
        <f t="shared" si="583"/>
        <v/>
      </c>
      <c r="O1878" t="str">
        <f t="shared" si="584"/>
        <v>Data</v>
      </c>
      <c r="P1878" t="str">
        <f t="shared" si="585"/>
        <v>"CodeList"</v>
      </c>
      <c r="Q1878" t="str">
        <f t="shared" si="586"/>
        <v>"ccodes_SignatureTypeCode"</v>
      </c>
      <c r="R1878" t="str">
        <f t="shared" si="587"/>
        <v>"_code"</v>
      </c>
      <c r="S1878" t="str">
        <f t="shared" si="588"/>
        <v>"xsd_string"</v>
      </c>
      <c r="T1878">
        <f>IF($A1878="Implicit","",COUNTIFS($C$8:C1878,C1878,$A$8:A1878,"Explicit"))</f>
        <v>1</v>
      </c>
      <c r="U1878" t="str">
        <f t="shared" si="589"/>
        <v>""</v>
      </c>
      <c r="V1878" t="str">
        <f t="shared" si="590"/>
        <v>"Code or short version of a code; for example "CH" for Switzerland when referring to the UN/LOCODE code list"</v>
      </c>
      <c r="W1878" t="str">
        <f t="shared" si="591"/>
        <v>"false"</v>
      </c>
      <c r="X1878" t="str">
        <f t="shared" si="592"/>
        <v>"false"</v>
      </c>
      <c r="Y1878" t="str">
        <f t="shared" si="593"/>
        <v>"CodeList","ccodes_SignatureTypeCode","_code","xsd_string",1,"","Code or short version of a code; for example "CH" for Switzerland when referring to the UN/LOCODE code list","false","false"</v>
      </c>
      <c r="Z1878" t="str">
        <f t="shared" si="594"/>
        <v/>
      </c>
      <c r="AA1878" t="str">
        <f t="shared" si="595"/>
        <v/>
      </c>
      <c r="AB1878" t="str">
        <f t="shared" si="596"/>
        <v/>
      </c>
      <c r="AC1878" t="str">
        <f t="shared" si="597"/>
        <v/>
      </c>
      <c r="AD1878" t="str">
        <f t="shared" si="598"/>
        <v/>
      </c>
      <c r="AE1878" t="str">
        <f t="shared" si="599"/>
        <v/>
      </c>
    </row>
    <row r="1879" spans="1:31" x14ac:dyDescent="0.2">
      <c r="A1879" t="s">
        <v>1353</v>
      </c>
      <c r="B1879" t="s">
        <v>1291</v>
      </c>
      <c r="C1879" t="s">
        <v>1078</v>
      </c>
      <c r="D1879" t="s">
        <v>9</v>
      </c>
      <c r="F1879" t="s">
        <v>6</v>
      </c>
      <c r="G1879">
        <v>1</v>
      </c>
      <c r="J1879" s="5" t="s">
        <v>10</v>
      </c>
      <c r="K1879" t="str">
        <f t="shared" si="580"/>
        <v>ccodes_SignatureTypeCode</v>
      </c>
      <c r="L1879" t="str">
        <f t="shared" si="581"/>
        <v>_codeDescription</v>
      </c>
      <c r="M1879" t="str">
        <f t="shared" si="582"/>
        <v>xsd_string</v>
      </c>
      <c r="N1879" t="str">
        <f t="shared" si="583"/>
        <v/>
      </c>
      <c r="O1879" t="str">
        <f t="shared" si="584"/>
        <v>Data</v>
      </c>
      <c r="P1879" t="str">
        <f t="shared" si="585"/>
        <v>"CodeList"</v>
      </c>
      <c r="Q1879" t="str">
        <f t="shared" si="586"/>
        <v>"ccodes_SignatureTypeCode"</v>
      </c>
      <c r="R1879" t="str">
        <f t="shared" si="587"/>
        <v>"_codeDescription"</v>
      </c>
      <c r="S1879" t="str">
        <f t="shared" si="588"/>
        <v>"xsd_string"</v>
      </c>
      <c r="T1879">
        <f>IF($A1879="Implicit","",COUNTIFS($C$8:C1879,C1879,$A$8:A1879,"Explicit"))</f>
        <v>2</v>
      </c>
      <c r="U1879" t="str">
        <f t="shared" si="589"/>
        <v>""</v>
      </c>
      <c r="V1879" t="str">
        <f t="shared" si="590"/>
        <v>"Description or long version of the code; for example "Switzerland" for Switzerland when referring to the UN/LOCODE code list"</v>
      </c>
      <c r="W1879" t="str">
        <f t="shared" si="591"/>
        <v>"false"</v>
      </c>
      <c r="X1879" t="str">
        <f t="shared" si="592"/>
        <v>"false"</v>
      </c>
      <c r="Y1879" t="str">
        <f t="shared" si="593"/>
        <v>"CodeList","ccodes_SignatureTypeCode","_codeDescription","xsd_string",2,"","Description or long version of the code; for example "Switzerland" for Switzerland when referring to the UN/LOCODE code list","false","false"</v>
      </c>
      <c r="Z1879" t="str">
        <f t="shared" si="594"/>
        <v/>
      </c>
      <c r="AA1879" t="str">
        <f t="shared" si="595"/>
        <v/>
      </c>
      <c r="AB1879" t="str">
        <f t="shared" si="596"/>
        <v/>
      </c>
      <c r="AC1879" t="str">
        <f t="shared" si="597"/>
        <v/>
      </c>
      <c r="AD1879" t="str">
        <f t="shared" si="598"/>
        <v/>
      </c>
      <c r="AE1879" t="str">
        <f t="shared" si="599"/>
        <v/>
      </c>
    </row>
    <row r="1880" spans="1:31" x14ac:dyDescent="0.2">
      <c r="A1880" t="s">
        <v>1353</v>
      </c>
      <c r="B1880" t="s">
        <v>1291</v>
      </c>
      <c r="C1880" t="s">
        <v>1078</v>
      </c>
      <c r="D1880" t="s">
        <v>11</v>
      </c>
      <c r="F1880" t="s">
        <v>12</v>
      </c>
      <c r="G1880">
        <v>1</v>
      </c>
      <c r="J1880" s="5" t="s">
        <v>13</v>
      </c>
      <c r="K1880" t="str">
        <f t="shared" si="580"/>
        <v>ccodes_SignatureTypeCode</v>
      </c>
      <c r="L1880" t="str">
        <f t="shared" si="581"/>
        <v>_codeLevel</v>
      </c>
      <c r="M1880" t="str">
        <f t="shared" si="582"/>
        <v>xsd_integer</v>
      </c>
      <c r="N1880" t="str">
        <f t="shared" si="583"/>
        <v/>
      </c>
      <c r="O1880" t="str">
        <f t="shared" si="584"/>
        <v>Data</v>
      </c>
      <c r="P1880" t="str">
        <f t="shared" si="585"/>
        <v>"CodeList"</v>
      </c>
      <c r="Q1880" t="str">
        <f t="shared" si="586"/>
        <v>"ccodes_SignatureTypeCode"</v>
      </c>
      <c r="R1880" t="str">
        <f t="shared" si="587"/>
        <v>"_codeLevel"</v>
      </c>
      <c r="S1880" t="str">
        <f t="shared" si="588"/>
        <v>"xsd_integer"</v>
      </c>
      <c r="T1880">
        <f>IF($A1880="Implicit","",COUNTIFS($C$8:C1880,C1880,$A$8:A1880,"Explicit"))</f>
        <v>3</v>
      </c>
      <c r="U1880" t="str">
        <f t="shared" si="589"/>
        <v>""</v>
      </c>
      <c r="V1880" t="str">
        <f t="shared" si="590"/>
        <v>"Integer indicating the level of a code if a codelists is hierarchical; for example HS-Codes"</v>
      </c>
      <c r="W1880" t="str">
        <f t="shared" si="591"/>
        <v>"false"</v>
      </c>
      <c r="X1880" t="str">
        <f t="shared" si="592"/>
        <v>"false"</v>
      </c>
      <c r="Y1880" t="str">
        <f t="shared" si="593"/>
        <v>"CodeList","ccodes_SignatureTypeCode","_codeLevel","xsd_integer",3,"","Integer indicating the level of a code if a codelists is hierarchical; for example HS-Codes","false","false"</v>
      </c>
      <c r="Z1880" t="str">
        <f t="shared" si="594"/>
        <v/>
      </c>
      <c r="AA1880" t="str">
        <f t="shared" si="595"/>
        <v/>
      </c>
      <c r="AB1880" t="str">
        <f t="shared" si="596"/>
        <v/>
      </c>
      <c r="AC1880" t="str">
        <f t="shared" si="597"/>
        <v/>
      </c>
      <c r="AD1880" t="str">
        <f t="shared" si="598"/>
        <v/>
      </c>
      <c r="AE1880" t="str">
        <f t="shared" si="599"/>
        <v/>
      </c>
    </row>
    <row r="1881" spans="1:31" x14ac:dyDescent="0.2">
      <c r="A1881" t="s">
        <v>1353</v>
      </c>
      <c r="B1881" t="s">
        <v>1291</v>
      </c>
      <c r="C1881" t="s">
        <v>1078</v>
      </c>
      <c r="D1881" t="s">
        <v>14</v>
      </c>
      <c r="F1881" t="s">
        <v>6</v>
      </c>
      <c r="G1881">
        <v>1</v>
      </c>
      <c r="J1881" s="5" t="s">
        <v>15</v>
      </c>
      <c r="K1881" t="str">
        <f t="shared" si="580"/>
        <v>ccodes_SignatureTypeCode</v>
      </c>
      <c r="L1881" t="str">
        <f t="shared" si="581"/>
        <v>_codeListName</v>
      </c>
      <c r="M1881" t="str">
        <f t="shared" si="582"/>
        <v>xsd_string</v>
      </c>
      <c r="N1881" t="str">
        <f t="shared" si="583"/>
        <v/>
      </c>
      <c r="O1881" t="str">
        <f t="shared" si="584"/>
        <v>Data</v>
      </c>
      <c r="P1881" t="str">
        <f t="shared" si="585"/>
        <v>"CodeList"</v>
      </c>
      <c r="Q1881" t="str">
        <f t="shared" si="586"/>
        <v>"ccodes_SignatureTypeCode"</v>
      </c>
      <c r="R1881" t="str">
        <f t="shared" si="587"/>
        <v>"_codeListName"</v>
      </c>
      <c r="S1881" t="str">
        <f t="shared" si="588"/>
        <v>"xsd_string"</v>
      </c>
      <c r="T1881">
        <f>IF($A1881="Implicit","",COUNTIFS($C$8:C1881,C1881,$A$8:A1881,"Explicit"))</f>
        <v>4</v>
      </c>
      <c r="U1881" t="str">
        <f t="shared" si="589"/>
        <v>""</v>
      </c>
      <c r="V1881" t="str">
        <f t="shared" si="590"/>
        <v>"Official name of the code list without version number when direct reference is not possible; for example "UN/LOCODE" when referring to the UN/LOCODE code list"</v>
      </c>
      <c r="W1881" t="str">
        <f t="shared" si="591"/>
        <v>"false"</v>
      </c>
      <c r="X1881" t="str">
        <f t="shared" si="592"/>
        <v>"false"</v>
      </c>
      <c r="Y1881" t="str">
        <f t="shared" si="593"/>
        <v>"CodeList","ccodes_SignatureTypeCode","_codeListName","xsd_string",4,"","Official name of the code list without version number when direct reference is not possible; for example "UN/LOCODE" when referring to the UN/LOCODE code list","false","false"</v>
      </c>
      <c r="Z1881" t="str">
        <f t="shared" si="594"/>
        <v/>
      </c>
      <c r="AA1881" t="str">
        <f t="shared" si="595"/>
        <v/>
      </c>
      <c r="AB1881" t="str">
        <f t="shared" si="596"/>
        <v/>
      </c>
      <c r="AC1881" t="str">
        <f t="shared" si="597"/>
        <v/>
      </c>
      <c r="AD1881" t="str">
        <f t="shared" si="598"/>
        <v/>
      </c>
      <c r="AE1881" t="str">
        <f t="shared" si="599"/>
        <v/>
      </c>
    </row>
    <row r="1882" spans="1:31" x14ac:dyDescent="0.2">
      <c r="A1882" t="s">
        <v>1353</v>
      </c>
      <c r="B1882" t="s">
        <v>1291</v>
      </c>
      <c r="C1882" t="s">
        <v>1078</v>
      </c>
      <c r="D1882" t="s">
        <v>16</v>
      </c>
      <c r="F1882" t="s">
        <v>6</v>
      </c>
      <c r="G1882">
        <v>1</v>
      </c>
      <c r="J1882" s="5" t="s">
        <v>17</v>
      </c>
      <c r="K1882" t="str">
        <f t="shared" si="580"/>
        <v>ccodes_SignatureTypeCode</v>
      </c>
      <c r="L1882" t="str">
        <f t="shared" si="581"/>
        <v>_codeListReference</v>
      </c>
      <c r="M1882" t="str">
        <f t="shared" si="582"/>
        <v>xsd_string</v>
      </c>
      <c r="N1882" t="str">
        <f t="shared" si="583"/>
        <v/>
      </c>
      <c r="O1882" t="str">
        <f t="shared" si="584"/>
        <v>Data</v>
      </c>
      <c r="P1882" t="str">
        <f t="shared" si="585"/>
        <v>"CodeList"</v>
      </c>
      <c r="Q1882" t="str">
        <f t="shared" si="586"/>
        <v>"ccodes_SignatureTypeCode"</v>
      </c>
      <c r="R1882" t="str">
        <f t="shared" si="587"/>
        <v>"_codeListReference"</v>
      </c>
      <c r="S1882" t="str">
        <f t="shared" si="588"/>
        <v>"xsd_string"</v>
      </c>
      <c r="T1882">
        <f>IF($A1882="Implicit","",COUNTIFS($C$8:C1882,C1882,$A$8:A1882,"Explicit"))</f>
        <v>5</v>
      </c>
      <c r="U1882" t="str">
        <f t="shared" si="589"/>
        <v>""</v>
      </c>
      <c r="V1882" t="str">
        <f t="shared" si="590"/>
        <v>"URL to access the code list the code is taken from; for example "https://unece.org/trade/cefact/unlocode-code-list-country-and-territory" for UN/LOCODE."</v>
      </c>
      <c r="W1882" t="str">
        <f t="shared" si="591"/>
        <v>"false"</v>
      </c>
      <c r="X1882" t="str">
        <f t="shared" si="592"/>
        <v>"false"</v>
      </c>
      <c r="Y1882" t="str">
        <f t="shared" si="593"/>
        <v>"CodeList","ccodes_SignatureTypeCode","_codeListReference","xsd_string",5,"","URL to access the code list the code is taken from; for example "https://unece.org/trade/cefact/unlocode-code-list-country-and-territory" for UN/LOCODE.","false","false"</v>
      </c>
      <c r="Z1882" t="str">
        <f t="shared" si="594"/>
        <v/>
      </c>
      <c r="AA1882" t="str">
        <f t="shared" si="595"/>
        <v/>
      </c>
      <c r="AB1882" t="str">
        <f t="shared" si="596"/>
        <v/>
      </c>
      <c r="AC1882" t="str">
        <f t="shared" si="597"/>
        <v/>
      </c>
      <c r="AD1882" t="str">
        <f t="shared" si="598"/>
        <v/>
      </c>
      <c r="AE1882" t="str">
        <f t="shared" si="599"/>
        <v/>
      </c>
    </row>
    <row r="1883" spans="1:31" x14ac:dyDescent="0.2">
      <c r="A1883" t="s">
        <v>1353</v>
      </c>
      <c r="B1883" t="s">
        <v>1291</v>
      </c>
      <c r="C1883" t="s">
        <v>1078</v>
      </c>
      <c r="D1883" t="s">
        <v>18</v>
      </c>
      <c r="F1883" t="s">
        <v>6</v>
      </c>
      <c r="G1883">
        <v>1</v>
      </c>
      <c r="J1883" s="5" t="s">
        <v>19</v>
      </c>
      <c r="K1883" t="str">
        <f t="shared" si="580"/>
        <v>ccodes_SignatureTypeCode</v>
      </c>
      <c r="L1883" t="str">
        <f t="shared" si="581"/>
        <v>_codeListVersion</v>
      </c>
      <c r="M1883" t="str">
        <f t="shared" si="582"/>
        <v>xsd_string</v>
      </c>
      <c r="N1883" t="str">
        <f t="shared" si="583"/>
        <v/>
      </c>
      <c r="O1883" t="str">
        <f t="shared" si="584"/>
        <v>Data</v>
      </c>
      <c r="P1883" t="str">
        <f t="shared" si="585"/>
        <v>"CodeList"</v>
      </c>
      <c r="Q1883" t="str">
        <f t="shared" si="586"/>
        <v>"ccodes_SignatureTypeCode"</v>
      </c>
      <c r="R1883" t="str">
        <f t="shared" si="587"/>
        <v>"_codeListVersion"</v>
      </c>
      <c r="S1883" t="str">
        <f t="shared" si="588"/>
        <v>"xsd_string"</v>
      </c>
      <c r="T1883">
        <f>IF($A1883="Implicit","",COUNTIFS($C$8:C1883,C1883,$A$8:A1883,"Explicit"))</f>
        <v>6</v>
      </c>
      <c r="U1883" t="str">
        <f t="shared" si="589"/>
        <v>""</v>
      </c>
      <c r="V1883" t="str">
        <f t="shared" si="590"/>
        <v>"Version of the code list; for example "223-1" for UN/LOCODE. Used if the property codeListName is used or the version is not apparent from the resource referred to in property codeListReference."</v>
      </c>
      <c r="W1883" t="str">
        <f t="shared" si="591"/>
        <v>"false"</v>
      </c>
      <c r="X1883" t="str">
        <f t="shared" si="592"/>
        <v>"false"</v>
      </c>
      <c r="Y1883" t="str">
        <f t="shared" si="593"/>
        <v>"CodeList","ccodes_SignatureTypeCode","_codeListVersion","xsd_string",6,"","Version of the code list; for example "223-1" for UN/LOCODE. Used if the property codeListName is used or the version is not apparent from the resource referred to in property codeListReference.","false","false"</v>
      </c>
      <c r="Z1883" t="str">
        <f t="shared" si="594"/>
        <v/>
      </c>
      <c r="AA1883" t="str">
        <f t="shared" si="595"/>
        <v/>
      </c>
      <c r="AB1883" t="str">
        <f t="shared" si="596"/>
        <v/>
      </c>
      <c r="AC1883" t="str">
        <f t="shared" si="597"/>
        <v/>
      </c>
      <c r="AD1883" t="str">
        <f t="shared" si="598"/>
        <v/>
      </c>
      <c r="AE1883" t="str">
        <f t="shared" si="599"/>
        <v/>
      </c>
    </row>
    <row r="1884" spans="1:31" x14ac:dyDescent="0.2">
      <c r="A1884" t="s">
        <v>1353</v>
      </c>
      <c r="B1884" t="s">
        <v>1291</v>
      </c>
      <c r="C1884" t="s">
        <v>160</v>
      </c>
      <c r="D1884" t="s">
        <v>5</v>
      </c>
      <c r="F1884" t="s">
        <v>6</v>
      </c>
      <c r="G1884">
        <v>1</v>
      </c>
      <c r="J1884" s="5" t="s">
        <v>8</v>
      </c>
      <c r="K1884" t="str">
        <f t="shared" si="580"/>
        <v>ccodes_SpecialHandlingCode</v>
      </c>
      <c r="L1884" t="str">
        <f t="shared" si="581"/>
        <v>_code</v>
      </c>
      <c r="M1884" t="str">
        <f t="shared" si="582"/>
        <v>xsd_string</v>
      </c>
      <c r="N1884" t="str">
        <f t="shared" si="583"/>
        <v/>
      </c>
      <c r="O1884" t="str">
        <f t="shared" si="584"/>
        <v>Data</v>
      </c>
      <c r="P1884" t="str">
        <f t="shared" si="585"/>
        <v>"CodeList"</v>
      </c>
      <c r="Q1884" t="str">
        <f t="shared" si="586"/>
        <v>"ccodes_SpecialHandlingCode"</v>
      </c>
      <c r="R1884" t="str">
        <f t="shared" si="587"/>
        <v>"_code"</v>
      </c>
      <c r="S1884" t="str">
        <f t="shared" si="588"/>
        <v>"xsd_string"</v>
      </c>
      <c r="T1884">
        <f>IF($A1884="Implicit","",COUNTIFS($C$8:C1884,C1884,$A$8:A1884,"Explicit"))</f>
        <v>1</v>
      </c>
      <c r="U1884" t="str">
        <f t="shared" si="589"/>
        <v>""</v>
      </c>
      <c r="V1884" t="str">
        <f t="shared" si="590"/>
        <v>"Code or short version of a code; for example "CH" for Switzerland when referring to the UN/LOCODE code list"</v>
      </c>
      <c r="W1884" t="str">
        <f t="shared" si="591"/>
        <v>"false"</v>
      </c>
      <c r="X1884" t="str">
        <f t="shared" si="592"/>
        <v>"false"</v>
      </c>
      <c r="Y1884" t="str">
        <f t="shared" si="593"/>
        <v>"CodeList","ccodes_SpecialHandlingCode","_code","xsd_string",1,"","Code or short version of a code; for example "CH" for Switzerland when referring to the UN/LOCODE code list","false","false"</v>
      </c>
      <c r="Z1884" t="str">
        <f t="shared" si="594"/>
        <v/>
      </c>
      <c r="AA1884" t="str">
        <f t="shared" si="595"/>
        <v/>
      </c>
      <c r="AB1884" t="str">
        <f t="shared" si="596"/>
        <v/>
      </c>
      <c r="AC1884" t="str">
        <f t="shared" si="597"/>
        <v/>
      </c>
      <c r="AD1884" t="str">
        <f t="shared" si="598"/>
        <v/>
      </c>
      <c r="AE1884" t="str">
        <f t="shared" si="599"/>
        <v/>
      </c>
    </row>
    <row r="1885" spans="1:31" x14ac:dyDescent="0.2">
      <c r="A1885" t="s">
        <v>1353</v>
      </c>
      <c r="B1885" t="s">
        <v>1291</v>
      </c>
      <c r="C1885" t="s">
        <v>160</v>
      </c>
      <c r="D1885" t="s">
        <v>9</v>
      </c>
      <c r="F1885" t="s">
        <v>6</v>
      </c>
      <c r="G1885">
        <v>1</v>
      </c>
      <c r="J1885" s="5" t="s">
        <v>10</v>
      </c>
      <c r="K1885" t="str">
        <f t="shared" si="580"/>
        <v>ccodes_SpecialHandlingCode</v>
      </c>
      <c r="L1885" t="str">
        <f t="shared" si="581"/>
        <v>_codeDescription</v>
      </c>
      <c r="M1885" t="str">
        <f t="shared" si="582"/>
        <v>xsd_string</v>
      </c>
      <c r="N1885" t="str">
        <f t="shared" si="583"/>
        <v/>
      </c>
      <c r="O1885" t="str">
        <f t="shared" si="584"/>
        <v>Data</v>
      </c>
      <c r="P1885" t="str">
        <f t="shared" si="585"/>
        <v>"CodeList"</v>
      </c>
      <c r="Q1885" t="str">
        <f t="shared" si="586"/>
        <v>"ccodes_SpecialHandlingCode"</v>
      </c>
      <c r="R1885" t="str">
        <f t="shared" si="587"/>
        <v>"_codeDescription"</v>
      </c>
      <c r="S1885" t="str">
        <f t="shared" si="588"/>
        <v>"xsd_string"</v>
      </c>
      <c r="T1885">
        <f>IF($A1885="Implicit","",COUNTIFS($C$8:C1885,C1885,$A$8:A1885,"Explicit"))</f>
        <v>2</v>
      </c>
      <c r="U1885" t="str">
        <f t="shared" si="589"/>
        <v>""</v>
      </c>
      <c r="V1885" t="str">
        <f t="shared" si="590"/>
        <v>"Description or long version of the code; for example "Switzerland" for Switzerland when referring to the UN/LOCODE code list"</v>
      </c>
      <c r="W1885" t="str">
        <f t="shared" si="591"/>
        <v>"false"</v>
      </c>
      <c r="X1885" t="str">
        <f t="shared" si="592"/>
        <v>"false"</v>
      </c>
      <c r="Y1885" t="str">
        <f t="shared" si="593"/>
        <v>"CodeList","ccodes_SpecialHandlingCode","_codeDescription","xsd_string",2,"","Description or long version of the code; for example "Switzerland" for Switzerland when referring to the UN/LOCODE code list","false","false"</v>
      </c>
      <c r="Z1885" t="str">
        <f t="shared" si="594"/>
        <v/>
      </c>
      <c r="AA1885" t="str">
        <f t="shared" si="595"/>
        <v/>
      </c>
      <c r="AB1885" t="str">
        <f t="shared" si="596"/>
        <v/>
      </c>
      <c r="AC1885" t="str">
        <f t="shared" si="597"/>
        <v/>
      </c>
      <c r="AD1885" t="str">
        <f t="shared" si="598"/>
        <v/>
      </c>
      <c r="AE1885" t="str">
        <f t="shared" si="599"/>
        <v/>
      </c>
    </row>
    <row r="1886" spans="1:31" x14ac:dyDescent="0.2">
      <c r="A1886" t="s">
        <v>1353</v>
      </c>
      <c r="B1886" t="s">
        <v>1291</v>
      </c>
      <c r="C1886" t="s">
        <v>160</v>
      </c>
      <c r="D1886" t="s">
        <v>11</v>
      </c>
      <c r="F1886" t="s">
        <v>12</v>
      </c>
      <c r="G1886">
        <v>1</v>
      </c>
      <c r="J1886" s="5" t="s">
        <v>13</v>
      </c>
      <c r="K1886" t="str">
        <f t="shared" si="580"/>
        <v>ccodes_SpecialHandlingCode</v>
      </c>
      <c r="L1886" t="str">
        <f t="shared" si="581"/>
        <v>_codeLevel</v>
      </c>
      <c r="M1886" t="str">
        <f t="shared" si="582"/>
        <v>xsd_integer</v>
      </c>
      <c r="N1886" t="str">
        <f t="shared" si="583"/>
        <v/>
      </c>
      <c r="O1886" t="str">
        <f t="shared" si="584"/>
        <v>Data</v>
      </c>
      <c r="P1886" t="str">
        <f t="shared" si="585"/>
        <v>"CodeList"</v>
      </c>
      <c r="Q1886" t="str">
        <f t="shared" si="586"/>
        <v>"ccodes_SpecialHandlingCode"</v>
      </c>
      <c r="R1886" t="str">
        <f t="shared" si="587"/>
        <v>"_codeLevel"</v>
      </c>
      <c r="S1886" t="str">
        <f t="shared" si="588"/>
        <v>"xsd_integer"</v>
      </c>
      <c r="T1886">
        <f>IF($A1886="Implicit","",COUNTIFS($C$8:C1886,C1886,$A$8:A1886,"Explicit"))</f>
        <v>3</v>
      </c>
      <c r="U1886" t="str">
        <f t="shared" si="589"/>
        <v>""</v>
      </c>
      <c r="V1886" t="str">
        <f t="shared" si="590"/>
        <v>"Integer indicating the level of a code if a codelists is hierarchical; for example HS-Codes"</v>
      </c>
      <c r="W1886" t="str">
        <f t="shared" si="591"/>
        <v>"false"</v>
      </c>
      <c r="X1886" t="str">
        <f t="shared" si="592"/>
        <v>"false"</v>
      </c>
      <c r="Y1886" t="str">
        <f t="shared" si="593"/>
        <v>"CodeList","ccodes_SpecialHandlingCode","_codeLevel","xsd_integer",3,"","Integer indicating the level of a code if a codelists is hierarchical; for example HS-Codes","false","false"</v>
      </c>
      <c r="Z1886" t="str">
        <f t="shared" si="594"/>
        <v/>
      </c>
      <c r="AA1886" t="str">
        <f t="shared" si="595"/>
        <v/>
      </c>
      <c r="AB1886" t="str">
        <f t="shared" si="596"/>
        <v/>
      </c>
      <c r="AC1886" t="str">
        <f t="shared" si="597"/>
        <v/>
      </c>
      <c r="AD1886" t="str">
        <f t="shared" si="598"/>
        <v/>
      </c>
      <c r="AE1886" t="str">
        <f t="shared" si="599"/>
        <v/>
      </c>
    </row>
    <row r="1887" spans="1:31" x14ac:dyDescent="0.2">
      <c r="A1887" t="s">
        <v>1353</v>
      </c>
      <c r="B1887" t="s">
        <v>1291</v>
      </c>
      <c r="C1887" t="s">
        <v>160</v>
      </c>
      <c r="D1887" t="s">
        <v>14</v>
      </c>
      <c r="F1887" t="s">
        <v>6</v>
      </c>
      <c r="G1887">
        <v>1</v>
      </c>
      <c r="J1887" s="5" t="s">
        <v>15</v>
      </c>
      <c r="K1887" t="str">
        <f t="shared" si="580"/>
        <v>ccodes_SpecialHandlingCode</v>
      </c>
      <c r="L1887" t="str">
        <f t="shared" si="581"/>
        <v>_codeListName</v>
      </c>
      <c r="M1887" t="str">
        <f t="shared" si="582"/>
        <v>xsd_string</v>
      </c>
      <c r="N1887" t="str">
        <f t="shared" si="583"/>
        <v/>
      </c>
      <c r="O1887" t="str">
        <f t="shared" si="584"/>
        <v>Data</v>
      </c>
      <c r="P1887" t="str">
        <f t="shared" si="585"/>
        <v>"CodeList"</v>
      </c>
      <c r="Q1887" t="str">
        <f t="shared" si="586"/>
        <v>"ccodes_SpecialHandlingCode"</v>
      </c>
      <c r="R1887" t="str">
        <f t="shared" si="587"/>
        <v>"_codeListName"</v>
      </c>
      <c r="S1887" t="str">
        <f t="shared" si="588"/>
        <v>"xsd_string"</v>
      </c>
      <c r="T1887">
        <f>IF($A1887="Implicit","",COUNTIFS($C$8:C1887,C1887,$A$8:A1887,"Explicit"))</f>
        <v>4</v>
      </c>
      <c r="U1887" t="str">
        <f t="shared" si="589"/>
        <v>""</v>
      </c>
      <c r="V1887" t="str">
        <f t="shared" si="590"/>
        <v>"Official name of the code list without version number when direct reference is not possible; for example "UN/LOCODE" when referring to the UN/LOCODE code list"</v>
      </c>
      <c r="W1887" t="str">
        <f t="shared" si="591"/>
        <v>"false"</v>
      </c>
      <c r="X1887" t="str">
        <f t="shared" si="592"/>
        <v>"false"</v>
      </c>
      <c r="Y1887" t="str">
        <f t="shared" si="593"/>
        <v>"CodeList","ccodes_SpecialHandlingCode","_codeListName","xsd_string",4,"","Official name of the code list without version number when direct reference is not possible; for example "UN/LOCODE" when referring to the UN/LOCODE code list","false","false"</v>
      </c>
      <c r="Z1887" t="str">
        <f t="shared" si="594"/>
        <v/>
      </c>
      <c r="AA1887" t="str">
        <f t="shared" si="595"/>
        <v/>
      </c>
      <c r="AB1887" t="str">
        <f t="shared" si="596"/>
        <v/>
      </c>
      <c r="AC1887" t="str">
        <f t="shared" si="597"/>
        <v/>
      </c>
      <c r="AD1887" t="str">
        <f t="shared" si="598"/>
        <v/>
      </c>
      <c r="AE1887" t="str">
        <f t="shared" si="599"/>
        <v/>
      </c>
    </row>
    <row r="1888" spans="1:31" x14ac:dyDescent="0.2">
      <c r="A1888" t="s">
        <v>1353</v>
      </c>
      <c r="B1888" t="s">
        <v>1291</v>
      </c>
      <c r="C1888" t="s">
        <v>160</v>
      </c>
      <c r="D1888" t="s">
        <v>16</v>
      </c>
      <c r="F1888" t="s">
        <v>6</v>
      </c>
      <c r="G1888">
        <v>1</v>
      </c>
      <c r="J1888" s="5" t="s">
        <v>17</v>
      </c>
      <c r="K1888" t="str">
        <f t="shared" si="580"/>
        <v>ccodes_SpecialHandlingCode</v>
      </c>
      <c r="L1888" t="str">
        <f t="shared" si="581"/>
        <v>_codeListReference</v>
      </c>
      <c r="M1888" t="str">
        <f t="shared" si="582"/>
        <v>xsd_string</v>
      </c>
      <c r="N1888" t="str">
        <f t="shared" si="583"/>
        <v/>
      </c>
      <c r="O1888" t="str">
        <f t="shared" si="584"/>
        <v>Data</v>
      </c>
      <c r="P1888" t="str">
        <f t="shared" si="585"/>
        <v>"CodeList"</v>
      </c>
      <c r="Q1888" t="str">
        <f t="shared" si="586"/>
        <v>"ccodes_SpecialHandlingCode"</v>
      </c>
      <c r="R1888" t="str">
        <f t="shared" si="587"/>
        <v>"_codeListReference"</v>
      </c>
      <c r="S1888" t="str">
        <f t="shared" si="588"/>
        <v>"xsd_string"</v>
      </c>
      <c r="T1888">
        <f>IF($A1888="Implicit","",COUNTIFS($C$8:C1888,C1888,$A$8:A1888,"Explicit"))</f>
        <v>5</v>
      </c>
      <c r="U1888" t="str">
        <f t="shared" si="589"/>
        <v>""</v>
      </c>
      <c r="V1888" t="str">
        <f t="shared" si="590"/>
        <v>"URL to access the code list the code is taken from; for example "https://unece.org/trade/cefact/unlocode-code-list-country-and-territory" for UN/LOCODE."</v>
      </c>
      <c r="W1888" t="str">
        <f t="shared" si="591"/>
        <v>"false"</v>
      </c>
      <c r="X1888" t="str">
        <f t="shared" si="592"/>
        <v>"false"</v>
      </c>
      <c r="Y1888" t="str">
        <f t="shared" si="593"/>
        <v>"CodeList","ccodes_SpecialHandlingCode","_codeListReference","xsd_string",5,"","URL to access the code list the code is taken from; for example "https://unece.org/trade/cefact/unlocode-code-list-country-and-territory" for UN/LOCODE.","false","false"</v>
      </c>
      <c r="Z1888" t="str">
        <f t="shared" si="594"/>
        <v/>
      </c>
      <c r="AA1888" t="str">
        <f t="shared" si="595"/>
        <v/>
      </c>
      <c r="AB1888" t="str">
        <f t="shared" si="596"/>
        <v/>
      </c>
      <c r="AC1888" t="str">
        <f t="shared" si="597"/>
        <v/>
      </c>
      <c r="AD1888" t="str">
        <f t="shared" si="598"/>
        <v/>
      </c>
      <c r="AE1888" t="str">
        <f t="shared" si="599"/>
        <v/>
      </c>
    </row>
    <row r="1889" spans="1:31" x14ac:dyDescent="0.2">
      <c r="A1889" t="s">
        <v>1353</v>
      </c>
      <c r="B1889" t="s">
        <v>1291</v>
      </c>
      <c r="C1889" t="s">
        <v>160</v>
      </c>
      <c r="D1889" t="s">
        <v>18</v>
      </c>
      <c r="F1889" t="s">
        <v>6</v>
      </c>
      <c r="G1889">
        <v>1</v>
      </c>
      <c r="J1889" s="5" t="s">
        <v>19</v>
      </c>
      <c r="K1889" t="str">
        <f t="shared" si="580"/>
        <v>ccodes_SpecialHandlingCode</v>
      </c>
      <c r="L1889" t="str">
        <f t="shared" si="581"/>
        <v>_codeListVersion</v>
      </c>
      <c r="M1889" t="str">
        <f t="shared" si="582"/>
        <v>xsd_string</v>
      </c>
      <c r="N1889" t="str">
        <f t="shared" si="583"/>
        <v/>
      </c>
      <c r="O1889" t="str">
        <f t="shared" si="584"/>
        <v>Data</v>
      </c>
      <c r="P1889" t="str">
        <f t="shared" si="585"/>
        <v>"CodeList"</v>
      </c>
      <c r="Q1889" t="str">
        <f t="shared" si="586"/>
        <v>"ccodes_SpecialHandlingCode"</v>
      </c>
      <c r="R1889" t="str">
        <f t="shared" si="587"/>
        <v>"_codeListVersion"</v>
      </c>
      <c r="S1889" t="str">
        <f t="shared" si="588"/>
        <v>"xsd_string"</v>
      </c>
      <c r="T1889">
        <f>IF($A1889="Implicit","",COUNTIFS($C$8:C1889,C1889,$A$8:A1889,"Explicit"))</f>
        <v>6</v>
      </c>
      <c r="U1889" t="str">
        <f t="shared" si="589"/>
        <v>""</v>
      </c>
      <c r="V1889" t="str">
        <f t="shared" si="590"/>
        <v>"Version of the code list; for example "223-1" for UN/LOCODE. Used if the property codeListName is used or the version is not apparent from the resource referred to in property codeListReference."</v>
      </c>
      <c r="W1889" t="str">
        <f t="shared" si="591"/>
        <v>"false"</v>
      </c>
      <c r="X1889" t="str">
        <f t="shared" si="592"/>
        <v>"false"</v>
      </c>
      <c r="Y1889" t="str">
        <f t="shared" si="593"/>
        <v>"CodeList","ccodes_SpecialHandlingCode","_codeListVersion","xsd_string",6,"","Version of the code list; for example "223-1" for UN/LOCODE. Used if the property codeListName is used or the version is not apparent from the resource referred to in property codeListReference.","false","false"</v>
      </c>
      <c r="Z1889" t="str">
        <f t="shared" si="594"/>
        <v/>
      </c>
      <c r="AA1889" t="str">
        <f t="shared" si="595"/>
        <v/>
      </c>
      <c r="AB1889" t="str">
        <f t="shared" si="596"/>
        <v/>
      </c>
      <c r="AC1889" t="str">
        <f t="shared" si="597"/>
        <v/>
      </c>
      <c r="AD1889" t="str">
        <f t="shared" si="598"/>
        <v/>
      </c>
      <c r="AE1889" t="str">
        <f t="shared" si="599"/>
        <v/>
      </c>
    </row>
    <row r="1890" spans="1:31" x14ac:dyDescent="0.2">
      <c r="A1890" t="s">
        <v>1353</v>
      </c>
      <c r="B1890" t="s">
        <v>1291</v>
      </c>
      <c r="C1890" t="s">
        <v>1270</v>
      </c>
      <c r="D1890" t="s">
        <v>5</v>
      </c>
      <c r="F1890" t="s">
        <v>6</v>
      </c>
      <c r="G1890">
        <v>1</v>
      </c>
      <c r="J1890" s="5" t="s">
        <v>8</v>
      </c>
      <c r="K1890" t="str">
        <f t="shared" si="580"/>
        <v>ccodes_StatusCode</v>
      </c>
      <c r="L1890" t="str">
        <f t="shared" si="581"/>
        <v>_code</v>
      </c>
      <c r="M1890" t="str">
        <f t="shared" si="582"/>
        <v>xsd_string</v>
      </c>
      <c r="N1890" t="str">
        <f t="shared" si="583"/>
        <v/>
      </c>
      <c r="O1890" t="str">
        <f t="shared" si="584"/>
        <v>Data</v>
      </c>
      <c r="P1890" t="str">
        <f t="shared" si="585"/>
        <v>"CodeList"</v>
      </c>
      <c r="Q1890" t="str">
        <f t="shared" si="586"/>
        <v>"ccodes_StatusCode"</v>
      </c>
      <c r="R1890" t="str">
        <f t="shared" si="587"/>
        <v>"_code"</v>
      </c>
      <c r="S1890" t="str">
        <f t="shared" si="588"/>
        <v>"xsd_string"</v>
      </c>
      <c r="T1890">
        <f>IF($A1890="Implicit","",COUNTIFS($C$8:C1890,C1890,$A$8:A1890,"Explicit"))</f>
        <v>1</v>
      </c>
      <c r="U1890" t="str">
        <f t="shared" si="589"/>
        <v>""</v>
      </c>
      <c r="V1890" t="str">
        <f t="shared" si="590"/>
        <v>"Code or short version of a code; for example "CH" for Switzerland when referring to the UN/LOCODE code list"</v>
      </c>
      <c r="W1890" t="str">
        <f t="shared" si="591"/>
        <v>"false"</v>
      </c>
      <c r="X1890" t="str">
        <f t="shared" si="592"/>
        <v>"false"</v>
      </c>
      <c r="Y1890" t="str">
        <f t="shared" si="593"/>
        <v>"CodeList","ccodes_StatusCode","_code","xsd_string",1,"","Code or short version of a code; for example "CH" for Switzerland when referring to the UN/LOCODE code list","false","false"</v>
      </c>
      <c r="Z1890" t="str">
        <f t="shared" si="594"/>
        <v/>
      </c>
      <c r="AA1890" t="str">
        <f t="shared" si="595"/>
        <v/>
      </c>
      <c r="AB1890" t="str">
        <f t="shared" si="596"/>
        <v/>
      </c>
      <c r="AC1890" t="str">
        <f t="shared" si="597"/>
        <v/>
      </c>
      <c r="AD1890" t="str">
        <f t="shared" si="598"/>
        <v/>
      </c>
      <c r="AE1890" t="str">
        <f t="shared" si="599"/>
        <v/>
      </c>
    </row>
    <row r="1891" spans="1:31" x14ac:dyDescent="0.2">
      <c r="A1891" t="s">
        <v>1353</v>
      </c>
      <c r="B1891" t="s">
        <v>1291</v>
      </c>
      <c r="C1891" t="s">
        <v>1270</v>
      </c>
      <c r="D1891" t="s">
        <v>9</v>
      </c>
      <c r="F1891" t="s">
        <v>6</v>
      </c>
      <c r="G1891">
        <v>1</v>
      </c>
      <c r="J1891" s="5" t="s">
        <v>10</v>
      </c>
      <c r="K1891" t="str">
        <f t="shared" si="580"/>
        <v>ccodes_StatusCode</v>
      </c>
      <c r="L1891" t="str">
        <f t="shared" si="581"/>
        <v>_codeDescription</v>
      </c>
      <c r="M1891" t="str">
        <f t="shared" si="582"/>
        <v>xsd_string</v>
      </c>
      <c r="N1891" t="str">
        <f t="shared" si="583"/>
        <v/>
      </c>
      <c r="O1891" t="str">
        <f t="shared" si="584"/>
        <v>Data</v>
      </c>
      <c r="P1891" t="str">
        <f t="shared" si="585"/>
        <v>"CodeList"</v>
      </c>
      <c r="Q1891" t="str">
        <f t="shared" si="586"/>
        <v>"ccodes_StatusCode"</v>
      </c>
      <c r="R1891" t="str">
        <f t="shared" si="587"/>
        <v>"_codeDescription"</v>
      </c>
      <c r="S1891" t="str">
        <f t="shared" si="588"/>
        <v>"xsd_string"</v>
      </c>
      <c r="T1891">
        <f>IF($A1891="Implicit","",COUNTIFS($C$8:C1891,C1891,$A$8:A1891,"Explicit"))</f>
        <v>2</v>
      </c>
      <c r="U1891" t="str">
        <f t="shared" si="589"/>
        <v>""</v>
      </c>
      <c r="V1891" t="str">
        <f t="shared" si="590"/>
        <v>"Description or long version of the code; for example "Switzerland" for Switzerland when referring to the UN/LOCODE code list"</v>
      </c>
      <c r="W1891" t="str">
        <f t="shared" si="591"/>
        <v>"false"</v>
      </c>
      <c r="X1891" t="str">
        <f t="shared" si="592"/>
        <v>"false"</v>
      </c>
      <c r="Y1891" t="str">
        <f t="shared" si="593"/>
        <v>"CodeList","ccodes_StatusCode","_codeDescription","xsd_string",2,"","Description or long version of the code; for example "Switzerland" for Switzerland when referring to the UN/LOCODE code list","false","false"</v>
      </c>
      <c r="Z1891" t="str">
        <f t="shared" si="594"/>
        <v/>
      </c>
      <c r="AA1891" t="str">
        <f t="shared" si="595"/>
        <v/>
      </c>
      <c r="AB1891" t="str">
        <f t="shared" si="596"/>
        <v/>
      </c>
      <c r="AC1891" t="str">
        <f t="shared" si="597"/>
        <v/>
      </c>
      <c r="AD1891" t="str">
        <f t="shared" si="598"/>
        <v/>
      </c>
      <c r="AE1891" t="str">
        <f t="shared" si="599"/>
        <v/>
      </c>
    </row>
    <row r="1892" spans="1:31" x14ac:dyDescent="0.2">
      <c r="A1892" t="s">
        <v>1353</v>
      </c>
      <c r="B1892" t="s">
        <v>1291</v>
      </c>
      <c r="C1892" t="s">
        <v>1270</v>
      </c>
      <c r="D1892" t="s">
        <v>11</v>
      </c>
      <c r="F1892" t="s">
        <v>12</v>
      </c>
      <c r="G1892">
        <v>1</v>
      </c>
      <c r="J1892" s="5" t="s">
        <v>13</v>
      </c>
      <c r="K1892" t="str">
        <f t="shared" si="580"/>
        <v>ccodes_StatusCode</v>
      </c>
      <c r="L1892" t="str">
        <f t="shared" si="581"/>
        <v>_codeLevel</v>
      </c>
      <c r="M1892" t="str">
        <f t="shared" si="582"/>
        <v>xsd_integer</v>
      </c>
      <c r="N1892" t="str">
        <f t="shared" si="583"/>
        <v/>
      </c>
      <c r="O1892" t="str">
        <f t="shared" si="584"/>
        <v>Data</v>
      </c>
      <c r="P1892" t="str">
        <f t="shared" si="585"/>
        <v>"CodeList"</v>
      </c>
      <c r="Q1892" t="str">
        <f t="shared" si="586"/>
        <v>"ccodes_StatusCode"</v>
      </c>
      <c r="R1892" t="str">
        <f t="shared" si="587"/>
        <v>"_codeLevel"</v>
      </c>
      <c r="S1892" t="str">
        <f t="shared" si="588"/>
        <v>"xsd_integer"</v>
      </c>
      <c r="T1892">
        <f>IF($A1892="Implicit","",COUNTIFS($C$8:C1892,C1892,$A$8:A1892,"Explicit"))</f>
        <v>3</v>
      </c>
      <c r="U1892" t="str">
        <f t="shared" si="589"/>
        <v>""</v>
      </c>
      <c r="V1892" t="str">
        <f t="shared" si="590"/>
        <v>"Integer indicating the level of a code if a codelists is hierarchical; for example HS-Codes"</v>
      </c>
      <c r="W1892" t="str">
        <f t="shared" si="591"/>
        <v>"false"</v>
      </c>
      <c r="X1892" t="str">
        <f t="shared" si="592"/>
        <v>"false"</v>
      </c>
      <c r="Y1892" t="str">
        <f t="shared" si="593"/>
        <v>"CodeList","ccodes_StatusCode","_codeLevel","xsd_integer",3,"","Integer indicating the level of a code if a codelists is hierarchical; for example HS-Codes","false","false"</v>
      </c>
      <c r="Z1892" t="str">
        <f t="shared" si="594"/>
        <v/>
      </c>
      <c r="AA1892" t="str">
        <f t="shared" si="595"/>
        <v/>
      </c>
      <c r="AB1892" t="str">
        <f t="shared" si="596"/>
        <v/>
      </c>
      <c r="AC1892" t="str">
        <f t="shared" si="597"/>
        <v/>
      </c>
      <c r="AD1892" t="str">
        <f t="shared" si="598"/>
        <v/>
      </c>
      <c r="AE1892" t="str">
        <f t="shared" si="599"/>
        <v/>
      </c>
    </row>
    <row r="1893" spans="1:31" x14ac:dyDescent="0.2">
      <c r="A1893" t="s">
        <v>1353</v>
      </c>
      <c r="B1893" t="s">
        <v>1291</v>
      </c>
      <c r="C1893" t="s">
        <v>1270</v>
      </c>
      <c r="D1893" t="s">
        <v>14</v>
      </c>
      <c r="F1893" t="s">
        <v>6</v>
      </c>
      <c r="G1893">
        <v>1</v>
      </c>
      <c r="J1893" s="5" t="s">
        <v>15</v>
      </c>
      <c r="K1893" t="str">
        <f t="shared" si="580"/>
        <v>ccodes_StatusCode</v>
      </c>
      <c r="L1893" t="str">
        <f t="shared" si="581"/>
        <v>_codeListName</v>
      </c>
      <c r="M1893" t="str">
        <f t="shared" si="582"/>
        <v>xsd_string</v>
      </c>
      <c r="N1893" t="str">
        <f t="shared" si="583"/>
        <v/>
      </c>
      <c r="O1893" t="str">
        <f t="shared" si="584"/>
        <v>Data</v>
      </c>
      <c r="P1893" t="str">
        <f t="shared" si="585"/>
        <v>"CodeList"</v>
      </c>
      <c r="Q1893" t="str">
        <f t="shared" si="586"/>
        <v>"ccodes_StatusCode"</v>
      </c>
      <c r="R1893" t="str">
        <f t="shared" si="587"/>
        <v>"_codeListName"</v>
      </c>
      <c r="S1893" t="str">
        <f t="shared" si="588"/>
        <v>"xsd_string"</v>
      </c>
      <c r="T1893">
        <f>IF($A1893="Implicit","",COUNTIFS($C$8:C1893,C1893,$A$8:A1893,"Explicit"))</f>
        <v>4</v>
      </c>
      <c r="U1893" t="str">
        <f t="shared" si="589"/>
        <v>""</v>
      </c>
      <c r="V1893" t="str">
        <f t="shared" si="590"/>
        <v>"Official name of the code list without version number when direct reference is not possible; for example "UN/LOCODE" when referring to the UN/LOCODE code list"</v>
      </c>
      <c r="W1893" t="str">
        <f t="shared" si="591"/>
        <v>"false"</v>
      </c>
      <c r="X1893" t="str">
        <f t="shared" si="592"/>
        <v>"false"</v>
      </c>
      <c r="Y1893" t="str">
        <f t="shared" si="593"/>
        <v>"CodeList","ccodes_StatusCode","_codeListName","xsd_string",4,"","Official name of the code list without version number when direct reference is not possible; for example "UN/LOCODE" when referring to the UN/LOCODE code list","false","false"</v>
      </c>
      <c r="Z1893" t="str">
        <f t="shared" si="594"/>
        <v/>
      </c>
      <c r="AA1893" t="str">
        <f t="shared" si="595"/>
        <v/>
      </c>
      <c r="AB1893" t="str">
        <f t="shared" si="596"/>
        <v/>
      </c>
      <c r="AC1893" t="str">
        <f t="shared" si="597"/>
        <v/>
      </c>
      <c r="AD1893" t="str">
        <f t="shared" si="598"/>
        <v/>
      </c>
      <c r="AE1893" t="str">
        <f t="shared" si="599"/>
        <v/>
      </c>
    </row>
    <row r="1894" spans="1:31" x14ac:dyDescent="0.2">
      <c r="A1894" t="s">
        <v>1353</v>
      </c>
      <c r="B1894" t="s">
        <v>1291</v>
      </c>
      <c r="C1894" t="s">
        <v>1270</v>
      </c>
      <c r="D1894" t="s">
        <v>16</v>
      </c>
      <c r="F1894" t="s">
        <v>6</v>
      </c>
      <c r="G1894">
        <v>1</v>
      </c>
      <c r="J1894" s="5" t="s">
        <v>17</v>
      </c>
      <c r="K1894" t="str">
        <f t="shared" si="580"/>
        <v>ccodes_StatusCode</v>
      </c>
      <c r="L1894" t="str">
        <f t="shared" si="581"/>
        <v>_codeListReference</v>
      </c>
      <c r="M1894" t="str">
        <f t="shared" si="582"/>
        <v>xsd_string</v>
      </c>
      <c r="N1894" t="str">
        <f t="shared" si="583"/>
        <v/>
      </c>
      <c r="O1894" t="str">
        <f t="shared" si="584"/>
        <v>Data</v>
      </c>
      <c r="P1894" t="str">
        <f t="shared" si="585"/>
        <v>"CodeList"</v>
      </c>
      <c r="Q1894" t="str">
        <f t="shared" si="586"/>
        <v>"ccodes_StatusCode"</v>
      </c>
      <c r="R1894" t="str">
        <f t="shared" si="587"/>
        <v>"_codeListReference"</v>
      </c>
      <c r="S1894" t="str">
        <f t="shared" si="588"/>
        <v>"xsd_string"</v>
      </c>
      <c r="T1894">
        <f>IF($A1894="Implicit","",COUNTIFS($C$8:C1894,C1894,$A$8:A1894,"Explicit"))</f>
        <v>5</v>
      </c>
      <c r="U1894" t="str">
        <f t="shared" si="589"/>
        <v>""</v>
      </c>
      <c r="V1894" t="str">
        <f t="shared" si="590"/>
        <v>"URL to access the code list the code is taken from; for example "https://unece.org/trade/cefact/unlocode-code-list-country-and-territory" for UN/LOCODE."</v>
      </c>
      <c r="W1894" t="str">
        <f t="shared" si="591"/>
        <v>"false"</v>
      </c>
      <c r="X1894" t="str">
        <f t="shared" si="592"/>
        <v>"false"</v>
      </c>
      <c r="Y1894" t="str">
        <f t="shared" si="593"/>
        <v>"CodeList","ccodes_StatusCode","_codeListReference","xsd_string",5,"","URL to access the code list the code is taken from; for example "https://unece.org/trade/cefact/unlocode-code-list-country-and-territory" for UN/LOCODE.","false","false"</v>
      </c>
      <c r="Z1894" t="str">
        <f t="shared" si="594"/>
        <v/>
      </c>
      <c r="AA1894" t="str">
        <f t="shared" si="595"/>
        <v/>
      </c>
      <c r="AB1894" t="str">
        <f t="shared" si="596"/>
        <v/>
      </c>
      <c r="AC1894" t="str">
        <f t="shared" si="597"/>
        <v/>
      </c>
      <c r="AD1894" t="str">
        <f t="shared" si="598"/>
        <v/>
      </c>
      <c r="AE1894" t="str">
        <f t="shared" si="599"/>
        <v/>
      </c>
    </row>
    <row r="1895" spans="1:31" x14ac:dyDescent="0.2">
      <c r="A1895" t="s">
        <v>1353</v>
      </c>
      <c r="B1895" t="s">
        <v>1291</v>
      </c>
      <c r="C1895" t="s">
        <v>1270</v>
      </c>
      <c r="D1895" t="s">
        <v>18</v>
      </c>
      <c r="F1895" t="s">
        <v>6</v>
      </c>
      <c r="G1895">
        <v>1</v>
      </c>
      <c r="J1895" s="5" t="s">
        <v>19</v>
      </c>
      <c r="K1895" t="str">
        <f t="shared" si="580"/>
        <v>ccodes_StatusCode</v>
      </c>
      <c r="L1895" t="str">
        <f t="shared" si="581"/>
        <v>_codeListVersion</v>
      </c>
      <c r="M1895" t="str">
        <f t="shared" si="582"/>
        <v>xsd_string</v>
      </c>
      <c r="N1895" t="str">
        <f t="shared" si="583"/>
        <v/>
      </c>
      <c r="O1895" t="str">
        <f t="shared" si="584"/>
        <v>Data</v>
      </c>
      <c r="P1895" t="str">
        <f t="shared" si="585"/>
        <v>"CodeList"</v>
      </c>
      <c r="Q1895" t="str">
        <f t="shared" si="586"/>
        <v>"ccodes_StatusCode"</v>
      </c>
      <c r="R1895" t="str">
        <f t="shared" si="587"/>
        <v>"_codeListVersion"</v>
      </c>
      <c r="S1895" t="str">
        <f t="shared" si="588"/>
        <v>"xsd_string"</v>
      </c>
      <c r="T1895">
        <f>IF($A1895="Implicit","",COUNTIFS($C$8:C1895,C1895,$A$8:A1895,"Explicit"))</f>
        <v>6</v>
      </c>
      <c r="U1895" t="str">
        <f t="shared" si="589"/>
        <v>""</v>
      </c>
      <c r="V1895" t="str">
        <f t="shared" si="590"/>
        <v>"Version of the code list; for example "223-1" for UN/LOCODE. Used if the property codeListName is used or the version is not apparent from the resource referred to in property codeListReference."</v>
      </c>
      <c r="W1895" t="str">
        <f t="shared" si="591"/>
        <v>"false"</v>
      </c>
      <c r="X1895" t="str">
        <f t="shared" si="592"/>
        <v>"false"</v>
      </c>
      <c r="Y1895" t="str">
        <f t="shared" si="593"/>
        <v>"CodeList","ccodes_StatusCode","_codeListVersion","xsd_string",6,"","Version of the code list; for example "223-1" for UN/LOCODE. Used if the property codeListName is used or the version is not apparent from the resource referred to in property codeListReference.","false","false"</v>
      </c>
      <c r="Z1895" t="str">
        <f t="shared" si="594"/>
        <v/>
      </c>
      <c r="AA1895" t="str">
        <f t="shared" si="595"/>
        <v/>
      </c>
      <c r="AB1895" t="str">
        <f t="shared" si="596"/>
        <v/>
      </c>
      <c r="AC1895" t="str">
        <f t="shared" si="597"/>
        <v/>
      </c>
      <c r="AD1895" t="str">
        <f t="shared" si="598"/>
        <v/>
      </c>
      <c r="AE1895" t="str">
        <f t="shared" si="599"/>
        <v/>
      </c>
    </row>
    <row r="1896" spans="1:31" x14ac:dyDescent="0.2">
      <c r="A1896" t="s">
        <v>1353</v>
      </c>
      <c r="B1896" t="s">
        <v>1291</v>
      </c>
      <c r="C1896" t="s">
        <v>1115</v>
      </c>
      <c r="D1896" t="s">
        <v>5</v>
      </c>
      <c r="F1896" t="s">
        <v>6</v>
      </c>
      <c r="G1896">
        <v>1</v>
      </c>
      <c r="J1896" s="5" t="s">
        <v>8</v>
      </c>
      <c r="K1896" t="str">
        <f t="shared" si="580"/>
        <v>ccodes_TemperatureUnitCode</v>
      </c>
      <c r="L1896" t="str">
        <f t="shared" si="581"/>
        <v>_code</v>
      </c>
      <c r="M1896" t="str">
        <f t="shared" si="582"/>
        <v>xsd_string</v>
      </c>
      <c r="N1896" t="str">
        <f t="shared" si="583"/>
        <v/>
      </c>
      <c r="O1896" t="str">
        <f t="shared" si="584"/>
        <v>Data</v>
      </c>
      <c r="P1896" t="str">
        <f t="shared" si="585"/>
        <v>"CodeList"</v>
      </c>
      <c r="Q1896" t="str">
        <f t="shared" si="586"/>
        <v>"ccodes_TemperatureUnitCode"</v>
      </c>
      <c r="R1896" t="str">
        <f t="shared" si="587"/>
        <v>"_code"</v>
      </c>
      <c r="S1896" t="str">
        <f t="shared" si="588"/>
        <v>"xsd_string"</v>
      </c>
      <c r="T1896">
        <f>IF($A1896="Implicit","",COUNTIFS($C$8:C1896,C1896,$A$8:A1896,"Explicit"))</f>
        <v>1</v>
      </c>
      <c r="U1896" t="str">
        <f t="shared" si="589"/>
        <v>""</v>
      </c>
      <c r="V1896" t="str">
        <f t="shared" si="590"/>
        <v>"Code or short version of a code; for example "CH" for Switzerland when referring to the UN/LOCODE code list"</v>
      </c>
      <c r="W1896" t="str">
        <f t="shared" si="591"/>
        <v>"false"</v>
      </c>
      <c r="X1896" t="str">
        <f t="shared" si="592"/>
        <v>"false"</v>
      </c>
      <c r="Y1896" t="str">
        <f t="shared" si="593"/>
        <v>"CodeList","ccodes_TemperatureUnitCode","_code","xsd_string",1,"","Code or short version of a code; for example "CH" for Switzerland when referring to the UN/LOCODE code list","false","false"</v>
      </c>
      <c r="Z1896" t="str">
        <f t="shared" si="594"/>
        <v/>
      </c>
      <c r="AA1896" t="str">
        <f t="shared" si="595"/>
        <v/>
      </c>
      <c r="AB1896" t="str">
        <f t="shared" si="596"/>
        <v/>
      </c>
      <c r="AC1896" t="str">
        <f t="shared" si="597"/>
        <v/>
      </c>
      <c r="AD1896" t="str">
        <f t="shared" si="598"/>
        <v/>
      </c>
      <c r="AE1896" t="str">
        <f t="shared" si="599"/>
        <v/>
      </c>
    </row>
    <row r="1897" spans="1:31" x14ac:dyDescent="0.2">
      <c r="A1897" t="s">
        <v>1353</v>
      </c>
      <c r="B1897" t="s">
        <v>1291</v>
      </c>
      <c r="C1897" t="s">
        <v>1115</v>
      </c>
      <c r="D1897" t="s">
        <v>9</v>
      </c>
      <c r="F1897" t="s">
        <v>6</v>
      </c>
      <c r="G1897">
        <v>1</v>
      </c>
      <c r="J1897" s="5" t="s">
        <v>10</v>
      </c>
      <c r="K1897" t="str">
        <f t="shared" si="580"/>
        <v>ccodes_TemperatureUnitCode</v>
      </c>
      <c r="L1897" t="str">
        <f t="shared" si="581"/>
        <v>_codeDescription</v>
      </c>
      <c r="M1897" t="str">
        <f t="shared" si="582"/>
        <v>xsd_string</v>
      </c>
      <c r="N1897" t="str">
        <f t="shared" si="583"/>
        <v/>
      </c>
      <c r="O1897" t="str">
        <f t="shared" si="584"/>
        <v>Data</v>
      </c>
      <c r="P1897" t="str">
        <f t="shared" si="585"/>
        <v>"CodeList"</v>
      </c>
      <c r="Q1897" t="str">
        <f t="shared" si="586"/>
        <v>"ccodes_TemperatureUnitCode"</v>
      </c>
      <c r="R1897" t="str">
        <f t="shared" si="587"/>
        <v>"_codeDescription"</v>
      </c>
      <c r="S1897" t="str">
        <f t="shared" si="588"/>
        <v>"xsd_string"</v>
      </c>
      <c r="T1897">
        <f>IF($A1897="Implicit","",COUNTIFS($C$8:C1897,C1897,$A$8:A1897,"Explicit"))</f>
        <v>2</v>
      </c>
      <c r="U1897" t="str">
        <f t="shared" si="589"/>
        <v>""</v>
      </c>
      <c r="V1897" t="str">
        <f t="shared" si="590"/>
        <v>"Description or long version of the code; for example "Switzerland" for Switzerland when referring to the UN/LOCODE code list"</v>
      </c>
      <c r="W1897" t="str">
        <f t="shared" si="591"/>
        <v>"false"</v>
      </c>
      <c r="X1897" t="str">
        <f t="shared" si="592"/>
        <v>"false"</v>
      </c>
      <c r="Y1897" t="str">
        <f t="shared" si="593"/>
        <v>"CodeList","ccodes_TemperatureUnitCode","_codeDescription","xsd_string",2,"","Description or long version of the code; for example "Switzerland" for Switzerland when referring to the UN/LOCODE code list","false","false"</v>
      </c>
      <c r="Z1897" t="str">
        <f t="shared" si="594"/>
        <v/>
      </c>
      <c r="AA1897" t="str">
        <f t="shared" si="595"/>
        <v/>
      </c>
      <c r="AB1897" t="str">
        <f t="shared" si="596"/>
        <v/>
      </c>
      <c r="AC1897" t="str">
        <f t="shared" si="597"/>
        <v/>
      </c>
      <c r="AD1897" t="str">
        <f t="shared" si="598"/>
        <v/>
      </c>
      <c r="AE1897" t="str">
        <f t="shared" si="599"/>
        <v/>
      </c>
    </row>
    <row r="1898" spans="1:31" x14ac:dyDescent="0.2">
      <c r="A1898" t="s">
        <v>1353</v>
      </c>
      <c r="B1898" t="s">
        <v>1291</v>
      </c>
      <c r="C1898" t="s">
        <v>1115</v>
      </c>
      <c r="D1898" t="s">
        <v>11</v>
      </c>
      <c r="F1898" t="s">
        <v>12</v>
      </c>
      <c r="G1898">
        <v>1</v>
      </c>
      <c r="J1898" s="5" t="s">
        <v>13</v>
      </c>
      <c r="K1898" t="str">
        <f t="shared" si="580"/>
        <v>ccodes_TemperatureUnitCode</v>
      </c>
      <c r="L1898" t="str">
        <f t="shared" si="581"/>
        <v>_codeLevel</v>
      </c>
      <c r="M1898" t="str">
        <f t="shared" si="582"/>
        <v>xsd_integer</v>
      </c>
      <c r="N1898" t="str">
        <f t="shared" si="583"/>
        <v/>
      </c>
      <c r="O1898" t="str">
        <f t="shared" si="584"/>
        <v>Data</v>
      </c>
      <c r="P1898" t="str">
        <f t="shared" si="585"/>
        <v>"CodeList"</v>
      </c>
      <c r="Q1898" t="str">
        <f t="shared" si="586"/>
        <v>"ccodes_TemperatureUnitCode"</v>
      </c>
      <c r="R1898" t="str">
        <f t="shared" si="587"/>
        <v>"_codeLevel"</v>
      </c>
      <c r="S1898" t="str">
        <f t="shared" si="588"/>
        <v>"xsd_integer"</v>
      </c>
      <c r="T1898">
        <f>IF($A1898="Implicit","",COUNTIFS($C$8:C1898,C1898,$A$8:A1898,"Explicit"))</f>
        <v>3</v>
      </c>
      <c r="U1898" t="str">
        <f t="shared" si="589"/>
        <v>""</v>
      </c>
      <c r="V1898" t="str">
        <f t="shared" si="590"/>
        <v>"Integer indicating the level of a code if a codelists is hierarchical; for example HS-Codes"</v>
      </c>
      <c r="W1898" t="str">
        <f t="shared" si="591"/>
        <v>"false"</v>
      </c>
      <c r="X1898" t="str">
        <f t="shared" si="592"/>
        <v>"false"</v>
      </c>
      <c r="Y1898" t="str">
        <f t="shared" si="593"/>
        <v>"CodeList","ccodes_TemperatureUnitCode","_codeLevel","xsd_integer",3,"","Integer indicating the level of a code if a codelists is hierarchical; for example HS-Codes","false","false"</v>
      </c>
      <c r="Z1898" t="str">
        <f t="shared" si="594"/>
        <v/>
      </c>
      <c r="AA1898" t="str">
        <f t="shared" si="595"/>
        <v/>
      </c>
      <c r="AB1898" t="str">
        <f t="shared" si="596"/>
        <v/>
      </c>
      <c r="AC1898" t="str">
        <f t="shared" si="597"/>
        <v/>
      </c>
      <c r="AD1898" t="str">
        <f t="shared" si="598"/>
        <v/>
      </c>
      <c r="AE1898" t="str">
        <f t="shared" si="599"/>
        <v/>
      </c>
    </row>
    <row r="1899" spans="1:31" x14ac:dyDescent="0.2">
      <c r="A1899" t="s">
        <v>1353</v>
      </c>
      <c r="B1899" t="s">
        <v>1291</v>
      </c>
      <c r="C1899" t="s">
        <v>1115</v>
      </c>
      <c r="D1899" t="s">
        <v>14</v>
      </c>
      <c r="F1899" t="s">
        <v>6</v>
      </c>
      <c r="G1899">
        <v>1</v>
      </c>
      <c r="J1899" s="5" t="s">
        <v>15</v>
      </c>
      <c r="K1899" t="str">
        <f t="shared" si="580"/>
        <v>ccodes_TemperatureUnitCode</v>
      </c>
      <c r="L1899" t="str">
        <f t="shared" si="581"/>
        <v>_codeListName</v>
      </c>
      <c r="M1899" t="str">
        <f t="shared" si="582"/>
        <v>xsd_string</v>
      </c>
      <c r="N1899" t="str">
        <f t="shared" si="583"/>
        <v/>
      </c>
      <c r="O1899" t="str">
        <f t="shared" si="584"/>
        <v>Data</v>
      </c>
      <c r="P1899" t="str">
        <f t="shared" si="585"/>
        <v>"CodeList"</v>
      </c>
      <c r="Q1899" t="str">
        <f t="shared" si="586"/>
        <v>"ccodes_TemperatureUnitCode"</v>
      </c>
      <c r="R1899" t="str">
        <f t="shared" si="587"/>
        <v>"_codeListName"</v>
      </c>
      <c r="S1899" t="str">
        <f t="shared" si="588"/>
        <v>"xsd_string"</v>
      </c>
      <c r="T1899">
        <f>IF($A1899="Implicit","",COUNTIFS($C$8:C1899,C1899,$A$8:A1899,"Explicit"))</f>
        <v>4</v>
      </c>
      <c r="U1899" t="str">
        <f t="shared" si="589"/>
        <v>""</v>
      </c>
      <c r="V1899" t="str">
        <f t="shared" si="590"/>
        <v>"Official name of the code list without version number when direct reference is not possible; for example "UN/LOCODE" when referring to the UN/LOCODE code list"</v>
      </c>
      <c r="W1899" t="str">
        <f t="shared" si="591"/>
        <v>"false"</v>
      </c>
      <c r="X1899" t="str">
        <f t="shared" si="592"/>
        <v>"false"</v>
      </c>
      <c r="Y1899" t="str">
        <f t="shared" si="593"/>
        <v>"CodeList","ccodes_TemperatureUnitCode","_codeListName","xsd_string",4,"","Official name of the code list without version number when direct reference is not possible; for example "UN/LOCODE" when referring to the UN/LOCODE code list","false","false"</v>
      </c>
      <c r="Z1899" t="str">
        <f t="shared" si="594"/>
        <v/>
      </c>
      <c r="AA1899" t="str">
        <f t="shared" si="595"/>
        <v/>
      </c>
      <c r="AB1899" t="str">
        <f t="shared" si="596"/>
        <v/>
      </c>
      <c r="AC1899" t="str">
        <f t="shared" si="597"/>
        <v/>
      </c>
      <c r="AD1899" t="str">
        <f t="shared" si="598"/>
        <v/>
      </c>
      <c r="AE1899" t="str">
        <f t="shared" si="599"/>
        <v/>
      </c>
    </row>
    <row r="1900" spans="1:31" x14ac:dyDescent="0.2">
      <c r="A1900" t="s">
        <v>1353</v>
      </c>
      <c r="B1900" t="s">
        <v>1291</v>
      </c>
      <c r="C1900" t="s">
        <v>1115</v>
      </c>
      <c r="D1900" t="s">
        <v>16</v>
      </c>
      <c r="F1900" t="s">
        <v>6</v>
      </c>
      <c r="G1900">
        <v>1</v>
      </c>
      <c r="J1900" s="5" t="s">
        <v>17</v>
      </c>
      <c r="K1900" t="str">
        <f t="shared" si="580"/>
        <v>ccodes_TemperatureUnitCode</v>
      </c>
      <c r="L1900" t="str">
        <f t="shared" si="581"/>
        <v>_codeListReference</v>
      </c>
      <c r="M1900" t="str">
        <f t="shared" si="582"/>
        <v>xsd_string</v>
      </c>
      <c r="N1900" t="str">
        <f t="shared" si="583"/>
        <v/>
      </c>
      <c r="O1900" t="str">
        <f t="shared" si="584"/>
        <v>Data</v>
      </c>
      <c r="P1900" t="str">
        <f t="shared" si="585"/>
        <v>"CodeList"</v>
      </c>
      <c r="Q1900" t="str">
        <f t="shared" si="586"/>
        <v>"ccodes_TemperatureUnitCode"</v>
      </c>
      <c r="R1900" t="str">
        <f t="shared" si="587"/>
        <v>"_codeListReference"</v>
      </c>
      <c r="S1900" t="str">
        <f t="shared" si="588"/>
        <v>"xsd_string"</v>
      </c>
      <c r="T1900">
        <f>IF($A1900="Implicit","",COUNTIFS($C$8:C1900,C1900,$A$8:A1900,"Explicit"))</f>
        <v>5</v>
      </c>
      <c r="U1900" t="str">
        <f t="shared" si="589"/>
        <v>""</v>
      </c>
      <c r="V1900" t="str">
        <f t="shared" si="590"/>
        <v>"URL to access the code list the code is taken from; for example "https://unece.org/trade/cefact/unlocode-code-list-country-and-territory" for UN/LOCODE."</v>
      </c>
      <c r="W1900" t="str">
        <f t="shared" si="591"/>
        <v>"false"</v>
      </c>
      <c r="X1900" t="str">
        <f t="shared" si="592"/>
        <v>"false"</v>
      </c>
      <c r="Y1900" t="str">
        <f t="shared" si="593"/>
        <v>"CodeList","ccodes_TemperatureUnitCode","_codeListReference","xsd_string",5,"","URL to access the code list the code is taken from; for example "https://unece.org/trade/cefact/unlocode-code-list-country-and-territory" for UN/LOCODE.","false","false"</v>
      </c>
      <c r="Z1900" t="str">
        <f t="shared" si="594"/>
        <v/>
      </c>
      <c r="AA1900" t="str">
        <f t="shared" si="595"/>
        <v/>
      </c>
      <c r="AB1900" t="str">
        <f t="shared" si="596"/>
        <v/>
      </c>
      <c r="AC1900" t="str">
        <f t="shared" si="597"/>
        <v/>
      </c>
      <c r="AD1900" t="str">
        <f t="shared" si="598"/>
        <v/>
      </c>
      <c r="AE1900" t="str">
        <f t="shared" si="599"/>
        <v/>
      </c>
    </row>
    <row r="1901" spans="1:31" x14ac:dyDescent="0.2">
      <c r="A1901" t="s">
        <v>1353</v>
      </c>
      <c r="B1901" t="s">
        <v>1291</v>
      </c>
      <c r="C1901" t="s">
        <v>1115</v>
      </c>
      <c r="D1901" t="s">
        <v>18</v>
      </c>
      <c r="F1901" t="s">
        <v>6</v>
      </c>
      <c r="G1901">
        <v>1</v>
      </c>
      <c r="J1901" s="5" t="s">
        <v>19</v>
      </c>
      <c r="K1901" t="str">
        <f t="shared" si="580"/>
        <v>ccodes_TemperatureUnitCode</v>
      </c>
      <c r="L1901" t="str">
        <f t="shared" si="581"/>
        <v>_codeListVersion</v>
      </c>
      <c r="M1901" t="str">
        <f t="shared" si="582"/>
        <v>xsd_string</v>
      </c>
      <c r="N1901" t="str">
        <f t="shared" si="583"/>
        <v/>
      </c>
      <c r="O1901" t="str">
        <f t="shared" si="584"/>
        <v>Data</v>
      </c>
      <c r="P1901" t="str">
        <f t="shared" si="585"/>
        <v>"CodeList"</v>
      </c>
      <c r="Q1901" t="str">
        <f t="shared" si="586"/>
        <v>"ccodes_TemperatureUnitCode"</v>
      </c>
      <c r="R1901" t="str">
        <f t="shared" si="587"/>
        <v>"_codeListVersion"</v>
      </c>
      <c r="S1901" t="str">
        <f t="shared" si="588"/>
        <v>"xsd_string"</v>
      </c>
      <c r="T1901">
        <f>IF($A1901="Implicit","",COUNTIFS($C$8:C1901,C1901,$A$8:A1901,"Explicit"))</f>
        <v>6</v>
      </c>
      <c r="U1901" t="str">
        <f t="shared" si="589"/>
        <v>""</v>
      </c>
      <c r="V1901" t="str">
        <f t="shared" si="590"/>
        <v>"Version of the code list; for example "223-1" for UN/LOCODE. Used if the property codeListName is used or the version is not apparent from the resource referred to in property codeListReference."</v>
      </c>
      <c r="W1901" t="str">
        <f t="shared" si="591"/>
        <v>"false"</v>
      </c>
      <c r="X1901" t="str">
        <f t="shared" si="592"/>
        <v>"false"</v>
      </c>
      <c r="Y1901" t="str">
        <f t="shared" si="593"/>
        <v>"CodeList","ccodes_TemperatureUnitCode","_codeListVersion","xsd_string",6,"","Version of the code list; for example "223-1" for UN/LOCODE. Used if the property codeListName is used or the version is not apparent from the resource referred to in property codeListReference.","false","false"</v>
      </c>
      <c r="Z1901" t="str">
        <f t="shared" si="594"/>
        <v/>
      </c>
      <c r="AA1901" t="str">
        <f t="shared" si="595"/>
        <v/>
      </c>
      <c r="AB1901" t="str">
        <f t="shared" si="596"/>
        <v/>
      </c>
      <c r="AC1901" t="str">
        <f t="shared" si="597"/>
        <v/>
      </c>
      <c r="AD1901" t="str">
        <f t="shared" si="598"/>
        <v/>
      </c>
      <c r="AE1901" t="str">
        <f t="shared" si="599"/>
        <v/>
      </c>
    </row>
    <row r="1902" spans="1:31" x14ac:dyDescent="0.2">
      <c r="A1902" t="s">
        <v>1353</v>
      </c>
      <c r="B1902" t="s">
        <v>1291</v>
      </c>
      <c r="C1902" t="s">
        <v>716</v>
      </c>
      <c r="D1902" t="s">
        <v>5</v>
      </c>
      <c r="F1902" t="s">
        <v>6</v>
      </c>
      <c r="G1902">
        <v>1</v>
      </c>
      <c r="J1902" s="5" t="s">
        <v>8</v>
      </c>
      <c r="K1902" t="str">
        <f t="shared" si="580"/>
        <v>ccodes_TransactionPurposeCode</v>
      </c>
      <c r="L1902" t="str">
        <f t="shared" si="581"/>
        <v>_code</v>
      </c>
      <c r="M1902" t="str">
        <f t="shared" si="582"/>
        <v>xsd_string</v>
      </c>
      <c r="N1902" t="str">
        <f t="shared" si="583"/>
        <v/>
      </c>
      <c r="O1902" t="str">
        <f t="shared" si="584"/>
        <v>Data</v>
      </c>
      <c r="P1902" t="str">
        <f t="shared" si="585"/>
        <v>"CodeList"</v>
      </c>
      <c r="Q1902" t="str">
        <f t="shared" si="586"/>
        <v>"ccodes_TransactionPurposeCode"</v>
      </c>
      <c r="R1902" t="str">
        <f t="shared" si="587"/>
        <v>"_code"</v>
      </c>
      <c r="S1902" t="str">
        <f t="shared" si="588"/>
        <v>"xsd_string"</v>
      </c>
      <c r="T1902">
        <f>IF($A1902="Implicit","",COUNTIFS($C$8:C1902,C1902,$A$8:A1902,"Explicit"))</f>
        <v>1</v>
      </c>
      <c r="U1902" t="str">
        <f t="shared" si="589"/>
        <v>""</v>
      </c>
      <c r="V1902" t="str">
        <f t="shared" si="590"/>
        <v>"Code or short version of a code; for example "CH" for Switzerland when referring to the UN/LOCODE code list"</v>
      </c>
      <c r="W1902" t="str">
        <f t="shared" si="591"/>
        <v>"false"</v>
      </c>
      <c r="X1902" t="str">
        <f t="shared" si="592"/>
        <v>"false"</v>
      </c>
      <c r="Y1902" t="str">
        <f t="shared" si="593"/>
        <v>"CodeList","ccodes_TransactionPurposeCode","_code","xsd_string",1,"","Code or short version of a code; for example "CH" for Switzerland when referring to the UN/LOCODE code list","false","false"</v>
      </c>
      <c r="Z1902" t="str">
        <f t="shared" si="594"/>
        <v/>
      </c>
      <c r="AA1902" t="str">
        <f t="shared" si="595"/>
        <v/>
      </c>
      <c r="AB1902" t="str">
        <f t="shared" si="596"/>
        <v/>
      </c>
      <c r="AC1902" t="str">
        <f t="shared" si="597"/>
        <v/>
      </c>
      <c r="AD1902" t="str">
        <f t="shared" si="598"/>
        <v/>
      </c>
      <c r="AE1902" t="str">
        <f t="shared" si="599"/>
        <v/>
      </c>
    </row>
    <row r="1903" spans="1:31" x14ac:dyDescent="0.2">
      <c r="A1903" t="s">
        <v>1353</v>
      </c>
      <c r="B1903" t="s">
        <v>1291</v>
      </c>
      <c r="C1903" t="s">
        <v>716</v>
      </c>
      <c r="D1903" t="s">
        <v>9</v>
      </c>
      <c r="F1903" t="s">
        <v>6</v>
      </c>
      <c r="G1903">
        <v>1</v>
      </c>
      <c r="J1903" s="5" t="s">
        <v>10</v>
      </c>
      <c r="K1903" t="str">
        <f t="shared" si="580"/>
        <v>ccodes_TransactionPurposeCode</v>
      </c>
      <c r="L1903" t="str">
        <f t="shared" si="581"/>
        <v>_codeDescription</v>
      </c>
      <c r="M1903" t="str">
        <f t="shared" si="582"/>
        <v>xsd_string</v>
      </c>
      <c r="N1903" t="str">
        <f t="shared" si="583"/>
        <v/>
      </c>
      <c r="O1903" t="str">
        <f t="shared" si="584"/>
        <v>Data</v>
      </c>
      <c r="P1903" t="str">
        <f t="shared" si="585"/>
        <v>"CodeList"</v>
      </c>
      <c r="Q1903" t="str">
        <f t="shared" si="586"/>
        <v>"ccodes_TransactionPurposeCode"</v>
      </c>
      <c r="R1903" t="str">
        <f t="shared" si="587"/>
        <v>"_codeDescription"</v>
      </c>
      <c r="S1903" t="str">
        <f t="shared" si="588"/>
        <v>"xsd_string"</v>
      </c>
      <c r="T1903">
        <f>IF($A1903="Implicit","",COUNTIFS($C$8:C1903,C1903,$A$8:A1903,"Explicit"))</f>
        <v>2</v>
      </c>
      <c r="U1903" t="str">
        <f t="shared" si="589"/>
        <v>""</v>
      </c>
      <c r="V1903" t="str">
        <f t="shared" si="590"/>
        <v>"Description or long version of the code; for example "Switzerland" for Switzerland when referring to the UN/LOCODE code list"</v>
      </c>
      <c r="W1903" t="str">
        <f t="shared" si="591"/>
        <v>"false"</v>
      </c>
      <c r="X1903" t="str">
        <f t="shared" si="592"/>
        <v>"false"</v>
      </c>
      <c r="Y1903" t="str">
        <f t="shared" si="593"/>
        <v>"CodeList","ccodes_TransactionPurposeCode","_codeDescription","xsd_string",2,"","Description or long version of the code; for example "Switzerland" for Switzerland when referring to the UN/LOCODE code list","false","false"</v>
      </c>
      <c r="Z1903" t="str">
        <f t="shared" si="594"/>
        <v/>
      </c>
      <c r="AA1903" t="str">
        <f t="shared" si="595"/>
        <v/>
      </c>
      <c r="AB1903" t="str">
        <f t="shared" si="596"/>
        <v/>
      </c>
      <c r="AC1903" t="str">
        <f t="shared" si="597"/>
        <v/>
      </c>
      <c r="AD1903" t="str">
        <f t="shared" si="598"/>
        <v/>
      </c>
      <c r="AE1903" t="str">
        <f t="shared" si="599"/>
        <v/>
      </c>
    </row>
    <row r="1904" spans="1:31" x14ac:dyDescent="0.2">
      <c r="A1904" t="s">
        <v>1353</v>
      </c>
      <c r="B1904" t="s">
        <v>1291</v>
      </c>
      <c r="C1904" t="s">
        <v>716</v>
      </c>
      <c r="D1904" t="s">
        <v>11</v>
      </c>
      <c r="F1904" t="s">
        <v>12</v>
      </c>
      <c r="G1904">
        <v>1</v>
      </c>
      <c r="J1904" s="5" t="s">
        <v>13</v>
      </c>
      <c r="K1904" t="str">
        <f t="shared" si="580"/>
        <v>ccodes_TransactionPurposeCode</v>
      </c>
      <c r="L1904" t="str">
        <f t="shared" si="581"/>
        <v>_codeLevel</v>
      </c>
      <c r="M1904" t="str">
        <f t="shared" si="582"/>
        <v>xsd_integer</v>
      </c>
      <c r="N1904" t="str">
        <f t="shared" si="583"/>
        <v/>
      </c>
      <c r="O1904" t="str">
        <f t="shared" si="584"/>
        <v>Data</v>
      </c>
      <c r="P1904" t="str">
        <f t="shared" si="585"/>
        <v>"CodeList"</v>
      </c>
      <c r="Q1904" t="str">
        <f t="shared" si="586"/>
        <v>"ccodes_TransactionPurposeCode"</v>
      </c>
      <c r="R1904" t="str">
        <f t="shared" si="587"/>
        <v>"_codeLevel"</v>
      </c>
      <c r="S1904" t="str">
        <f t="shared" si="588"/>
        <v>"xsd_integer"</v>
      </c>
      <c r="T1904">
        <f>IF($A1904="Implicit","",COUNTIFS($C$8:C1904,C1904,$A$8:A1904,"Explicit"))</f>
        <v>3</v>
      </c>
      <c r="U1904" t="str">
        <f t="shared" si="589"/>
        <v>""</v>
      </c>
      <c r="V1904" t="str">
        <f t="shared" si="590"/>
        <v>"Integer indicating the level of a code if a codelists is hierarchical; for example HS-Codes"</v>
      </c>
      <c r="W1904" t="str">
        <f t="shared" si="591"/>
        <v>"false"</v>
      </c>
      <c r="X1904" t="str">
        <f t="shared" si="592"/>
        <v>"false"</v>
      </c>
      <c r="Y1904" t="str">
        <f t="shared" si="593"/>
        <v>"CodeList","ccodes_TransactionPurposeCode","_codeLevel","xsd_integer",3,"","Integer indicating the level of a code if a codelists is hierarchical; for example HS-Codes","false","false"</v>
      </c>
      <c r="Z1904" t="str">
        <f t="shared" si="594"/>
        <v/>
      </c>
      <c r="AA1904" t="str">
        <f t="shared" si="595"/>
        <v/>
      </c>
      <c r="AB1904" t="str">
        <f t="shared" si="596"/>
        <v/>
      </c>
      <c r="AC1904" t="str">
        <f t="shared" si="597"/>
        <v/>
      </c>
      <c r="AD1904" t="str">
        <f t="shared" si="598"/>
        <v/>
      </c>
      <c r="AE1904" t="str">
        <f t="shared" si="599"/>
        <v/>
      </c>
    </row>
    <row r="1905" spans="1:31" x14ac:dyDescent="0.2">
      <c r="A1905" t="s">
        <v>1353</v>
      </c>
      <c r="B1905" t="s">
        <v>1291</v>
      </c>
      <c r="C1905" t="s">
        <v>716</v>
      </c>
      <c r="D1905" t="s">
        <v>14</v>
      </c>
      <c r="F1905" t="s">
        <v>6</v>
      </c>
      <c r="G1905">
        <v>1</v>
      </c>
      <c r="J1905" s="5" t="s">
        <v>15</v>
      </c>
      <c r="K1905" t="str">
        <f t="shared" si="580"/>
        <v>ccodes_TransactionPurposeCode</v>
      </c>
      <c r="L1905" t="str">
        <f t="shared" si="581"/>
        <v>_codeListName</v>
      </c>
      <c r="M1905" t="str">
        <f t="shared" si="582"/>
        <v>xsd_string</v>
      </c>
      <c r="N1905" t="str">
        <f t="shared" si="583"/>
        <v/>
      </c>
      <c r="O1905" t="str">
        <f t="shared" si="584"/>
        <v>Data</v>
      </c>
      <c r="P1905" t="str">
        <f t="shared" si="585"/>
        <v>"CodeList"</v>
      </c>
      <c r="Q1905" t="str">
        <f t="shared" si="586"/>
        <v>"ccodes_TransactionPurposeCode"</v>
      </c>
      <c r="R1905" t="str">
        <f t="shared" si="587"/>
        <v>"_codeListName"</v>
      </c>
      <c r="S1905" t="str">
        <f t="shared" si="588"/>
        <v>"xsd_string"</v>
      </c>
      <c r="T1905">
        <f>IF($A1905="Implicit","",COUNTIFS($C$8:C1905,C1905,$A$8:A1905,"Explicit"))</f>
        <v>4</v>
      </c>
      <c r="U1905" t="str">
        <f t="shared" si="589"/>
        <v>""</v>
      </c>
      <c r="V1905" t="str">
        <f t="shared" si="590"/>
        <v>"Official name of the code list without version number when direct reference is not possible; for example "UN/LOCODE" when referring to the UN/LOCODE code list"</v>
      </c>
      <c r="W1905" t="str">
        <f t="shared" si="591"/>
        <v>"false"</v>
      </c>
      <c r="X1905" t="str">
        <f t="shared" si="592"/>
        <v>"false"</v>
      </c>
      <c r="Y1905" t="str">
        <f t="shared" si="593"/>
        <v>"CodeList","ccodes_TransactionPurposeCode","_codeListName","xsd_string",4,"","Official name of the code list without version number when direct reference is not possible; for example "UN/LOCODE" when referring to the UN/LOCODE code list","false","false"</v>
      </c>
      <c r="Z1905" t="str">
        <f t="shared" si="594"/>
        <v/>
      </c>
      <c r="AA1905" t="str">
        <f t="shared" si="595"/>
        <v/>
      </c>
      <c r="AB1905" t="str">
        <f t="shared" si="596"/>
        <v/>
      </c>
      <c r="AC1905" t="str">
        <f t="shared" si="597"/>
        <v/>
      </c>
      <c r="AD1905" t="str">
        <f t="shared" si="598"/>
        <v/>
      </c>
      <c r="AE1905" t="str">
        <f t="shared" si="599"/>
        <v/>
      </c>
    </row>
    <row r="1906" spans="1:31" x14ac:dyDescent="0.2">
      <c r="A1906" t="s">
        <v>1353</v>
      </c>
      <c r="B1906" t="s">
        <v>1291</v>
      </c>
      <c r="C1906" t="s">
        <v>716</v>
      </c>
      <c r="D1906" t="s">
        <v>16</v>
      </c>
      <c r="F1906" t="s">
        <v>6</v>
      </c>
      <c r="G1906">
        <v>1</v>
      </c>
      <c r="J1906" s="5" t="s">
        <v>17</v>
      </c>
      <c r="K1906" t="str">
        <f t="shared" si="580"/>
        <v>ccodes_TransactionPurposeCode</v>
      </c>
      <c r="L1906" t="str">
        <f t="shared" si="581"/>
        <v>_codeListReference</v>
      </c>
      <c r="M1906" t="str">
        <f t="shared" si="582"/>
        <v>xsd_string</v>
      </c>
      <c r="N1906" t="str">
        <f t="shared" si="583"/>
        <v/>
      </c>
      <c r="O1906" t="str">
        <f t="shared" si="584"/>
        <v>Data</v>
      </c>
      <c r="P1906" t="str">
        <f t="shared" si="585"/>
        <v>"CodeList"</v>
      </c>
      <c r="Q1906" t="str">
        <f t="shared" si="586"/>
        <v>"ccodes_TransactionPurposeCode"</v>
      </c>
      <c r="R1906" t="str">
        <f t="shared" si="587"/>
        <v>"_codeListReference"</v>
      </c>
      <c r="S1906" t="str">
        <f t="shared" si="588"/>
        <v>"xsd_string"</v>
      </c>
      <c r="T1906">
        <f>IF($A1906="Implicit","",COUNTIFS($C$8:C1906,C1906,$A$8:A1906,"Explicit"))</f>
        <v>5</v>
      </c>
      <c r="U1906" t="str">
        <f t="shared" si="589"/>
        <v>""</v>
      </c>
      <c r="V1906" t="str">
        <f t="shared" si="590"/>
        <v>"URL to access the code list the code is taken from; for example "https://unece.org/trade/cefact/unlocode-code-list-country-and-territory" for UN/LOCODE."</v>
      </c>
      <c r="W1906" t="str">
        <f t="shared" si="591"/>
        <v>"false"</v>
      </c>
      <c r="X1906" t="str">
        <f t="shared" si="592"/>
        <v>"false"</v>
      </c>
      <c r="Y1906" t="str">
        <f t="shared" si="593"/>
        <v>"CodeList","ccodes_TransactionPurposeCode","_codeListReference","xsd_string",5,"","URL to access the code list the code is taken from; for example "https://unece.org/trade/cefact/unlocode-code-list-country-and-territory" for UN/LOCODE.","false","false"</v>
      </c>
      <c r="Z1906" t="str">
        <f t="shared" si="594"/>
        <v/>
      </c>
      <c r="AA1906" t="str">
        <f t="shared" si="595"/>
        <v/>
      </c>
      <c r="AB1906" t="str">
        <f t="shared" si="596"/>
        <v/>
      </c>
      <c r="AC1906" t="str">
        <f t="shared" si="597"/>
        <v/>
      </c>
      <c r="AD1906" t="str">
        <f t="shared" si="598"/>
        <v/>
      </c>
      <c r="AE1906" t="str">
        <f t="shared" si="599"/>
        <v/>
      </c>
    </row>
    <row r="1907" spans="1:31" x14ac:dyDescent="0.2">
      <c r="A1907" t="s">
        <v>1353</v>
      </c>
      <c r="B1907" t="s">
        <v>1291</v>
      </c>
      <c r="C1907" t="s">
        <v>716</v>
      </c>
      <c r="D1907" t="s">
        <v>18</v>
      </c>
      <c r="F1907" t="s">
        <v>6</v>
      </c>
      <c r="G1907">
        <v>1</v>
      </c>
      <c r="J1907" s="5" t="s">
        <v>19</v>
      </c>
      <c r="K1907" t="str">
        <f t="shared" si="580"/>
        <v>ccodes_TransactionPurposeCode</v>
      </c>
      <c r="L1907" t="str">
        <f t="shared" si="581"/>
        <v>_codeListVersion</v>
      </c>
      <c r="M1907" t="str">
        <f t="shared" si="582"/>
        <v>xsd_string</v>
      </c>
      <c r="N1907" t="str">
        <f t="shared" si="583"/>
        <v/>
      </c>
      <c r="O1907" t="str">
        <f t="shared" si="584"/>
        <v>Data</v>
      </c>
      <c r="P1907" t="str">
        <f t="shared" si="585"/>
        <v>"CodeList"</v>
      </c>
      <c r="Q1907" t="str">
        <f t="shared" si="586"/>
        <v>"ccodes_TransactionPurposeCode"</v>
      </c>
      <c r="R1907" t="str">
        <f t="shared" si="587"/>
        <v>"_codeListVersion"</v>
      </c>
      <c r="S1907" t="str">
        <f t="shared" si="588"/>
        <v>"xsd_string"</v>
      </c>
      <c r="T1907">
        <f>IF($A1907="Implicit","",COUNTIFS($C$8:C1907,C1907,$A$8:A1907,"Explicit"))</f>
        <v>6</v>
      </c>
      <c r="U1907" t="str">
        <f t="shared" si="589"/>
        <v>""</v>
      </c>
      <c r="V1907" t="str">
        <f t="shared" si="590"/>
        <v>"Version of the code list; for example "223-1" for UN/LOCODE. Used if the property codeListName is used or the version is not apparent from the resource referred to in property codeListReference."</v>
      </c>
      <c r="W1907" t="str">
        <f t="shared" si="591"/>
        <v>"false"</v>
      </c>
      <c r="X1907" t="str">
        <f t="shared" si="592"/>
        <v>"false"</v>
      </c>
      <c r="Y1907" t="str">
        <f t="shared" si="593"/>
        <v>"CodeList","ccodes_TransactionPurposeCode","_codeListVersion","xsd_string",6,"","Version of the code list; for example "223-1" for UN/LOCODE. Used if the property codeListName is used or the version is not apparent from the resource referred to in property codeListReference.","false","false"</v>
      </c>
      <c r="Z1907" t="str">
        <f t="shared" si="594"/>
        <v/>
      </c>
      <c r="AA1907" t="str">
        <f t="shared" si="595"/>
        <v/>
      </c>
      <c r="AB1907" t="str">
        <f t="shared" si="596"/>
        <v/>
      </c>
      <c r="AC1907" t="str">
        <f t="shared" si="597"/>
        <v/>
      </c>
      <c r="AD1907" t="str">
        <f t="shared" si="598"/>
        <v/>
      </c>
      <c r="AE1907" t="str">
        <f t="shared" si="599"/>
        <v/>
      </c>
    </row>
    <row r="1908" spans="1:31" x14ac:dyDescent="0.2">
      <c r="A1908" t="s">
        <v>1353</v>
      </c>
      <c r="B1908" t="s">
        <v>1291</v>
      </c>
      <c r="C1908" t="s">
        <v>1122</v>
      </c>
      <c r="D1908" t="s">
        <v>5</v>
      </c>
      <c r="F1908" t="s">
        <v>6</v>
      </c>
      <c r="G1908">
        <v>1</v>
      </c>
      <c r="J1908" s="5" t="s">
        <v>8</v>
      </c>
      <c r="K1908" t="str">
        <f t="shared" si="580"/>
        <v>ccodes_TransportMeansServiceType</v>
      </c>
      <c r="L1908" t="str">
        <f t="shared" si="581"/>
        <v>_code</v>
      </c>
      <c r="M1908" t="str">
        <f t="shared" si="582"/>
        <v>xsd_string</v>
      </c>
      <c r="N1908" t="str">
        <f t="shared" si="583"/>
        <v/>
      </c>
      <c r="O1908" t="str">
        <f t="shared" si="584"/>
        <v>Data</v>
      </c>
      <c r="P1908" t="str">
        <f t="shared" si="585"/>
        <v>"CodeList"</v>
      </c>
      <c r="Q1908" t="str">
        <f t="shared" si="586"/>
        <v>"ccodes_TransportMeansServiceType"</v>
      </c>
      <c r="R1908" t="str">
        <f t="shared" si="587"/>
        <v>"_code"</v>
      </c>
      <c r="S1908" t="str">
        <f t="shared" si="588"/>
        <v>"xsd_string"</v>
      </c>
      <c r="T1908">
        <f>IF($A1908="Implicit","",COUNTIFS($C$8:C1908,C1908,$A$8:A1908,"Explicit"))</f>
        <v>1</v>
      </c>
      <c r="U1908" t="str">
        <f t="shared" si="589"/>
        <v>""</v>
      </c>
      <c r="V1908" t="str">
        <f t="shared" si="590"/>
        <v>"Code or short version of a code; for example "CH" for Switzerland when referring to the UN/LOCODE code list"</v>
      </c>
      <c r="W1908" t="str">
        <f t="shared" si="591"/>
        <v>"false"</v>
      </c>
      <c r="X1908" t="str">
        <f t="shared" si="592"/>
        <v>"false"</v>
      </c>
      <c r="Y1908" t="str">
        <f t="shared" si="593"/>
        <v>"CodeList","ccodes_TransportMeansServiceType","_code","xsd_string",1,"","Code or short version of a code; for example "CH" for Switzerland when referring to the UN/LOCODE code list","false","false"</v>
      </c>
      <c r="Z1908" t="str">
        <f t="shared" si="594"/>
        <v/>
      </c>
      <c r="AA1908" t="str">
        <f t="shared" si="595"/>
        <v/>
      </c>
      <c r="AB1908" t="str">
        <f t="shared" si="596"/>
        <v/>
      </c>
      <c r="AC1908" t="str">
        <f t="shared" si="597"/>
        <v/>
      </c>
      <c r="AD1908" t="str">
        <f t="shared" si="598"/>
        <v/>
      </c>
      <c r="AE1908" t="str">
        <f t="shared" si="599"/>
        <v/>
      </c>
    </row>
    <row r="1909" spans="1:31" x14ac:dyDescent="0.2">
      <c r="A1909" t="s">
        <v>1353</v>
      </c>
      <c r="B1909" t="s">
        <v>1291</v>
      </c>
      <c r="C1909" t="s">
        <v>1122</v>
      </c>
      <c r="D1909" t="s">
        <v>9</v>
      </c>
      <c r="F1909" t="s">
        <v>6</v>
      </c>
      <c r="G1909">
        <v>1</v>
      </c>
      <c r="J1909" s="5" t="s">
        <v>10</v>
      </c>
      <c r="K1909" t="str">
        <f t="shared" si="580"/>
        <v>ccodes_TransportMeansServiceType</v>
      </c>
      <c r="L1909" t="str">
        <f t="shared" si="581"/>
        <v>_codeDescription</v>
      </c>
      <c r="M1909" t="str">
        <f t="shared" si="582"/>
        <v>xsd_string</v>
      </c>
      <c r="N1909" t="str">
        <f t="shared" si="583"/>
        <v/>
      </c>
      <c r="O1909" t="str">
        <f t="shared" si="584"/>
        <v>Data</v>
      </c>
      <c r="P1909" t="str">
        <f t="shared" si="585"/>
        <v>"CodeList"</v>
      </c>
      <c r="Q1909" t="str">
        <f t="shared" si="586"/>
        <v>"ccodes_TransportMeansServiceType"</v>
      </c>
      <c r="R1909" t="str">
        <f t="shared" si="587"/>
        <v>"_codeDescription"</v>
      </c>
      <c r="S1909" t="str">
        <f t="shared" si="588"/>
        <v>"xsd_string"</v>
      </c>
      <c r="T1909">
        <f>IF($A1909="Implicit","",COUNTIFS($C$8:C1909,C1909,$A$8:A1909,"Explicit"))</f>
        <v>2</v>
      </c>
      <c r="U1909" t="str">
        <f t="shared" si="589"/>
        <v>""</v>
      </c>
      <c r="V1909" t="str">
        <f t="shared" si="590"/>
        <v>"Description or long version of the code; for example "Switzerland" for Switzerland when referring to the UN/LOCODE code list"</v>
      </c>
      <c r="W1909" t="str">
        <f t="shared" si="591"/>
        <v>"false"</v>
      </c>
      <c r="X1909" t="str">
        <f t="shared" si="592"/>
        <v>"false"</v>
      </c>
      <c r="Y1909" t="str">
        <f t="shared" si="593"/>
        <v>"CodeList","ccodes_TransportMeansServiceType","_codeDescription","xsd_string",2,"","Description or long version of the code; for example "Switzerland" for Switzerland when referring to the UN/LOCODE code list","false","false"</v>
      </c>
      <c r="Z1909" t="str">
        <f t="shared" si="594"/>
        <v/>
      </c>
      <c r="AA1909" t="str">
        <f t="shared" si="595"/>
        <v/>
      </c>
      <c r="AB1909" t="str">
        <f t="shared" si="596"/>
        <v/>
      </c>
      <c r="AC1909" t="str">
        <f t="shared" si="597"/>
        <v/>
      </c>
      <c r="AD1909" t="str">
        <f t="shared" si="598"/>
        <v/>
      </c>
      <c r="AE1909" t="str">
        <f t="shared" si="599"/>
        <v/>
      </c>
    </row>
    <row r="1910" spans="1:31" x14ac:dyDescent="0.2">
      <c r="A1910" t="s">
        <v>1353</v>
      </c>
      <c r="B1910" t="s">
        <v>1291</v>
      </c>
      <c r="C1910" t="s">
        <v>1122</v>
      </c>
      <c r="D1910" t="s">
        <v>11</v>
      </c>
      <c r="F1910" t="s">
        <v>12</v>
      </c>
      <c r="G1910">
        <v>1</v>
      </c>
      <c r="J1910" s="5" t="s">
        <v>13</v>
      </c>
      <c r="K1910" t="str">
        <f t="shared" si="580"/>
        <v>ccodes_TransportMeansServiceType</v>
      </c>
      <c r="L1910" t="str">
        <f t="shared" si="581"/>
        <v>_codeLevel</v>
      </c>
      <c r="M1910" t="str">
        <f t="shared" si="582"/>
        <v>xsd_integer</v>
      </c>
      <c r="N1910" t="str">
        <f t="shared" si="583"/>
        <v/>
      </c>
      <c r="O1910" t="str">
        <f t="shared" si="584"/>
        <v>Data</v>
      </c>
      <c r="P1910" t="str">
        <f t="shared" si="585"/>
        <v>"CodeList"</v>
      </c>
      <c r="Q1910" t="str">
        <f t="shared" si="586"/>
        <v>"ccodes_TransportMeansServiceType"</v>
      </c>
      <c r="R1910" t="str">
        <f t="shared" si="587"/>
        <v>"_codeLevel"</v>
      </c>
      <c r="S1910" t="str">
        <f t="shared" si="588"/>
        <v>"xsd_integer"</v>
      </c>
      <c r="T1910">
        <f>IF($A1910="Implicit","",COUNTIFS($C$8:C1910,C1910,$A$8:A1910,"Explicit"))</f>
        <v>3</v>
      </c>
      <c r="U1910" t="str">
        <f t="shared" si="589"/>
        <v>""</v>
      </c>
      <c r="V1910" t="str">
        <f t="shared" si="590"/>
        <v>"Integer indicating the level of a code if a codelists is hierarchical; for example HS-Codes"</v>
      </c>
      <c r="W1910" t="str">
        <f t="shared" si="591"/>
        <v>"false"</v>
      </c>
      <c r="X1910" t="str">
        <f t="shared" si="592"/>
        <v>"false"</v>
      </c>
      <c r="Y1910" t="str">
        <f t="shared" si="593"/>
        <v>"CodeList","ccodes_TransportMeansServiceType","_codeLevel","xsd_integer",3,"","Integer indicating the level of a code if a codelists is hierarchical; for example HS-Codes","false","false"</v>
      </c>
      <c r="Z1910" t="str">
        <f t="shared" si="594"/>
        <v/>
      </c>
      <c r="AA1910" t="str">
        <f t="shared" si="595"/>
        <v/>
      </c>
      <c r="AB1910" t="str">
        <f t="shared" si="596"/>
        <v/>
      </c>
      <c r="AC1910" t="str">
        <f t="shared" si="597"/>
        <v/>
      </c>
      <c r="AD1910" t="str">
        <f t="shared" si="598"/>
        <v/>
      </c>
      <c r="AE1910" t="str">
        <f t="shared" si="599"/>
        <v/>
      </c>
    </row>
    <row r="1911" spans="1:31" x14ac:dyDescent="0.2">
      <c r="A1911" t="s">
        <v>1353</v>
      </c>
      <c r="B1911" t="s">
        <v>1291</v>
      </c>
      <c r="C1911" t="s">
        <v>1122</v>
      </c>
      <c r="D1911" t="s">
        <v>14</v>
      </c>
      <c r="F1911" t="s">
        <v>6</v>
      </c>
      <c r="G1911">
        <v>1</v>
      </c>
      <c r="J1911" s="5" t="s">
        <v>15</v>
      </c>
      <c r="K1911" t="str">
        <f t="shared" si="580"/>
        <v>ccodes_TransportMeansServiceType</v>
      </c>
      <c r="L1911" t="str">
        <f t="shared" si="581"/>
        <v>_codeListName</v>
      </c>
      <c r="M1911" t="str">
        <f t="shared" si="582"/>
        <v>xsd_string</v>
      </c>
      <c r="N1911" t="str">
        <f t="shared" si="583"/>
        <v/>
      </c>
      <c r="O1911" t="str">
        <f t="shared" si="584"/>
        <v>Data</v>
      </c>
      <c r="P1911" t="str">
        <f t="shared" si="585"/>
        <v>"CodeList"</v>
      </c>
      <c r="Q1911" t="str">
        <f t="shared" si="586"/>
        <v>"ccodes_TransportMeansServiceType"</v>
      </c>
      <c r="R1911" t="str">
        <f t="shared" si="587"/>
        <v>"_codeListName"</v>
      </c>
      <c r="S1911" t="str">
        <f t="shared" si="588"/>
        <v>"xsd_string"</v>
      </c>
      <c r="T1911">
        <f>IF($A1911="Implicit","",COUNTIFS($C$8:C1911,C1911,$A$8:A1911,"Explicit"))</f>
        <v>4</v>
      </c>
      <c r="U1911" t="str">
        <f t="shared" si="589"/>
        <v>""</v>
      </c>
      <c r="V1911" t="str">
        <f t="shared" si="590"/>
        <v>"Official name of the code list without version number when direct reference is not possible; for example "UN/LOCODE" when referring to the UN/LOCODE code list"</v>
      </c>
      <c r="W1911" t="str">
        <f t="shared" si="591"/>
        <v>"false"</v>
      </c>
      <c r="X1911" t="str">
        <f t="shared" si="592"/>
        <v>"false"</v>
      </c>
      <c r="Y1911" t="str">
        <f t="shared" si="593"/>
        <v>"CodeList","ccodes_TransportMeansServiceType","_codeListName","xsd_string",4,"","Official name of the code list without version number when direct reference is not possible; for example "UN/LOCODE" when referring to the UN/LOCODE code list","false","false"</v>
      </c>
      <c r="Z1911" t="str">
        <f t="shared" si="594"/>
        <v/>
      </c>
      <c r="AA1911" t="str">
        <f t="shared" si="595"/>
        <v/>
      </c>
      <c r="AB1911" t="str">
        <f t="shared" si="596"/>
        <v/>
      </c>
      <c r="AC1911" t="str">
        <f t="shared" si="597"/>
        <v/>
      </c>
      <c r="AD1911" t="str">
        <f t="shared" si="598"/>
        <v/>
      </c>
      <c r="AE1911" t="str">
        <f t="shared" si="599"/>
        <v/>
      </c>
    </row>
    <row r="1912" spans="1:31" x14ac:dyDescent="0.2">
      <c r="A1912" t="s">
        <v>1353</v>
      </c>
      <c r="B1912" t="s">
        <v>1291</v>
      </c>
      <c r="C1912" t="s">
        <v>1122</v>
      </c>
      <c r="D1912" t="s">
        <v>16</v>
      </c>
      <c r="F1912" t="s">
        <v>6</v>
      </c>
      <c r="G1912">
        <v>1</v>
      </c>
      <c r="J1912" s="5" t="s">
        <v>17</v>
      </c>
      <c r="K1912" t="str">
        <f t="shared" si="580"/>
        <v>ccodes_TransportMeansServiceType</v>
      </c>
      <c r="L1912" t="str">
        <f t="shared" si="581"/>
        <v>_codeListReference</v>
      </c>
      <c r="M1912" t="str">
        <f t="shared" si="582"/>
        <v>xsd_string</v>
      </c>
      <c r="N1912" t="str">
        <f t="shared" si="583"/>
        <v/>
      </c>
      <c r="O1912" t="str">
        <f t="shared" si="584"/>
        <v>Data</v>
      </c>
      <c r="P1912" t="str">
        <f t="shared" si="585"/>
        <v>"CodeList"</v>
      </c>
      <c r="Q1912" t="str">
        <f t="shared" si="586"/>
        <v>"ccodes_TransportMeansServiceType"</v>
      </c>
      <c r="R1912" t="str">
        <f t="shared" si="587"/>
        <v>"_codeListReference"</v>
      </c>
      <c r="S1912" t="str">
        <f t="shared" si="588"/>
        <v>"xsd_string"</v>
      </c>
      <c r="T1912">
        <f>IF($A1912="Implicit","",COUNTIFS($C$8:C1912,C1912,$A$8:A1912,"Explicit"))</f>
        <v>5</v>
      </c>
      <c r="U1912" t="str">
        <f t="shared" si="589"/>
        <v>""</v>
      </c>
      <c r="V1912" t="str">
        <f t="shared" si="590"/>
        <v>"URL to access the code list the code is taken from; for example "https://unece.org/trade/cefact/unlocode-code-list-country-and-territory" for UN/LOCODE."</v>
      </c>
      <c r="W1912" t="str">
        <f t="shared" si="591"/>
        <v>"false"</v>
      </c>
      <c r="X1912" t="str">
        <f t="shared" si="592"/>
        <v>"false"</v>
      </c>
      <c r="Y1912" t="str">
        <f t="shared" si="593"/>
        <v>"CodeList","ccodes_TransportMeansServiceType","_codeListReference","xsd_string",5,"","URL to access the code list the code is taken from; for example "https://unece.org/trade/cefact/unlocode-code-list-country-and-territory" for UN/LOCODE.","false","false"</v>
      </c>
      <c r="Z1912" t="str">
        <f t="shared" si="594"/>
        <v/>
      </c>
      <c r="AA1912" t="str">
        <f t="shared" si="595"/>
        <v/>
      </c>
      <c r="AB1912" t="str">
        <f t="shared" si="596"/>
        <v/>
      </c>
      <c r="AC1912" t="str">
        <f t="shared" si="597"/>
        <v/>
      </c>
      <c r="AD1912" t="str">
        <f t="shared" si="598"/>
        <v/>
      </c>
      <c r="AE1912" t="str">
        <f t="shared" si="599"/>
        <v/>
      </c>
    </row>
    <row r="1913" spans="1:31" x14ac:dyDescent="0.2">
      <c r="A1913" t="s">
        <v>1353</v>
      </c>
      <c r="B1913" t="s">
        <v>1291</v>
      </c>
      <c r="C1913" t="s">
        <v>1122</v>
      </c>
      <c r="D1913" t="s">
        <v>18</v>
      </c>
      <c r="F1913" t="s">
        <v>6</v>
      </c>
      <c r="G1913">
        <v>1</v>
      </c>
      <c r="J1913" s="5" t="s">
        <v>19</v>
      </c>
      <c r="K1913" t="str">
        <f t="shared" si="580"/>
        <v>ccodes_TransportMeansServiceType</v>
      </c>
      <c r="L1913" t="str">
        <f t="shared" si="581"/>
        <v>_codeListVersion</v>
      </c>
      <c r="M1913" t="str">
        <f t="shared" si="582"/>
        <v>xsd_string</v>
      </c>
      <c r="N1913" t="str">
        <f t="shared" si="583"/>
        <v/>
      </c>
      <c r="O1913" t="str">
        <f t="shared" si="584"/>
        <v>Data</v>
      </c>
      <c r="P1913" t="str">
        <f t="shared" si="585"/>
        <v>"CodeList"</v>
      </c>
      <c r="Q1913" t="str">
        <f t="shared" si="586"/>
        <v>"ccodes_TransportMeansServiceType"</v>
      </c>
      <c r="R1913" t="str">
        <f t="shared" si="587"/>
        <v>"_codeListVersion"</v>
      </c>
      <c r="S1913" t="str">
        <f t="shared" si="588"/>
        <v>"xsd_string"</v>
      </c>
      <c r="T1913">
        <f>IF($A1913="Implicit","",COUNTIFS($C$8:C1913,C1913,$A$8:A1913,"Explicit"))</f>
        <v>6</v>
      </c>
      <c r="U1913" t="str">
        <f t="shared" si="589"/>
        <v>""</v>
      </c>
      <c r="V1913" t="str">
        <f t="shared" si="590"/>
        <v>"Version of the code list; for example "223-1" for UN/LOCODE. Used if the property codeListName is used or the version is not apparent from the resource referred to in property codeListReference."</v>
      </c>
      <c r="W1913" t="str">
        <f t="shared" si="591"/>
        <v>"false"</v>
      </c>
      <c r="X1913" t="str">
        <f t="shared" si="592"/>
        <v>"false"</v>
      </c>
      <c r="Y1913" t="str">
        <f t="shared" si="593"/>
        <v>"CodeList","ccodes_TransportMeansServiceType","_codeListVersion","xsd_string",6,"","Version of the code list; for example "223-1" for UN/LOCODE. Used if the property codeListName is used or the version is not apparent from the resource referred to in property codeListReference.","false","false"</v>
      </c>
      <c r="Z1913" t="str">
        <f t="shared" si="594"/>
        <v/>
      </c>
      <c r="AA1913" t="str">
        <f t="shared" si="595"/>
        <v/>
      </c>
      <c r="AB1913" t="str">
        <f t="shared" si="596"/>
        <v/>
      </c>
      <c r="AC1913" t="str">
        <f t="shared" si="597"/>
        <v/>
      </c>
      <c r="AD1913" t="str">
        <f t="shared" si="598"/>
        <v/>
      </c>
      <c r="AE1913" t="str">
        <f t="shared" si="599"/>
        <v/>
      </c>
    </row>
    <row r="1914" spans="1:31" x14ac:dyDescent="0.2">
      <c r="A1914" t="s">
        <v>1353</v>
      </c>
      <c r="B1914" t="s">
        <v>1291</v>
      </c>
      <c r="C1914" t="s">
        <v>1271</v>
      </c>
      <c r="D1914" t="s">
        <v>5</v>
      </c>
      <c r="F1914" t="s">
        <v>6</v>
      </c>
      <c r="G1914">
        <v>1</v>
      </c>
      <c r="J1914" s="5" t="s">
        <v>8</v>
      </c>
      <c r="K1914" t="str">
        <f t="shared" si="580"/>
        <v>ccodes_ULDChargeCode</v>
      </c>
      <c r="L1914" t="str">
        <f t="shared" si="581"/>
        <v>_code</v>
      </c>
      <c r="M1914" t="str">
        <f t="shared" si="582"/>
        <v>xsd_string</v>
      </c>
      <c r="N1914" t="str">
        <f t="shared" si="583"/>
        <v/>
      </c>
      <c r="O1914" t="str">
        <f t="shared" si="584"/>
        <v>Data</v>
      </c>
      <c r="P1914" t="str">
        <f t="shared" si="585"/>
        <v>"CodeList"</v>
      </c>
      <c r="Q1914" t="str">
        <f t="shared" si="586"/>
        <v>"ccodes_ULDChargeCode"</v>
      </c>
      <c r="R1914" t="str">
        <f t="shared" si="587"/>
        <v>"_code"</v>
      </c>
      <c r="S1914" t="str">
        <f t="shared" si="588"/>
        <v>"xsd_string"</v>
      </c>
      <c r="T1914">
        <f>IF($A1914="Implicit","",COUNTIFS($C$8:C1914,C1914,$A$8:A1914,"Explicit"))</f>
        <v>1</v>
      </c>
      <c r="U1914" t="str">
        <f t="shared" si="589"/>
        <v>""</v>
      </c>
      <c r="V1914" t="str">
        <f t="shared" si="590"/>
        <v>"Code or short version of a code; for example "CH" for Switzerland when referring to the UN/LOCODE code list"</v>
      </c>
      <c r="W1914" t="str">
        <f t="shared" si="591"/>
        <v>"false"</v>
      </c>
      <c r="X1914" t="str">
        <f t="shared" si="592"/>
        <v>"false"</v>
      </c>
      <c r="Y1914" t="str">
        <f t="shared" si="593"/>
        <v>"CodeList","ccodes_ULDChargeCode","_code","xsd_string",1,"","Code or short version of a code; for example "CH" for Switzerland when referring to the UN/LOCODE code list","false","false"</v>
      </c>
      <c r="Z1914" t="str">
        <f t="shared" si="594"/>
        <v/>
      </c>
      <c r="AA1914" t="str">
        <f t="shared" si="595"/>
        <v/>
      </c>
      <c r="AB1914" t="str">
        <f t="shared" si="596"/>
        <v/>
      </c>
      <c r="AC1914" t="str">
        <f t="shared" si="597"/>
        <v/>
      </c>
      <c r="AD1914" t="str">
        <f t="shared" si="598"/>
        <v/>
      </c>
      <c r="AE1914" t="str">
        <f t="shared" si="599"/>
        <v/>
      </c>
    </row>
    <row r="1915" spans="1:31" x14ac:dyDescent="0.2">
      <c r="A1915" t="s">
        <v>1353</v>
      </c>
      <c r="B1915" t="s">
        <v>1291</v>
      </c>
      <c r="C1915" t="s">
        <v>1271</v>
      </c>
      <c r="D1915" t="s">
        <v>9</v>
      </c>
      <c r="F1915" t="s">
        <v>6</v>
      </c>
      <c r="G1915">
        <v>1</v>
      </c>
      <c r="J1915" s="5" t="s">
        <v>10</v>
      </c>
      <c r="K1915" t="str">
        <f t="shared" si="580"/>
        <v>ccodes_ULDChargeCode</v>
      </c>
      <c r="L1915" t="str">
        <f t="shared" si="581"/>
        <v>_codeDescription</v>
      </c>
      <c r="M1915" t="str">
        <f t="shared" si="582"/>
        <v>xsd_string</v>
      </c>
      <c r="N1915" t="str">
        <f t="shared" si="583"/>
        <v/>
      </c>
      <c r="O1915" t="str">
        <f t="shared" si="584"/>
        <v>Data</v>
      </c>
      <c r="P1915" t="str">
        <f t="shared" si="585"/>
        <v>"CodeList"</v>
      </c>
      <c r="Q1915" t="str">
        <f t="shared" si="586"/>
        <v>"ccodes_ULDChargeCode"</v>
      </c>
      <c r="R1915" t="str">
        <f t="shared" si="587"/>
        <v>"_codeDescription"</v>
      </c>
      <c r="S1915" t="str">
        <f t="shared" si="588"/>
        <v>"xsd_string"</v>
      </c>
      <c r="T1915">
        <f>IF($A1915="Implicit","",COUNTIFS($C$8:C1915,C1915,$A$8:A1915,"Explicit"))</f>
        <v>2</v>
      </c>
      <c r="U1915" t="str">
        <f t="shared" si="589"/>
        <v>""</v>
      </c>
      <c r="V1915" t="str">
        <f t="shared" si="590"/>
        <v>"Description or long version of the code; for example "Switzerland" for Switzerland when referring to the UN/LOCODE code list"</v>
      </c>
      <c r="W1915" t="str">
        <f t="shared" si="591"/>
        <v>"false"</v>
      </c>
      <c r="X1915" t="str">
        <f t="shared" si="592"/>
        <v>"false"</v>
      </c>
      <c r="Y1915" t="str">
        <f t="shared" si="593"/>
        <v>"CodeList","ccodes_ULDChargeCode","_codeDescription","xsd_string",2,"","Description or long version of the code; for example "Switzerland" for Switzerland when referring to the UN/LOCODE code list","false","false"</v>
      </c>
      <c r="Z1915" t="str">
        <f t="shared" si="594"/>
        <v/>
      </c>
      <c r="AA1915" t="str">
        <f t="shared" si="595"/>
        <v/>
      </c>
      <c r="AB1915" t="str">
        <f t="shared" si="596"/>
        <v/>
      </c>
      <c r="AC1915" t="str">
        <f t="shared" si="597"/>
        <v/>
      </c>
      <c r="AD1915" t="str">
        <f t="shared" si="598"/>
        <v/>
      </c>
      <c r="AE1915" t="str">
        <f t="shared" si="599"/>
        <v/>
      </c>
    </row>
    <row r="1916" spans="1:31" x14ac:dyDescent="0.2">
      <c r="A1916" t="s">
        <v>1353</v>
      </c>
      <c r="B1916" t="s">
        <v>1291</v>
      </c>
      <c r="C1916" t="s">
        <v>1271</v>
      </c>
      <c r="D1916" t="s">
        <v>11</v>
      </c>
      <c r="F1916" t="s">
        <v>12</v>
      </c>
      <c r="G1916">
        <v>1</v>
      </c>
      <c r="J1916" s="5" t="s">
        <v>13</v>
      </c>
      <c r="K1916" t="str">
        <f t="shared" si="580"/>
        <v>ccodes_ULDChargeCode</v>
      </c>
      <c r="L1916" t="str">
        <f t="shared" si="581"/>
        <v>_codeLevel</v>
      </c>
      <c r="M1916" t="str">
        <f t="shared" si="582"/>
        <v>xsd_integer</v>
      </c>
      <c r="N1916" t="str">
        <f t="shared" si="583"/>
        <v/>
      </c>
      <c r="O1916" t="str">
        <f t="shared" si="584"/>
        <v>Data</v>
      </c>
      <c r="P1916" t="str">
        <f t="shared" si="585"/>
        <v>"CodeList"</v>
      </c>
      <c r="Q1916" t="str">
        <f t="shared" si="586"/>
        <v>"ccodes_ULDChargeCode"</v>
      </c>
      <c r="R1916" t="str">
        <f t="shared" si="587"/>
        <v>"_codeLevel"</v>
      </c>
      <c r="S1916" t="str">
        <f t="shared" si="588"/>
        <v>"xsd_integer"</v>
      </c>
      <c r="T1916">
        <f>IF($A1916="Implicit","",COUNTIFS($C$8:C1916,C1916,$A$8:A1916,"Explicit"))</f>
        <v>3</v>
      </c>
      <c r="U1916" t="str">
        <f t="shared" si="589"/>
        <v>""</v>
      </c>
      <c r="V1916" t="str">
        <f t="shared" si="590"/>
        <v>"Integer indicating the level of a code if a codelists is hierarchical; for example HS-Codes"</v>
      </c>
      <c r="W1916" t="str">
        <f t="shared" si="591"/>
        <v>"false"</v>
      </c>
      <c r="X1916" t="str">
        <f t="shared" si="592"/>
        <v>"false"</v>
      </c>
      <c r="Y1916" t="str">
        <f t="shared" si="593"/>
        <v>"CodeList","ccodes_ULDChargeCode","_codeLevel","xsd_integer",3,"","Integer indicating the level of a code if a codelists is hierarchical; for example HS-Codes","false","false"</v>
      </c>
      <c r="Z1916" t="str">
        <f t="shared" si="594"/>
        <v/>
      </c>
      <c r="AA1916" t="str">
        <f t="shared" si="595"/>
        <v/>
      </c>
      <c r="AB1916" t="str">
        <f t="shared" si="596"/>
        <v/>
      </c>
      <c r="AC1916" t="str">
        <f t="shared" si="597"/>
        <v/>
      </c>
      <c r="AD1916" t="str">
        <f t="shared" si="598"/>
        <v/>
      </c>
      <c r="AE1916" t="str">
        <f t="shared" si="599"/>
        <v/>
      </c>
    </row>
    <row r="1917" spans="1:31" x14ac:dyDescent="0.2">
      <c r="A1917" t="s">
        <v>1353</v>
      </c>
      <c r="B1917" t="s">
        <v>1291</v>
      </c>
      <c r="C1917" t="s">
        <v>1271</v>
      </c>
      <c r="D1917" t="s">
        <v>14</v>
      </c>
      <c r="F1917" t="s">
        <v>6</v>
      </c>
      <c r="G1917">
        <v>1</v>
      </c>
      <c r="J1917" s="5" t="s">
        <v>15</v>
      </c>
      <c r="K1917" t="str">
        <f t="shared" si="580"/>
        <v>ccodes_ULDChargeCode</v>
      </c>
      <c r="L1917" t="str">
        <f t="shared" si="581"/>
        <v>_codeListName</v>
      </c>
      <c r="M1917" t="str">
        <f t="shared" si="582"/>
        <v>xsd_string</v>
      </c>
      <c r="N1917" t="str">
        <f t="shared" si="583"/>
        <v/>
      </c>
      <c r="O1917" t="str">
        <f t="shared" si="584"/>
        <v>Data</v>
      </c>
      <c r="P1917" t="str">
        <f t="shared" si="585"/>
        <v>"CodeList"</v>
      </c>
      <c r="Q1917" t="str">
        <f t="shared" si="586"/>
        <v>"ccodes_ULDChargeCode"</v>
      </c>
      <c r="R1917" t="str">
        <f t="shared" si="587"/>
        <v>"_codeListName"</v>
      </c>
      <c r="S1917" t="str">
        <f t="shared" si="588"/>
        <v>"xsd_string"</v>
      </c>
      <c r="T1917">
        <f>IF($A1917="Implicit","",COUNTIFS($C$8:C1917,C1917,$A$8:A1917,"Explicit"))</f>
        <v>4</v>
      </c>
      <c r="U1917" t="str">
        <f t="shared" si="589"/>
        <v>""</v>
      </c>
      <c r="V1917" t="str">
        <f t="shared" si="590"/>
        <v>"Official name of the code list without version number when direct reference is not possible; for example "UN/LOCODE" when referring to the UN/LOCODE code list"</v>
      </c>
      <c r="W1917" t="str">
        <f t="shared" si="591"/>
        <v>"false"</v>
      </c>
      <c r="X1917" t="str">
        <f t="shared" si="592"/>
        <v>"false"</v>
      </c>
      <c r="Y1917" t="str">
        <f t="shared" si="593"/>
        <v>"CodeList","ccodes_ULDChargeCode","_codeListName","xsd_string",4,"","Official name of the code list without version number when direct reference is not possible; for example "UN/LOCODE" when referring to the UN/LOCODE code list","false","false"</v>
      </c>
      <c r="Z1917" t="str">
        <f t="shared" si="594"/>
        <v/>
      </c>
      <c r="AA1917" t="str">
        <f t="shared" si="595"/>
        <v/>
      </c>
      <c r="AB1917" t="str">
        <f t="shared" si="596"/>
        <v/>
      </c>
      <c r="AC1917" t="str">
        <f t="shared" si="597"/>
        <v/>
      </c>
      <c r="AD1917" t="str">
        <f t="shared" si="598"/>
        <v/>
      </c>
      <c r="AE1917" t="str">
        <f t="shared" si="599"/>
        <v/>
      </c>
    </row>
    <row r="1918" spans="1:31" x14ac:dyDescent="0.2">
      <c r="A1918" t="s">
        <v>1353</v>
      </c>
      <c r="B1918" t="s">
        <v>1291</v>
      </c>
      <c r="C1918" t="s">
        <v>1271</v>
      </c>
      <c r="D1918" t="s">
        <v>16</v>
      </c>
      <c r="F1918" t="s">
        <v>6</v>
      </c>
      <c r="G1918">
        <v>1</v>
      </c>
      <c r="J1918" s="5" t="s">
        <v>17</v>
      </c>
      <c r="K1918" t="str">
        <f t="shared" si="580"/>
        <v>ccodes_ULDChargeCode</v>
      </c>
      <c r="L1918" t="str">
        <f t="shared" si="581"/>
        <v>_codeListReference</v>
      </c>
      <c r="M1918" t="str">
        <f t="shared" si="582"/>
        <v>xsd_string</v>
      </c>
      <c r="N1918" t="str">
        <f t="shared" si="583"/>
        <v/>
      </c>
      <c r="O1918" t="str">
        <f t="shared" si="584"/>
        <v>Data</v>
      </c>
      <c r="P1918" t="str">
        <f t="shared" si="585"/>
        <v>"CodeList"</v>
      </c>
      <c r="Q1918" t="str">
        <f t="shared" si="586"/>
        <v>"ccodes_ULDChargeCode"</v>
      </c>
      <c r="R1918" t="str">
        <f t="shared" si="587"/>
        <v>"_codeListReference"</v>
      </c>
      <c r="S1918" t="str">
        <f t="shared" si="588"/>
        <v>"xsd_string"</v>
      </c>
      <c r="T1918">
        <f>IF($A1918="Implicit","",COUNTIFS($C$8:C1918,C1918,$A$8:A1918,"Explicit"))</f>
        <v>5</v>
      </c>
      <c r="U1918" t="str">
        <f t="shared" si="589"/>
        <v>""</v>
      </c>
      <c r="V1918" t="str">
        <f t="shared" si="590"/>
        <v>"URL to access the code list the code is taken from; for example "https://unece.org/trade/cefact/unlocode-code-list-country-and-territory" for UN/LOCODE."</v>
      </c>
      <c r="W1918" t="str">
        <f t="shared" si="591"/>
        <v>"false"</v>
      </c>
      <c r="X1918" t="str">
        <f t="shared" si="592"/>
        <v>"false"</v>
      </c>
      <c r="Y1918" t="str">
        <f t="shared" si="593"/>
        <v>"CodeList","ccodes_ULDChargeCode","_codeListReference","xsd_string",5,"","URL to access the code list the code is taken from; for example "https://unece.org/trade/cefact/unlocode-code-list-country-and-territory" for UN/LOCODE.","false","false"</v>
      </c>
      <c r="Z1918" t="str">
        <f t="shared" si="594"/>
        <v/>
      </c>
      <c r="AA1918" t="str">
        <f t="shared" si="595"/>
        <v/>
      </c>
      <c r="AB1918" t="str">
        <f t="shared" si="596"/>
        <v/>
      </c>
      <c r="AC1918" t="str">
        <f t="shared" si="597"/>
        <v/>
      </c>
      <c r="AD1918" t="str">
        <f t="shared" si="598"/>
        <v/>
      </c>
      <c r="AE1918" t="str">
        <f t="shared" si="599"/>
        <v/>
      </c>
    </row>
    <row r="1919" spans="1:31" x14ac:dyDescent="0.2">
      <c r="A1919" t="s">
        <v>1353</v>
      </c>
      <c r="B1919" t="s">
        <v>1291</v>
      </c>
      <c r="C1919" t="s">
        <v>1271</v>
      </c>
      <c r="D1919" t="s">
        <v>18</v>
      </c>
      <c r="F1919" t="s">
        <v>6</v>
      </c>
      <c r="G1919">
        <v>1</v>
      </c>
      <c r="J1919" s="5" t="s">
        <v>19</v>
      </c>
      <c r="K1919" t="str">
        <f t="shared" si="580"/>
        <v>ccodes_ULDChargeCode</v>
      </c>
      <c r="L1919" t="str">
        <f t="shared" si="581"/>
        <v>_codeListVersion</v>
      </c>
      <c r="M1919" t="str">
        <f t="shared" si="582"/>
        <v>xsd_string</v>
      </c>
      <c r="N1919" t="str">
        <f t="shared" si="583"/>
        <v/>
      </c>
      <c r="O1919" t="str">
        <f t="shared" si="584"/>
        <v>Data</v>
      </c>
      <c r="P1919" t="str">
        <f t="shared" si="585"/>
        <v>"CodeList"</v>
      </c>
      <c r="Q1919" t="str">
        <f t="shared" si="586"/>
        <v>"ccodes_ULDChargeCode"</v>
      </c>
      <c r="R1919" t="str">
        <f t="shared" si="587"/>
        <v>"_codeListVersion"</v>
      </c>
      <c r="S1919" t="str">
        <f t="shared" si="588"/>
        <v>"xsd_string"</v>
      </c>
      <c r="T1919">
        <f>IF($A1919="Implicit","",COUNTIFS($C$8:C1919,C1919,$A$8:A1919,"Explicit"))</f>
        <v>6</v>
      </c>
      <c r="U1919" t="str">
        <f t="shared" si="589"/>
        <v>""</v>
      </c>
      <c r="V1919" t="str">
        <f t="shared" si="590"/>
        <v>"Version of the code list; for example "223-1" for UN/LOCODE. Used if the property codeListName is used or the version is not apparent from the resource referred to in property codeListReference."</v>
      </c>
      <c r="W1919" t="str">
        <f t="shared" si="591"/>
        <v>"false"</v>
      </c>
      <c r="X1919" t="str">
        <f t="shared" si="592"/>
        <v>"false"</v>
      </c>
      <c r="Y1919" t="str">
        <f t="shared" si="593"/>
        <v>"CodeList","ccodes_ULDChargeCode","_codeListVersion","xsd_string",6,"","Version of the code list; for example "223-1" for UN/LOCODE. Used if the property codeListName is used or the version is not apparent from the resource referred to in property codeListReference.","false","false"</v>
      </c>
      <c r="Z1919" t="str">
        <f t="shared" si="594"/>
        <v/>
      </c>
      <c r="AA1919" t="str">
        <f t="shared" si="595"/>
        <v/>
      </c>
      <c r="AB1919" t="str">
        <f t="shared" si="596"/>
        <v/>
      </c>
      <c r="AC1919" t="str">
        <f t="shared" si="597"/>
        <v/>
      </c>
      <c r="AD1919" t="str">
        <f t="shared" si="598"/>
        <v/>
      </c>
      <c r="AE1919" t="str">
        <f t="shared" si="599"/>
        <v/>
      </c>
    </row>
    <row r="1920" spans="1:31" x14ac:dyDescent="0.2">
      <c r="A1920" t="s">
        <v>1353</v>
      </c>
      <c r="B1920" t="s">
        <v>1291</v>
      </c>
      <c r="C1920" t="s">
        <v>1076</v>
      </c>
      <c r="D1920" t="s">
        <v>5</v>
      </c>
      <c r="F1920" t="s">
        <v>6</v>
      </c>
      <c r="G1920">
        <v>1</v>
      </c>
      <c r="J1920" s="5" t="s">
        <v>8</v>
      </c>
      <c r="K1920" t="str">
        <f t="shared" si="580"/>
        <v>ccodes_ULDConditionCode</v>
      </c>
      <c r="L1920" t="str">
        <f t="shared" si="581"/>
        <v>_code</v>
      </c>
      <c r="M1920" t="str">
        <f t="shared" si="582"/>
        <v>xsd_string</v>
      </c>
      <c r="N1920" t="str">
        <f t="shared" si="583"/>
        <v/>
      </c>
      <c r="O1920" t="str">
        <f t="shared" si="584"/>
        <v>Data</v>
      </c>
      <c r="P1920" t="str">
        <f t="shared" si="585"/>
        <v>"CodeList"</v>
      </c>
      <c r="Q1920" t="str">
        <f t="shared" si="586"/>
        <v>"ccodes_ULDConditionCode"</v>
      </c>
      <c r="R1920" t="str">
        <f t="shared" si="587"/>
        <v>"_code"</v>
      </c>
      <c r="S1920" t="str">
        <f t="shared" si="588"/>
        <v>"xsd_string"</v>
      </c>
      <c r="T1920">
        <f>IF($A1920="Implicit","",COUNTIFS($C$8:C1920,C1920,$A$8:A1920,"Explicit"))</f>
        <v>1</v>
      </c>
      <c r="U1920" t="str">
        <f t="shared" si="589"/>
        <v>""</v>
      </c>
      <c r="V1920" t="str">
        <f t="shared" si="590"/>
        <v>"Code or short version of a code; for example "CH" for Switzerland when referring to the UN/LOCODE code list"</v>
      </c>
      <c r="W1920" t="str">
        <f t="shared" si="591"/>
        <v>"false"</v>
      </c>
      <c r="X1920" t="str">
        <f t="shared" si="592"/>
        <v>"false"</v>
      </c>
      <c r="Y1920" t="str">
        <f t="shared" si="593"/>
        <v>"CodeList","ccodes_ULDConditionCode","_code","xsd_string",1,"","Code or short version of a code; for example "CH" for Switzerland when referring to the UN/LOCODE code list","false","false"</v>
      </c>
      <c r="Z1920" t="str">
        <f t="shared" si="594"/>
        <v/>
      </c>
      <c r="AA1920" t="str">
        <f t="shared" si="595"/>
        <v/>
      </c>
      <c r="AB1920" t="str">
        <f t="shared" si="596"/>
        <v/>
      </c>
      <c r="AC1920" t="str">
        <f t="shared" si="597"/>
        <v/>
      </c>
      <c r="AD1920" t="str">
        <f t="shared" si="598"/>
        <v/>
      </c>
      <c r="AE1920" t="str">
        <f t="shared" si="599"/>
        <v/>
      </c>
    </row>
    <row r="1921" spans="1:31" x14ac:dyDescent="0.2">
      <c r="A1921" t="s">
        <v>1353</v>
      </c>
      <c r="B1921" t="s">
        <v>1291</v>
      </c>
      <c r="C1921" t="s">
        <v>1076</v>
      </c>
      <c r="D1921" t="s">
        <v>9</v>
      </c>
      <c r="F1921" t="s">
        <v>6</v>
      </c>
      <c r="G1921">
        <v>1</v>
      </c>
      <c r="J1921" s="5" t="s">
        <v>10</v>
      </c>
      <c r="K1921" t="str">
        <f t="shared" si="580"/>
        <v>ccodes_ULDConditionCode</v>
      </c>
      <c r="L1921" t="str">
        <f t="shared" si="581"/>
        <v>_codeDescription</v>
      </c>
      <c r="M1921" t="str">
        <f t="shared" si="582"/>
        <v>xsd_string</v>
      </c>
      <c r="N1921" t="str">
        <f t="shared" si="583"/>
        <v/>
      </c>
      <c r="O1921" t="str">
        <f t="shared" si="584"/>
        <v>Data</v>
      </c>
      <c r="P1921" t="str">
        <f t="shared" si="585"/>
        <v>"CodeList"</v>
      </c>
      <c r="Q1921" t="str">
        <f t="shared" si="586"/>
        <v>"ccodes_ULDConditionCode"</v>
      </c>
      <c r="R1921" t="str">
        <f t="shared" si="587"/>
        <v>"_codeDescription"</v>
      </c>
      <c r="S1921" t="str">
        <f t="shared" si="588"/>
        <v>"xsd_string"</v>
      </c>
      <c r="T1921">
        <f>IF($A1921="Implicit","",COUNTIFS($C$8:C1921,C1921,$A$8:A1921,"Explicit"))</f>
        <v>2</v>
      </c>
      <c r="U1921" t="str">
        <f t="shared" si="589"/>
        <v>""</v>
      </c>
      <c r="V1921" t="str">
        <f t="shared" si="590"/>
        <v>"Description or long version of the code; for example "Switzerland" for Switzerland when referring to the UN/LOCODE code list"</v>
      </c>
      <c r="W1921" t="str">
        <f t="shared" si="591"/>
        <v>"false"</v>
      </c>
      <c r="X1921" t="str">
        <f t="shared" si="592"/>
        <v>"false"</v>
      </c>
      <c r="Y1921" t="str">
        <f t="shared" si="593"/>
        <v>"CodeList","ccodes_ULDConditionCode","_codeDescription","xsd_string",2,"","Description or long version of the code; for example "Switzerland" for Switzerland when referring to the UN/LOCODE code list","false","false"</v>
      </c>
      <c r="Z1921" t="str">
        <f t="shared" si="594"/>
        <v/>
      </c>
      <c r="AA1921" t="str">
        <f t="shared" si="595"/>
        <v/>
      </c>
      <c r="AB1921" t="str">
        <f t="shared" si="596"/>
        <v/>
      </c>
      <c r="AC1921" t="str">
        <f t="shared" si="597"/>
        <v/>
      </c>
      <c r="AD1921" t="str">
        <f t="shared" si="598"/>
        <v/>
      </c>
      <c r="AE1921" t="str">
        <f t="shared" si="599"/>
        <v/>
      </c>
    </row>
    <row r="1922" spans="1:31" x14ac:dyDescent="0.2">
      <c r="A1922" t="s">
        <v>1353</v>
      </c>
      <c r="B1922" t="s">
        <v>1291</v>
      </c>
      <c r="C1922" t="s">
        <v>1076</v>
      </c>
      <c r="D1922" t="s">
        <v>11</v>
      </c>
      <c r="F1922" t="s">
        <v>12</v>
      </c>
      <c r="G1922">
        <v>1</v>
      </c>
      <c r="J1922" s="5" t="s">
        <v>13</v>
      </c>
    </row>
    <row r="1923" spans="1:31" x14ac:dyDescent="0.2">
      <c r="A1923" t="s">
        <v>1353</v>
      </c>
      <c r="B1923" t="s">
        <v>1291</v>
      </c>
      <c r="C1923" t="s">
        <v>1076</v>
      </c>
      <c r="D1923" t="s">
        <v>14</v>
      </c>
      <c r="F1923" t="s">
        <v>6</v>
      </c>
      <c r="G1923">
        <v>1</v>
      </c>
      <c r="J1923" s="5" t="s">
        <v>15</v>
      </c>
    </row>
    <row r="1924" spans="1:31" x14ac:dyDescent="0.2">
      <c r="A1924" t="s">
        <v>1353</v>
      </c>
      <c r="B1924" t="s">
        <v>1291</v>
      </c>
      <c r="C1924" t="s">
        <v>1076</v>
      </c>
      <c r="D1924" t="s">
        <v>16</v>
      </c>
      <c r="F1924" t="s">
        <v>6</v>
      </c>
      <c r="G1924">
        <v>1</v>
      </c>
      <c r="J1924" s="5" t="s">
        <v>17</v>
      </c>
    </row>
    <row r="1925" spans="1:31" x14ac:dyDescent="0.2">
      <c r="A1925" t="s">
        <v>1353</v>
      </c>
      <c r="B1925" t="s">
        <v>1291</v>
      </c>
      <c r="C1925" t="s">
        <v>1076</v>
      </c>
      <c r="D1925" t="s">
        <v>18</v>
      </c>
      <c r="F1925" t="s">
        <v>6</v>
      </c>
      <c r="G1925">
        <v>1</v>
      </c>
      <c r="J1925" s="5" t="s">
        <v>19</v>
      </c>
    </row>
    <row r="1926" spans="1:31" x14ac:dyDescent="0.2">
      <c r="A1926" t="s">
        <v>1353</v>
      </c>
      <c r="B1926" t="s">
        <v>1291</v>
      </c>
      <c r="C1926" t="s">
        <v>887</v>
      </c>
      <c r="D1926" t="s">
        <v>5</v>
      </c>
      <c r="F1926" t="s">
        <v>6</v>
      </c>
      <c r="G1926">
        <v>1</v>
      </c>
      <c r="J1926" s="5" t="s">
        <v>8</v>
      </c>
    </row>
    <row r="1927" spans="1:31" x14ac:dyDescent="0.2">
      <c r="A1927" t="s">
        <v>1353</v>
      </c>
      <c r="B1927" t="s">
        <v>1291</v>
      </c>
      <c r="C1927" t="s">
        <v>887</v>
      </c>
      <c r="D1927" t="s">
        <v>9</v>
      </c>
      <c r="F1927" t="s">
        <v>6</v>
      </c>
      <c r="G1927">
        <v>1</v>
      </c>
      <c r="J1927" s="5" t="s">
        <v>10</v>
      </c>
    </row>
    <row r="1928" spans="1:31" x14ac:dyDescent="0.2">
      <c r="A1928" t="s">
        <v>1353</v>
      </c>
      <c r="B1928" t="s">
        <v>1291</v>
      </c>
      <c r="C1928" t="s">
        <v>887</v>
      </c>
      <c r="D1928" t="s">
        <v>11</v>
      </c>
      <c r="F1928" t="s">
        <v>12</v>
      </c>
      <c r="G1928">
        <v>1</v>
      </c>
      <c r="J1928" s="5" t="s">
        <v>13</v>
      </c>
    </row>
    <row r="1929" spans="1:31" x14ac:dyDescent="0.2">
      <c r="A1929" t="s">
        <v>1353</v>
      </c>
      <c r="B1929" t="s">
        <v>1291</v>
      </c>
      <c r="C1929" t="s">
        <v>887</v>
      </c>
      <c r="D1929" t="s">
        <v>14</v>
      </c>
      <c r="F1929" t="s">
        <v>6</v>
      </c>
      <c r="G1929">
        <v>1</v>
      </c>
      <c r="J1929" s="5" t="s">
        <v>15</v>
      </c>
    </row>
    <row r="1930" spans="1:31" x14ac:dyDescent="0.2">
      <c r="A1930" t="s">
        <v>1353</v>
      </c>
      <c r="B1930" t="s">
        <v>1291</v>
      </c>
      <c r="C1930" t="s">
        <v>887</v>
      </c>
      <c r="D1930" t="s">
        <v>16</v>
      </c>
      <c r="F1930" t="s">
        <v>6</v>
      </c>
      <c r="G1930">
        <v>1</v>
      </c>
      <c r="J1930" s="5" t="s">
        <v>17</v>
      </c>
    </row>
    <row r="1931" spans="1:31" x14ac:dyDescent="0.2">
      <c r="A1931" t="s">
        <v>1353</v>
      </c>
      <c r="B1931" t="s">
        <v>1291</v>
      </c>
      <c r="C1931" t="s">
        <v>887</v>
      </c>
      <c r="D1931" t="s">
        <v>18</v>
      </c>
      <c r="F1931" t="s">
        <v>6</v>
      </c>
      <c r="G1931">
        <v>1</v>
      </c>
      <c r="J1931" s="5" t="s">
        <v>19</v>
      </c>
    </row>
    <row r="1932" spans="1:31" x14ac:dyDescent="0.2">
      <c r="A1932" t="s">
        <v>1353</v>
      </c>
      <c r="B1932" t="s">
        <v>1291</v>
      </c>
      <c r="C1932" t="s">
        <v>1140</v>
      </c>
      <c r="D1932" t="s">
        <v>5</v>
      </c>
      <c r="F1932" t="s">
        <v>6</v>
      </c>
      <c r="G1932">
        <v>1</v>
      </c>
      <c r="J1932" s="5" t="s">
        <v>8</v>
      </c>
    </row>
    <row r="1933" spans="1:31" x14ac:dyDescent="0.2">
      <c r="A1933" t="s">
        <v>1353</v>
      </c>
      <c r="B1933" t="s">
        <v>1291</v>
      </c>
      <c r="C1933" t="s">
        <v>1140</v>
      </c>
      <c r="D1933" t="s">
        <v>9</v>
      </c>
      <c r="F1933" t="s">
        <v>6</v>
      </c>
      <c r="G1933">
        <v>1</v>
      </c>
      <c r="J1933" s="5" t="s">
        <v>10</v>
      </c>
    </row>
    <row r="1934" spans="1:31" x14ac:dyDescent="0.2">
      <c r="A1934" t="s">
        <v>1353</v>
      </c>
      <c r="B1934" t="s">
        <v>1291</v>
      </c>
      <c r="C1934" t="s">
        <v>1140</v>
      </c>
      <c r="D1934" t="s">
        <v>11</v>
      </c>
      <c r="F1934" t="s">
        <v>12</v>
      </c>
      <c r="G1934">
        <v>1</v>
      </c>
      <c r="J1934" s="5" t="s">
        <v>13</v>
      </c>
    </row>
    <row r="1935" spans="1:31" x14ac:dyDescent="0.2">
      <c r="A1935" t="s">
        <v>1353</v>
      </c>
      <c r="B1935" t="s">
        <v>1291</v>
      </c>
      <c r="C1935" t="s">
        <v>1140</v>
      </c>
      <c r="D1935" t="s">
        <v>14</v>
      </c>
      <c r="F1935" t="s">
        <v>6</v>
      </c>
      <c r="G1935">
        <v>1</v>
      </c>
      <c r="J1935" s="5" t="s">
        <v>15</v>
      </c>
    </row>
    <row r="1936" spans="1:31" x14ac:dyDescent="0.2">
      <c r="A1936" t="s">
        <v>1353</v>
      </c>
      <c r="B1936" t="s">
        <v>1291</v>
      </c>
      <c r="C1936" t="s">
        <v>1140</v>
      </c>
      <c r="D1936" t="s">
        <v>16</v>
      </c>
      <c r="F1936" t="s">
        <v>6</v>
      </c>
      <c r="G1936">
        <v>1</v>
      </c>
      <c r="J1936" s="5" t="s">
        <v>17</v>
      </c>
    </row>
    <row r="1937" spans="1:10" x14ac:dyDescent="0.2">
      <c r="A1937" t="s">
        <v>1353</v>
      </c>
      <c r="B1937" t="s">
        <v>1291</v>
      </c>
      <c r="C1937" t="s">
        <v>1140</v>
      </c>
      <c r="D1937" t="s">
        <v>18</v>
      </c>
      <c r="F1937" t="s">
        <v>6</v>
      </c>
      <c r="G1937">
        <v>1</v>
      </c>
      <c r="J1937" s="5" t="s">
        <v>19</v>
      </c>
    </row>
    <row r="1938" spans="1:10" x14ac:dyDescent="0.2">
      <c r="A1938" t="s">
        <v>1353</v>
      </c>
      <c r="B1938" t="s">
        <v>1291</v>
      </c>
      <c r="C1938" t="s">
        <v>1143</v>
      </c>
      <c r="D1938" t="s">
        <v>5</v>
      </c>
      <c r="F1938" t="s">
        <v>6</v>
      </c>
      <c r="G1938">
        <v>1</v>
      </c>
      <c r="J1938" s="5" t="s">
        <v>8</v>
      </c>
    </row>
    <row r="1939" spans="1:10" x14ac:dyDescent="0.2">
      <c r="A1939" t="s">
        <v>1353</v>
      </c>
      <c r="B1939" t="s">
        <v>1291</v>
      </c>
      <c r="C1939" t="s">
        <v>1143</v>
      </c>
      <c r="D1939" t="s">
        <v>9</v>
      </c>
      <c r="F1939" t="s">
        <v>6</v>
      </c>
      <c r="G1939">
        <v>1</v>
      </c>
      <c r="J1939" s="5" t="s">
        <v>10</v>
      </c>
    </row>
    <row r="1940" spans="1:10" x14ac:dyDescent="0.2">
      <c r="A1940" t="s">
        <v>1353</v>
      </c>
      <c r="B1940" t="s">
        <v>1291</v>
      </c>
      <c r="C1940" t="s">
        <v>1143</v>
      </c>
      <c r="D1940" t="s">
        <v>11</v>
      </c>
      <c r="F1940" t="s">
        <v>12</v>
      </c>
      <c r="G1940">
        <v>1</v>
      </c>
      <c r="J1940" s="5" t="s">
        <v>13</v>
      </c>
    </row>
    <row r="1941" spans="1:10" x14ac:dyDescent="0.2">
      <c r="A1941" t="s">
        <v>1353</v>
      </c>
      <c r="B1941" t="s">
        <v>1291</v>
      </c>
      <c r="C1941" t="s">
        <v>1143</v>
      </c>
      <c r="D1941" t="s">
        <v>14</v>
      </c>
      <c r="F1941" t="s">
        <v>6</v>
      </c>
      <c r="G1941">
        <v>1</v>
      </c>
      <c r="J1941" s="5" t="s">
        <v>15</v>
      </c>
    </row>
    <row r="1942" spans="1:10" x14ac:dyDescent="0.2">
      <c r="A1942" t="s">
        <v>1353</v>
      </c>
      <c r="B1942" t="s">
        <v>1291</v>
      </c>
      <c r="C1942" t="s">
        <v>1143</v>
      </c>
      <c r="D1942" t="s">
        <v>16</v>
      </c>
      <c r="F1942" t="s">
        <v>6</v>
      </c>
      <c r="G1942">
        <v>1</v>
      </c>
      <c r="J1942" s="5" t="s">
        <v>17</v>
      </c>
    </row>
    <row r="1943" spans="1:10" x14ac:dyDescent="0.2">
      <c r="A1943" t="s">
        <v>1353</v>
      </c>
      <c r="B1943" t="s">
        <v>1291</v>
      </c>
      <c r="C1943" t="s">
        <v>1143</v>
      </c>
      <c r="D1943" t="s">
        <v>18</v>
      </c>
      <c r="F1943" t="s">
        <v>6</v>
      </c>
      <c r="G1943">
        <v>1</v>
      </c>
      <c r="J1943" s="5" t="s">
        <v>19</v>
      </c>
    </row>
  </sheetData>
  <hyperlinks>
    <hyperlink ref="C1658" r:id="rId1" location="AWBUseIndicator" display="https://onerecord.iata.org/ns/coreCodeLists#AWBUseIndicator" xr:uid="{839DDE06-62D4-4444-8302-F7177F59618E}"/>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niclas.scheiber</dc:creator>
  <cp:lastModifiedBy>niclas.scheiber</cp:lastModifiedBy>
  <dcterms:created xsi:type="dcterms:W3CDTF">2024-05-02T08:59:39Z</dcterms:created>
  <dcterms:modified xsi:type="dcterms:W3CDTF">2024-05-03T15:26:57Z</dcterms:modified>
</cp:coreProperties>
</file>