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саша\Desktop\Мдк05\"/>
    </mc:Choice>
  </mc:AlternateContent>
  <xr:revisionPtr revIDLastSave="0" documentId="13_ncr:1_{62738058-8FB6-4DDB-AC26-2650449104FB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Лист1" sheetId="1" r:id="rId1"/>
    <sheet name="Лист2" sheetId="2" r:id="rId2"/>
    <sheet name="Лист3" sheetId="3" r:id="rId3"/>
    <sheet name="Лист4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6" i="1" s="1"/>
  <c r="I7" i="2"/>
  <c r="H9" i="3"/>
  <c r="H4" i="3"/>
  <c r="H7" i="3"/>
  <c r="H8" i="3" s="1"/>
  <c r="H5" i="3"/>
  <c r="H6" i="3"/>
  <c r="F5" i="3"/>
  <c r="F6" i="3"/>
  <c r="F4" i="3"/>
  <c r="E4" i="3"/>
  <c r="E5" i="3"/>
  <c r="E6" i="3"/>
  <c r="I8" i="2"/>
  <c r="I6" i="2"/>
  <c r="I5" i="2"/>
  <c r="I4" i="2"/>
  <c r="F5" i="2"/>
  <c r="F4" i="2"/>
  <c r="H5" i="1"/>
  <c r="F4" i="1"/>
  <c r="H4" i="1" s="1"/>
  <c r="F5" i="1"/>
  <c r="F3" i="1"/>
  <c r="H7" i="1" l="1"/>
  <c r="B2" i="4" s="1"/>
  <c r="H8" i="1" l="1"/>
  <c r="A2" i="4" l="1"/>
</calcChain>
</file>

<file path=xl/sharedStrings.xml><?xml version="1.0" encoding="utf-8"?>
<sst xmlns="http://schemas.openxmlformats.org/spreadsheetml/2006/main" count="55" uniqueCount="49">
  <si>
    <t>Наименование должности</t>
  </si>
  <si>
    <t>Кол-во едениц</t>
  </si>
  <si>
    <t>Кол-во единиц</t>
  </si>
  <si>
    <t>Месячный должностной оклад</t>
  </si>
  <si>
    <t>Кол-во месяцев работы, включая отпуск</t>
  </si>
  <si>
    <t>Коэффицент рабочего времени</t>
  </si>
  <si>
    <t>Среднемесячные выплаты стимулирующего характера</t>
  </si>
  <si>
    <t>Выплаты компенсационного характера</t>
  </si>
  <si>
    <t>Итого фонд оплаты труда в год</t>
  </si>
  <si>
    <t>Директор</t>
  </si>
  <si>
    <t>Бухгалтер</t>
  </si>
  <si>
    <t>Гл. бухгалтер</t>
  </si>
  <si>
    <t>Итого по должностным окладам</t>
  </si>
  <si>
    <t>Выплаты во внебюджетные фонды в совокупности (34%)</t>
  </si>
  <si>
    <t>Итого расходы на оплату труда по должностным окладам</t>
  </si>
  <si>
    <t>-</t>
  </si>
  <si>
    <t>0,92</t>
  </si>
  <si>
    <t>Расчёт фонда оплаты труда работников по должностным окладам (руб.)</t>
  </si>
  <si>
    <t>Разряд</t>
  </si>
  <si>
    <t>Число едениц</t>
  </si>
  <si>
    <t>Часовая ставка (руб/ч 1 сотрудника)</t>
  </si>
  <si>
    <t>Годовой фонд рабочего времени (ч)</t>
  </si>
  <si>
    <t>Годовая оплата труда 1 сотрудника</t>
  </si>
  <si>
    <t>Оплата отпускных</t>
  </si>
  <si>
    <t>Сумма выплат компенсационного характера</t>
  </si>
  <si>
    <t>Итого фонд оплаты</t>
  </si>
  <si>
    <t>9=(6 x 3 + 7+ 8)</t>
  </si>
  <si>
    <t>Администратор</t>
  </si>
  <si>
    <t>Уборщик проихводства</t>
  </si>
  <si>
    <t>Итого по повременной форме оплаты труда</t>
  </si>
  <si>
    <t>Выплаты во внебюджетные фонд в совокупности(34%)</t>
  </si>
  <si>
    <t>Итого расхлды на оплыту труда сотрудников по повременной  форме оплаты труда</t>
  </si>
  <si>
    <t>Расчет оплаты труда работников при повременной оплате труда</t>
  </si>
  <si>
    <t>План объема производства (реализации) в год (тыс. руб.)</t>
  </si>
  <si>
    <t>Ставка оплаты труда за единицу производственной (проданной) продукции</t>
  </si>
  <si>
    <t>Сумма выплат по сдельной оплате в год</t>
  </si>
  <si>
    <t>Оплата отпускных 8% от годовых выплат</t>
  </si>
  <si>
    <t>Выплаты компенсационного характера в год</t>
  </si>
  <si>
    <t>Расчет фонда оплаты труда работников при сдельной оплате труда (руб.)</t>
  </si>
  <si>
    <t>8(5+6+7)</t>
  </si>
  <si>
    <t>5 (3 x 4 : 100)</t>
  </si>
  <si>
    <t>6 (5 x 8%)</t>
  </si>
  <si>
    <t>Повар 5-го разряда</t>
  </si>
  <si>
    <t>Повар 4-го разряда</t>
  </si>
  <si>
    <t>Официант 4-го разряда</t>
  </si>
  <si>
    <t>Итого по сдельной оплате труда</t>
  </si>
  <si>
    <t>Выплаты во внебюджетные фонды в совокупности(34%)</t>
  </si>
  <si>
    <t>Итого расходы на оплату труда при сдельной форме оплаты труда</t>
  </si>
  <si>
    <t>Фонд оплаты труда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</si>
</sst>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\ [$₽-419]"/>
    <numFmt numFmtId="165" formatCode="0.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 wrapText="1"/>
    </xf>
    <xf numFmtId="165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9" fontId="0" fillId="0" borderId="1" xfId="0" applyNumberFormat="1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6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"/>
  <sheetViews>
    <sheetView zoomScale="85" zoomScaleNormal="85" workbookViewId="0">
      <selection activeCell="E25" sqref="E25"/>
    </sheetView>
  </sheetViews>
  <sheetFormatPr defaultRowHeight="14.4" x14ac:dyDescent="0.3"/>
  <cols>
    <col min="1" max="1" width="14.21875" style="2" customWidth="1"/>
    <col min="2" max="2" width="8.88671875" style="2"/>
    <col min="3" max="3" width="13.5546875" style="2" customWidth="1"/>
    <col min="4" max="4" width="19.5546875" style="2" customWidth="1"/>
    <col min="5" max="5" width="12.33203125" style="2" customWidth="1"/>
    <col min="6" max="6" width="16.77734375" style="2" customWidth="1"/>
    <col min="7" max="7" width="18.33203125" style="2" customWidth="1"/>
    <col min="8" max="8" width="14.21875" style="2" customWidth="1"/>
    <col min="9" max="16384" width="8.88671875" style="2"/>
  </cols>
  <sheetData>
    <row r="1" spans="1:8" x14ac:dyDescent="0.3">
      <c r="A1" s="10" t="s">
        <v>17</v>
      </c>
      <c r="B1" s="10"/>
      <c r="C1" s="10"/>
      <c r="D1" s="10"/>
      <c r="E1" s="10"/>
      <c r="F1" s="10"/>
      <c r="G1" s="10"/>
      <c r="H1" s="10"/>
    </row>
    <row r="2" spans="1:8" ht="57.6" customHeight="1" x14ac:dyDescent="0.3">
      <c r="A2" s="3" t="s">
        <v>0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</row>
    <row r="3" spans="1:8" x14ac:dyDescent="0.3">
      <c r="A3" s="4" t="s">
        <v>9</v>
      </c>
      <c r="B3" s="4">
        <v>1</v>
      </c>
      <c r="C3" s="5">
        <v>30000</v>
      </c>
      <c r="D3" s="4">
        <v>12</v>
      </c>
      <c r="E3" s="4" t="s">
        <v>16</v>
      </c>
      <c r="F3" s="5">
        <f>C3*50%</f>
        <v>15000</v>
      </c>
      <c r="G3" s="5" t="s">
        <v>15</v>
      </c>
      <c r="H3" s="5">
        <f>SUM(C3,F3,G3)*D3</f>
        <v>540000</v>
      </c>
    </row>
    <row r="4" spans="1:8" x14ac:dyDescent="0.3">
      <c r="A4" s="4" t="s">
        <v>11</v>
      </c>
      <c r="B4" s="4">
        <v>1</v>
      </c>
      <c r="C4" s="5">
        <v>20000</v>
      </c>
      <c r="D4" s="4">
        <v>12</v>
      </c>
      <c r="E4" s="4" t="s">
        <v>16</v>
      </c>
      <c r="F4" s="5">
        <f t="shared" ref="F4:F5" si="0">C4*50%</f>
        <v>10000</v>
      </c>
      <c r="G4" s="5" t="s">
        <v>15</v>
      </c>
      <c r="H4" s="5">
        <f t="shared" ref="H4:H5" si="1">SUM(C4,F4,G4)*D4</f>
        <v>360000</v>
      </c>
    </row>
    <row r="5" spans="1:8" x14ac:dyDescent="0.3">
      <c r="A5" s="4" t="s">
        <v>10</v>
      </c>
      <c r="B5" s="4">
        <v>3</v>
      </c>
      <c r="C5" s="5">
        <v>15000</v>
      </c>
      <c r="D5" s="4">
        <v>12</v>
      </c>
      <c r="E5" s="4" t="s">
        <v>16</v>
      </c>
      <c r="F5" s="5">
        <f t="shared" si="0"/>
        <v>7500</v>
      </c>
      <c r="G5" s="5">
        <v>2000</v>
      </c>
      <c r="H5" s="5">
        <f t="shared" si="1"/>
        <v>294000</v>
      </c>
    </row>
    <row r="6" spans="1:8" x14ac:dyDescent="0.3">
      <c r="A6" s="8" t="s">
        <v>12</v>
      </c>
      <c r="B6" s="8"/>
      <c r="C6" s="8"/>
      <c r="D6" s="8"/>
      <c r="E6" s="8"/>
      <c r="F6" s="8"/>
      <c r="G6" s="8"/>
      <c r="H6" s="5">
        <f>SUM(H3:H5)</f>
        <v>1194000</v>
      </c>
    </row>
    <row r="7" spans="1:8" x14ac:dyDescent="0.3">
      <c r="A7" s="9" t="s">
        <v>13</v>
      </c>
      <c r="B7" s="9"/>
      <c r="C7" s="9"/>
      <c r="D7" s="9"/>
      <c r="E7" s="9"/>
      <c r="F7" s="9"/>
      <c r="G7" s="9"/>
      <c r="H7" s="5">
        <f>SUM(H3:H5)*34%</f>
        <v>405960.00000000006</v>
      </c>
    </row>
    <row r="8" spans="1:8" x14ac:dyDescent="0.3">
      <c r="A8" s="8" t="s">
        <v>14</v>
      </c>
      <c r="B8" s="8"/>
      <c r="C8" s="8"/>
      <c r="D8" s="8"/>
      <c r="E8" s="8"/>
      <c r="F8" s="8"/>
      <c r="G8" s="8"/>
      <c r="H8" s="5">
        <f>SUM(H6:H7)</f>
        <v>1599960</v>
      </c>
    </row>
  </sheetData>
  <mergeCells count="4">
    <mergeCell ref="A6:G6"/>
    <mergeCell ref="A7:G7"/>
    <mergeCell ref="A8:G8"/>
    <mergeCell ref="A1:H1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78B41-7E41-488C-8D23-D95ADBFBDFA1}">
  <dimension ref="A1:I8"/>
  <sheetViews>
    <sheetView workbookViewId="0">
      <selection activeCell="I8" sqref="I8"/>
    </sheetView>
  </sheetViews>
  <sheetFormatPr defaultRowHeight="14.4" x14ac:dyDescent="0.3"/>
  <cols>
    <col min="1" max="1" width="15" style="1" customWidth="1"/>
    <col min="2" max="2" width="8.88671875" style="1"/>
    <col min="3" max="3" width="8.88671875" style="1" customWidth="1"/>
    <col min="4" max="4" width="11.88671875" style="1" customWidth="1"/>
    <col min="5" max="5" width="13.44140625" style="1" customWidth="1"/>
    <col min="6" max="6" width="12.6640625" style="1" customWidth="1"/>
    <col min="7" max="7" width="10" style="1" customWidth="1"/>
    <col min="8" max="8" width="19" style="1" customWidth="1"/>
    <col min="9" max="9" width="10.33203125" style="1" bestFit="1" customWidth="1"/>
    <col min="10" max="16384" width="8.88671875" style="1"/>
  </cols>
  <sheetData>
    <row r="1" spans="1:9" x14ac:dyDescent="0.3">
      <c r="A1" s="12" t="s">
        <v>32</v>
      </c>
      <c r="B1" s="12"/>
      <c r="C1" s="12"/>
      <c r="D1" s="12"/>
      <c r="E1" s="12"/>
      <c r="F1" s="12"/>
      <c r="G1" s="12"/>
      <c r="H1" s="12"/>
      <c r="I1" s="12"/>
    </row>
    <row r="2" spans="1:9" ht="42.6" customHeight="1" x14ac:dyDescent="0.3">
      <c r="A2" s="3" t="s">
        <v>0</v>
      </c>
      <c r="B2" s="3" t="s">
        <v>18</v>
      </c>
      <c r="C2" s="3" t="s">
        <v>19</v>
      </c>
      <c r="D2" s="3" t="s">
        <v>20</v>
      </c>
      <c r="E2" s="3" t="s">
        <v>21</v>
      </c>
      <c r="F2" s="3" t="s">
        <v>22</v>
      </c>
      <c r="G2" s="3" t="s">
        <v>23</v>
      </c>
      <c r="H2" s="3" t="s">
        <v>24</v>
      </c>
      <c r="I2" s="3" t="s">
        <v>25</v>
      </c>
    </row>
    <row r="3" spans="1:9" ht="28.8" x14ac:dyDescent="0.3">
      <c r="A3" s="3">
        <v>1</v>
      </c>
      <c r="B3" s="3">
        <v>2</v>
      </c>
      <c r="C3" s="3">
        <v>3</v>
      </c>
      <c r="D3" s="3">
        <v>4</v>
      </c>
      <c r="E3" s="3">
        <v>5</v>
      </c>
      <c r="F3" s="3">
        <v>6</v>
      </c>
      <c r="G3" s="3">
        <v>7</v>
      </c>
      <c r="H3" s="3">
        <v>8</v>
      </c>
      <c r="I3" s="3" t="s">
        <v>26</v>
      </c>
    </row>
    <row r="4" spans="1:9" x14ac:dyDescent="0.3">
      <c r="A4" s="3" t="s">
        <v>27</v>
      </c>
      <c r="B4" s="3">
        <v>4</v>
      </c>
      <c r="C4" s="3">
        <v>2</v>
      </c>
      <c r="D4" s="6">
        <v>200</v>
      </c>
      <c r="E4" s="6">
        <v>1840</v>
      </c>
      <c r="F4" s="6">
        <f>D4*E4</f>
        <v>368000</v>
      </c>
      <c r="G4" s="6">
        <v>65000</v>
      </c>
      <c r="H4" s="6">
        <v>3000</v>
      </c>
      <c r="I4" s="6">
        <f>F4*C4+G4+H4</f>
        <v>804000</v>
      </c>
    </row>
    <row r="5" spans="1:9" ht="28.8" x14ac:dyDescent="0.3">
      <c r="A5" s="3" t="s">
        <v>28</v>
      </c>
      <c r="B5" s="3">
        <v>2</v>
      </c>
      <c r="C5" s="3">
        <v>2</v>
      </c>
      <c r="D5" s="6">
        <v>90</v>
      </c>
      <c r="E5" s="6">
        <v>1840</v>
      </c>
      <c r="F5" s="6">
        <f>D5*E5</f>
        <v>165600</v>
      </c>
      <c r="G5" s="6">
        <v>27200</v>
      </c>
      <c r="H5" s="6">
        <v>3200</v>
      </c>
      <c r="I5" s="6">
        <f>F5*C5+G5+H5</f>
        <v>361600</v>
      </c>
    </row>
    <row r="6" spans="1:9" x14ac:dyDescent="0.3">
      <c r="A6" s="11" t="s">
        <v>29</v>
      </c>
      <c r="B6" s="11"/>
      <c r="C6" s="11"/>
      <c r="D6" s="11"/>
      <c r="E6" s="11"/>
      <c r="F6" s="11"/>
      <c r="G6" s="11"/>
      <c r="H6" s="11"/>
      <c r="I6" s="6">
        <f>SUM(I4:I5)</f>
        <v>1165600</v>
      </c>
    </row>
    <row r="7" spans="1:9" x14ac:dyDescent="0.3">
      <c r="A7" s="11" t="s">
        <v>30</v>
      </c>
      <c r="B7" s="11"/>
      <c r="C7" s="11"/>
      <c r="D7" s="11"/>
      <c r="E7" s="11"/>
      <c r="F7" s="11"/>
      <c r="G7" s="11"/>
      <c r="H7" s="11"/>
      <c r="I7" s="6">
        <f>I6*34%</f>
        <v>396304</v>
      </c>
    </row>
    <row r="8" spans="1:9" x14ac:dyDescent="0.3">
      <c r="A8" s="11" t="s">
        <v>31</v>
      </c>
      <c r="B8" s="11"/>
      <c r="C8" s="11"/>
      <c r="D8" s="11"/>
      <c r="E8" s="11"/>
      <c r="F8" s="11"/>
      <c r="G8" s="11"/>
      <c r="H8" s="11"/>
      <c r="I8" s="6">
        <f>SUM(I6:I7)</f>
        <v>1561904</v>
      </c>
    </row>
  </sheetData>
  <mergeCells count="4">
    <mergeCell ref="A6:H6"/>
    <mergeCell ref="A7:H7"/>
    <mergeCell ref="A8:H8"/>
    <mergeCell ref="A1: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77248-F565-4E38-8C30-B33A3F8D2DE0}">
  <dimension ref="A1:H9"/>
  <sheetViews>
    <sheetView workbookViewId="0">
      <selection activeCell="C4" sqref="C4"/>
    </sheetView>
  </sheetViews>
  <sheetFormatPr defaultRowHeight="14.4" x14ac:dyDescent="0.3"/>
  <cols>
    <col min="1" max="1" width="15.5546875" style="1" customWidth="1"/>
    <col min="2" max="2" width="8.88671875" style="1"/>
    <col min="3" max="3" width="14.88671875" style="1" customWidth="1"/>
    <col min="4" max="4" width="18.88671875" style="1" customWidth="1"/>
    <col min="5" max="5" width="14.21875" style="1" customWidth="1"/>
    <col min="6" max="6" width="13.109375" style="1" customWidth="1"/>
    <col min="7" max="7" width="18.44140625" style="1" customWidth="1"/>
    <col min="8" max="8" width="15.109375" style="1" customWidth="1"/>
    <col min="9" max="16384" width="8.88671875" style="1"/>
  </cols>
  <sheetData>
    <row r="1" spans="1:8" x14ac:dyDescent="0.3">
      <c r="A1" s="13" t="s">
        <v>38</v>
      </c>
      <c r="B1" s="13"/>
      <c r="C1" s="13"/>
      <c r="D1" s="13"/>
      <c r="E1" s="13"/>
      <c r="F1" s="13"/>
      <c r="G1" s="13"/>
      <c r="H1" s="13"/>
    </row>
    <row r="2" spans="1:8" ht="74.400000000000006" customHeight="1" x14ac:dyDescent="0.3">
      <c r="A2" s="3" t="s">
        <v>0</v>
      </c>
      <c r="B2" s="3" t="s">
        <v>1</v>
      </c>
      <c r="C2" s="3" t="s">
        <v>33</v>
      </c>
      <c r="D2" s="3" t="s">
        <v>34</v>
      </c>
      <c r="E2" s="3" t="s">
        <v>35</v>
      </c>
      <c r="F2" s="3" t="s">
        <v>36</v>
      </c>
      <c r="G2" s="3" t="s">
        <v>37</v>
      </c>
      <c r="H2" s="3" t="s">
        <v>8</v>
      </c>
    </row>
    <row r="3" spans="1:8" x14ac:dyDescent="0.3">
      <c r="A3" s="3">
        <v>1</v>
      </c>
      <c r="B3" s="3">
        <v>2</v>
      </c>
      <c r="C3" s="3">
        <v>3</v>
      </c>
      <c r="D3" s="3">
        <v>4</v>
      </c>
      <c r="E3" s="3" t="s">
        <v>40</v>
      </c>
      <c r="F3" s="3" t="s">
        <v>41</v>
      </c>
      <c r="G3" s="3">
        <v>7</v>
      </c>
      <c r="H3" s="3" t="s">
        <v>39</v>
      </c>
    </row>
    <row r="4" spans="1:8" ht="28.8" x14ac:dyDescent="0.3">
      <c r="A4" s="3" t="s">
        <v>42</v>
      </c>
      <c r="B4" s="3">
        <v>3</v>
      </c>
      <c r="C4" s="6">
        <v>13000</v>
      </c>
      <c r="D4" s="3">
        <v>7</v>
      </c>
      <c r="E4" s="6">
        <f>C4*D4/100</f>
        <v>910</v>
      </c>
      <c r="F4" s="3">
        <f>E4*8%</f>
        <v>72.8</v>
      </c>
      <c r="G4" s="6">
        <v>4000</v>
      </c>
      <c r="H4" s="6">
        <f>SUM(E4:G4)</f>
        <v>4982.8</v>
      </c>
    </row>
    <row r="5" spans="1:8" ht="28.8" x14ac:dyDescent="0.3">
      <c r="A5" s="3" t="s">
        <v>43</v>
      </c>
      <c r="B5" s="3">
        <v>2</v>
      </c>
      <c r="C5" s="6">
        <v>7000</v>
      </c>
      <c r="D5" s="3">
        <v>6.5</v>
      </c>
      <c r="E5" s="6">
        <f t="shared" ref="E5:E6" si="0">C5*D5/100</f>
        <v>455</v>
      </c>
      <c r="F5" s="3">
        <f t="shared" ref="F5:F6" si="1">E5*8%</f>
        <v>36.4</v>
      </c>
      <c r="G5" s="6">
        <v>3000</v>
      </c>
      <c r="H5" s="6">
        <f t="shared" ref="H5:H6" si="2">SUM(E5:G5)</f>
        <v>3491.4</v>
      </c>
    </row>
    <row r="6" spans="1:8" ht="28.8" x14ac:dyDescent="0.3">
      <c r="A6" s="3" t="s">
        <v>44</v>
      </c>
      <c r="B6" s="3">
        <v>5</v>
      </c>
      <c r="C6" s="6">
        <v>29000</v>
      </c>
      <c r="D6" s="7">
        <v>5</v>
      </c>
      <c r="E6" s="6">
        <f t="shared" si="0"/>
        <v>1450</v>
      </c>
      <c r="F6" s="3">
        <f t="shared" si="1"/>
        <v>116</v>
      </c>
      <c r="G6" s="6">
        <v>12000</v>
      </c>
      <c r="H6" s="6">
        <f t="shared" si="2"/>
        <v>13566</v>
      </c>
    </row>
    <row r="7" spans="1:8" x14ac:dyDescent="0.3">
      <c r="A7" s="11" t="s">
        <v>45</v>
      </c>
      <c r="B7" s="11"/>
      <c r="C7" s="11"/>
      <c r="D7" s="11"/>
      <c r="E7" s="11"/>
      <c r="F7" s="11"/>
      <c r="G7" s="11"/>
      <c r="H7" s="6">
        <f>SUM(H4:H6)</f>
        <v>22040.2</v>
      </c>
    </row>
    <row r="8" spans="1:8" x14ac:dyDescent="0.3">
      <c r="A8" s="11" t="s">
        <v>46</v>
      </c>
      <c r="B8" s="11"/>
      <c r="C8" s="11"/>
      <c r="D8" s="11"/>
      <c r="E8" s="11"/>
      <c r="F8" s="11"/>
      <c r="G8" s="11"/>
      <c r="H8" s="6">
        <f>H7*34%</f>
        <v>7493.6680000000006</v>
      </c>
    </row>
    <row r="9" spans="1:8" x14ac:dyDescent="0.3">
      <c r="A9" s="11" t="s">
        <v>47</v>
      </c>
      <c r="B9" s="11"/>
      <c r="C9" s="11"/>
      <c r="D9" s="11"/>
      <c r="E9" s="11"/>
      <c r="F9" s="11"/>
      <c r="G9" s="11"/>
      <c r="H9" s="6">
        <f>SUM(H7:H8)</f>
        <v>29533.868000000002</v>
      </c>
    </row>
  </sheetData>
  <mergeCells count="4">
    <mergeCell ref="A1:H1"/>
    <mergeCell ref="A7:G7"/>
    <mergeCell ref="A8:G8"/>
    <mergeCell ref="A9:G9"/>
  </mergeCells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5E86F-7B4D-4895-8C48-928AA236E037}">
  <dimension ref="A1:B4"/>
  <sheetViews>
    <sheetView tabSelected="1" workbookViewId="0">
      <selection activeCell="B2" sqref="B2"/>
    </sheetView>
  </sheetViews>
  <sheetFormatPr defaultRowHeight="14.4" x14ac:dyDescent="0.3"/>
  <cols>
    <col min="1" max="1" width="15.6640625" customWidth="1"/>
  </cols>
  <sheetData>
    <row r="1" spans="1:2" x14ac:dyDescent="0.3">
      <c r="A1" t="s">
        <v>48</v>
      </c>
    </row>
    <row r="2" spans="1:2" x14ac:dyDescent="0.3">
      <c r="A2" s="14">
        <f>Лист3!H9*1000+Лист2!I8+Лист1!H8</f>
        <v>32695732.000000004</v>
      </c>
      <c r="B2" s="14">
        <f>Лист3!H8+Лист2!I7+Лист1!H7</f>
        <v>809757.66800000006</v>
      </c>
    </row>
    <row r="4" spans="1:2" x14ac:dyDescent="0.3">
      <c r="A4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Лист2</vt:lpstr>
      <vt:lpstr>Лист3</vt:lpstr>
      <vt:lpstr>Лист4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саша</cp:lastModifiedBy>
  <dcterms:created xsi:type="dcterms:W3CDTF">2015-06-05T18:19:34Z</dcterms:created>
  <dcterms:modified xsi:type="dcterms:W3CDTF">2023-06-02T04:35:46Z</dcterms:modified>
</cp:coreProperties>
</file>