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Summary" sheetId="2" r:id="rId1"/>
    <sheet name="Analysis" sheetId="1" r:id="rId2"/>
    <sheet name="Sheet3" sheetId="3" r:id="rId3"/>
  </sheets>
  <definedNames>
    <definedName name="Design1_Defended">Analysis!$E$33</definedName>
    <definedName name="Design1_Undefended">Analysis!$E$26</definedName>
  </definedNames>
  <calcPr calcId="145621"/>
</workbook>
</file>

<file path=xl/calcChain.xml><?xml version="1.0" encoding="utf-8"?>
<calcChain xmlns="http://schemas.openxmlformats.org/spreadsheetml/2006/main">
  <c r="BF24" i="1" l="1"/>
  <c r="BF26" i="1" s="1"/>
  <c r="B12" i="2" s="1"/>
  <c r="AO33" i="1"/>
  <c r="AO31" i="1"/>
  <c r="AO30" i="1"/>
  <c r="AO29" i="1"/>
  <c r="AU33" i="1"/>
  <c r="E10" i="2" s="1"/>
  <c r="AU31" i="1"/>
  <c r="AU30" i="1"/>
  <c r="AU29" i="1"/>
  <c r="AU19" i="1"/>
  <c r="D10" i="2" s="1"/>
  <c r="AU17" i="1"/>
  <c r="AU16" i="1"/>
  <c r="AU15" i="1"/>
  <c r="E9" i="2"/>
  <c r="E8" i="2"/>
  <c r="D9" i="2"/>
  <c r="D8" i="2"/>
  <c r="AO17" i="1"/>
  <c r="AO16" i="1"/>
  <c r="AO19" i="1" s="1"/>
  <c r="AO15" i="1"/>
  <c r="AI31" i="1"/>
  <c r="AI30" i="1"/>
  <c r="AI33" i="1" s="1"/>
  <c r="AI29" i="1"/>
  <c r="AI17" i="1"/>
  <c r="AI16" i="1"/>
  <c r="AI15" i="1"/>
  <c r="AI19" i="1" s="1"/>
  <c r="E12" i="2"/>
  <c r="E11" i="2"/>
  <c r="D12" i="2"/>
  <c r="D11" i="2"/>
  <c r="B11" i="2"/>
  <c r="B3" i="2"/>
  <c r="A12" i="2"/>
  <c r="A11" i="2"/>
  <c r="BF38" i="1"/>
  <c r="AZ38" i="1"/>
  <c r="BF37" i="1"/>
  <c r="BF40" i="1" s="1"/>
  <c r="C12" i="2" s="1"/>
  <c r="AZ37" i="1"/>
  <c r="BF36" i="1"/>
  <c r="AZ36" i="1"/>
  <c r="AZ40" i="1" s="1"/>
  <c r="C11" i="2" s="1"/>
  <c r="BF31" i="1"/>
  <c r="AZ31" i="1"/>
  <c r="BF30" i="1"/>
  <c r="BF33" i="1" s="1"/>
  <c r="AZ30" i="1"/>
  <c r="BF29" i="1"/>
  <c r="AZ29" i="1"/>
  <c r="AZ24" i="1"/>
  <c r="BF23" i="1"/>
  <c r="AZ23" i="1"/>
  <c r="BF22" i="1"/>
  <c r="AZ22" i="1"/>
  <c r="AZ26" i="1" s="1"/>
  <c r="BF17" i="1"/>
  <c r="AZ17" i="1"/>
  <c r="BF16" i="1"/>
  <c r="BF19" i="1" s="1"/>
  <c r="AZ16" i="1"/>
  <c r="AZ19" i="1" s="1"/>
  <c r="BF15" i="1"/>
  <c r="AZ15" i="1"/>
  <c r="E7" i="2"/>
  <c r="D7" i="2"/>
  <c r="Q31" i="1"/>
  <c r="Q30" i="1"/>
  <c r="Q29" i="1"/>
  <c r="AC31" i="1"/>
  <c r="AC33" i="1" s="1"/>
  <c r="AC30" i="1"/>
  <c r="AC29" i="1"/>
  <c r="W31" i="1"/>
  <c r="W30" i="1"/>
  <c r="W29" i="1"/>
  <c r="D5" i="2"/>
  <c r="D6" i="2"/>
  <c r="W19" i="1"/>
  <c r="W17" i="1"/>
  <c r="W16" i="1"/>
  <c r="W15" i="1"/>
  <c r="AC19" i="1"/>
  <c r="AC17" i="1"/>
  <c r="AC16" i="1"/>
  <c r="AC15" i="1"/>
  <c r="Q19" i="1"/>
  <c r="Q17" i="1"/>
  <c r="Q16" i="1"/>
  <c r="Q15" i="1"/>
  <c r="E4" i="2"/>
  <c r="D4" i="2"/>
  <c r="B9" i="2"/>
  <c r="B6" i="2"/>
  <c r="B4" i="2"/>
  <c r="C4" i="2"/>
  <c r="A10" i="2"/>
  <c r="A9" i="2"/>
  <c r="A8" i="2"/>
  <c r="A7" i="2"/>
  <c r="A6" i="2"/>
  <c r="A5" i="2"/>
  <c r="A4" i="2"/>
  <c r="A3" i="2"/>
  <c r="AU38" i="1"/>
  <c r="AU40" i="1" s="1"/>
  <c r="C10" i="2" s="1"/>
  <c r="AU37" i="1"/>
  <c r="AU36" i="1"/>
  <c r="AU24" i="1"/>
  <c r="AU23" i="1"/>
  <c r="AU22" i="1"/>
  <c r="K38" i="1"/>
  <c r="K37" i="1"/>
  <c r="K36" i="1"/>
  <c r="K31" i="1"/>
  <c r="K30" i="1"/>
  <c r="K29" i="1"/>
  <c r="K23" i="1"/>
  <c r="K22" i="1"/>
  <c r="K17" i="1"/>
  <c r="K16" i="1"/>
  <c r="K15" i="1"/>
  <c r="Q22" i="1"/>
  <c r="Q23" i="1"/>
  <c r="Q24" i="1"/>
  <c r="Q36" i="1"/>
  <c r="Q37" i="1"/>
  <c r="Q38" i="1"/>
  <c r="AO38" i="1"/>
  <c r="AO37" i="1"/>
  <c r="AO36" i="1"/>
  <c r="AO24" i="1"/>
  <c r="AO23" i="1"/>
  <c r="AO22" i="1"/>
  <c r="AI38" i="1"/>
  <c r="AI37" i="1"/>
  <c r="AI36" i="1"/>
  <c r="AI24" i="1"/>
  <c r="AI23" i="1"/>
  <c r="AI22" i="1"/>
  <c r="AC38" i="1"/>
  <c r="AC37" i="1"/>
  <c r="AC36" i="1"/>
  <c r="AC24" i="1"/>
  <c r="AC23" i="1"/>
  <c r="AC22" i="1"/>
  <c r="W38" i="1"/>
  <c r="W37" i="1"/>
  <c r="W36" i="1"/>
  <c r="W24" i="1"/>
  <c r="W23" i="1"/>
  <c r="W22" i="1"/>
  <c r="E17" i="1"/>
  <c r="E16" i="1"/>
  <c r="E15" i="1"/>
  <c r="E38" i="1"/>
  <c r="E37" i="1"/>
  <c r="E36" i="1"/>
  <c r="E31" i="1"/>
  <c r="E30" i="1"/>
  <c r="E29" i="1"/>
  <c r="E24" i="1"/>
  <c r="E23" i="1"/>
  <c r="E22" i="1"/>
  <c r="W33" i="1" l="1"/>
  <c r="E6" i="2" s="1"/>
  <c r="Q33" i="1"/>
  <c r="E5" i="2" s="1"/>
  <c r="AZ33" i="1"/>
  <c r="AU26" i="1"/>
  <c r="B10" i="2" s="1"/>
  <c r="AI40" i="1"/>
  <c r="C8" i="2" s="1"/>
  <c r="K19" i="1"/>
  <c r="K40" i="1"/>
  <c r="Q26" i="1"/>
  <c r="B5" i="2" s="1"/>
  <c r="E19" i="1"/>
  <c r="D3" i="2" s="1"/>
  <c r="AC26" i="1"/>
  <c r="B7" i="2" s="1"/>
  <c r="Q40" i="1"/>
  <c r="C5" i="2" s="1"/>
  <c r="K33" i="1"/>
  <c r="K26" i="1"/>
  <c r="AO40" i="1"/>
  <c r="C9" i="2" s="1"/>
  <c r="AO26" i="1"/>
  <c r="AI26" i="1"/>
  <c r="B8" i="2" s="1"/>
  <c r="AC40" i="1"/>
  <c r="C7" i="2" s="1"/>
  <c r="W40" i="1"/>
  <c r="C6" i="2" s="1"/>
  <c r="W26" i="1"/>
  <c r="E40" i="1"/>
  <c r="C3" i="2" s="1"/>
  <c r="E33" i="1"/>
  <c r="E3" i="2" s="1"/>
  <c r="E26" i="1"/>
</calcChain>
</file>

<file path=xl/sharedStrings.xml><?xml version="1.0" encoding="utf-8"?>
<sst xmlns="http://schemas.openxmlformats.org/spreadsheetml/2006/main" count="362" uniqueCount="84">
  <si>
    <t># Discs</t>
  </si>
  <si>
    <t>Autonomous</t>
  </si>
  <si>
    <t>Teleop</t>
  </si>
  <si>
    <t>End-Game</t>
  </si>
  <si>
    <t>Climb</t>
  </si>
  <si>
    <t>45 White Discs, 4 Colored Discs, Not Defended</t>
  </si>
  <si>
    <t>15 White Discs, 4 Colored Discs, Not Defended</t>
  </si>
  <si>
    <t>45 White Discs, 4 Colored Discs, Defended</t>
  </si>
  <si>
    <t>15 White Discs, 4 Colored Discs, Defended</t>
  </si>
  <si>
    <t>15 White Discs, 2 Colored Discs, Not Defended</t>
  </si>
  <si>
    <t>15 White Discs, 2 Colored Discs, Defended</t>
  </si>
  <si>
    <t>Pts/Disc</t>
  </si>
  <si>
    <t>Accuracy</t>
  </si>
  <si>
    <t>Phase</t>
  </si>
  <si>
    <t>Total</t>
  </si>
  <si>
    <t>90 secs to climb, 30 secs to score in teleop</t>
  </si>
  <si>
    <t>60 secs to climb, 60 secs to score in teleop</t>
  </si>
  <si>
    <t>(1 trip for white frisbees, 1 trip for colored)</t>
  </si>
  <si>
    <t>(2 trips for white frisbees, 1 trip for colored)</t>
  </si>
  <si>
    <t>Frisbee Can w/Arm</t>
  </si>
  <si>
    <t>Optional 84" Net to play defense</t>
  </si>
  <si>
    <t>No Shooter</t>
  </si>
  <si>
    <t>TBD Climbing Design</t>
  </si>
  <si>
    <t>3x Top/Bottom Arm/Winch Design</t>
  </si>
  <si>
    <t>2x Top/Bottom Arm/Winch Design</t>
  </si>
  <si>
    <t>Chute to Load from Feeder Station</t>
  </si>
  <si>
    <t>Frisbee Can w/Arm, feeds into shooter</t>
  </si>
  <si>
    <t>Frisbee Holder, feeds into shooter</t>
  </si>
  <si>
    <t>120 secs to score in teleop</t>
  </si>
  <si>
    <t>(4 trips for white frisbees)</t>
  </si>
  <si>
    <t>16 White Discs, No Colored Discs, Not Defended</t>
  </si>
  <si>
    <t>90 secs to score in teleop</t>
  </si>
  <si>
    <t>(3 trips for white frisbees)</t>
  </si>
  <si>
    <t>Design:</t>
  </si>
  <si>
    <t>Undefended</t>
  </si>
  <si>
    <t>Defended</t>
  </si>
  <si>
    <t>10 seconds to get back to chute from autonomous</t>
  </si>
  <si>
    <t xml:space="preserve">2 secs to load/shoot frisbee, 10 deg angle </t>
  </si>
  <si>
    <t xml:space="preserve">3:  Short, 30 deg Shooter, High Climber </t>
  </si>
  <si>
    <t>4: Short, Tiny High Climber</t>
  </si>
  <si>
    <t xml:space="preserve">5:  Short, 30 deg Shooter, Mid-Climber </t>
  </si>
  <si>
    <t>7:  Short, 30 deg Shooter, Low Climber</t>
  </si>
  <si>
    <t>(3 trips for white frisbees, or scoop up from forecourt)</t>
  </si>
  <si>
    <t>Vacuum</t>
  </si>
  <si>
    <t>*May score &gt; 16 in teleop if any in forecourt</t>
  </si>
  <si>
    <t xml:space="preserve">2 secs to load/shoot frisbee, 3 pts/10 deg </t>
  </si>
  <si>
    <t>[if non-defended], 2 pts/30 deg angle [defended]</t>
  </si>
  <si>
    <t>8 secs to pyramid; 30 seconds to climb</t>
  </si>
  <si>
    <t>8 seconds to target/shoot on pyramid</t>
  </si>
  <si>
    <t>32 White Discs, 4 Colored Discs, Not Defended</t>
  </si>
  <si>
    <t>32 White Discs, 4 Colored Discs, Defended</t>
  </si>
  <si>
    <t xml:space="preserve">1:  Tall Shooter (10-45 deg), Low Climber </t>
  </si>
  <si>
    <t xml:space="preserve">2:  Tall Shooter (10-45 deg), No Climber </t>
  </si>
  <si>
    <t>[if non-defended], 2 pts/45 deg angle [defended]</t>
  </si>
  <si>
    <t>64 seconds to load/shoot (32 discs max)</t>
  </si>
  <si>
    <t>110 seconds to load/shoot (45 discs max)</t>
  </si>
  <si>
    <t>4 colored</t>
  </si>
  <si>
    <t>Defense Net</t>
  </si>
  <si>
    <t>Optional</t>
  </si>
  <si>
    <t>15 White Discs, 4 Colored Discs,Defended</t>
  </si>
  <si>
    <t xml:space="preserve">9:  Tall Shooter (10-30 deg), Low Climber </t>
  </si>
  <si>
    <t xml:space="preserve">10:  Tall Shooter (10-30 deg), No Climber </t>
  </si>
  <si>
    <t>[if non-defended], 2 pts 30 deg angle [defended]</t>
  </si>
  <si>
    <t>Rotary or Linear Shooter (54 ft linear range)</t>
  </si>
  <si>
    <t>Linear 30 degree Shooter (20 ft linear range)</t>
  </si>
  <si>
    <t>Linear 30 degree Shooter (20ft linear range)</t>
  </si>
  <si>
    <t>64 seconds to load/shoot/reposition (32 discs max)</t>
  </si>
  <si>
    <t>16 White Discs, 4 Colored Discs, Defended</t>
  </si>
  <si>
    <t>27 White Discs, 4 Colored Discs, Defended</t>
  </si>
  <si>
    <t>2 seconds/disc to reposition against defense (16 discs)</t>
  </si>
  <si>
    <t>2 seconds/disc to reposition against defense (27 discs)</t>
  </si>
  <si>
    <t>8:  Short, 30 deg Shooter, No Climber w/Vacuum</t>
  </si>
  <si>
    <t>6:  Short, 30 deg Shooter, No Climber</t>
  </si>
  <si>
    <t>15 White Discs, 0 Colored Discs, Not Defended</t>
  </si>
  <si>
    <t>15 White Discs, 0 Colored Discs, Defended</t>
  </si>
  <si>
    <t>15 Colored Discs, 4 Colored Discs, Not Defended</t>
  </si>
  <si>
    <t>*Adding Vaccum to Design 8 provides more fallback options than Design 6</t>
  </si>
  <si>
    <t>Defended, 1 less trip to pickup frisbees</t>
  </si>
  <si>
    <t>(&gt;15 white / &gt;2 colored)</t>
  </si>
  <si>
    <t>(15 white / 2 colored)</t>
  </si>
  <si>
    <t>32 white, 4 colored</t>
  </si>
  <si>
    <t>45 white, 4 colored</t>
  </si>
  <si>
    <t>32/16 white, 4 colored</t>
  </si>
  <si>
    <t>45/27 white, 4 colored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</si>
</sst>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8" sqref="D18"/>
    </sheetView>
  </sheetViews>
  <sheetFormatPr defaultRowHeight="15" x14ac:dyDescent="0.25"/>
  <cols>
    <col min="1" max="1" width="37" customWidth="1"/>
    <col min="2" max="2" width="19.85546875" customWidth="1"/>
    <col min="3" max="3" width="19.7109375" customWidth="1"/>
    <col min="4" max="4" width="27.7109375" customWidth="1"/>
    <col min="5" max="5" width="26.28515625" customWidth="1"/>
  </cols>
  <sheetData>
    <row r="1" spans="1:9" x14ac:dyDescent="0.25">
      <c r="A1" t="s">
        <v>33</v>
      </c>
      <c r="B1" t="s">
        <v>34</v>
      </c>
      <c r="C1" t="s">
        <v>35</v>
      </c>
      <c r="D1" t="s">
        <v>34</v>
      </c>
      <c r="E1" t="s">
        <v>35</v>
      </c>
      <c r="I1" t="s">
        <v>57</v>
      </c>
    </row>
    <row r="2" spans="1:9" x14ac:dyDescent="0.25">
      <c r="B2" t="s">
        <v>79</v>
      </c>
      <c r="C2" t="s">
        <v>79</v>
      </c>
      <c r="D2" t="s">
        <v>78</v>
      </c>
      <c r="E2" t="s">
        <v>78</v>
      </c>
    </row>
    <row r="3" spans="1:9" x14ac:dyDescent="0.25">
      <c r="A3" t="str">
        <f>Analysis!$A$3</f>
        <v xml:space="preserve">1:  Tall Shooter (10-45 deg), Low Climber </v>
      </c>
      <c r="B3">
        <f>Analysis!$E$26</f>
        <v>68.400000000000006</v>
      </c>
      <c r="C3">
        <f>Analysis!$E$40</f>
        <v>41.4</v>
      </c>
      <c r="D3">
        <f>Analysis!$E$19</f>
        <v>117.20000000000002</v>
      </c>
      <c r="E3">
        <f>Analysis!$E$33</f>
        <v>59.6</v>
      </c>
      <c r="F3" t="s">
        <v>80</v>
      </c>
    </row>
    <row r="4" spans="1:9" x14ac:dyDescent="0.25">
      <c r="A4" t="str">
        <f>Analysis!$G$3</f>
        <v xml:space="preserve">2:  Tall Shooter (10-45 deg), No Climber </v>
      </c>
      <c r="B4">
        <f>Analysis!$K$26</f>
        <v>50.4</v>
      </c>
      <c r="C4">
        <f>Analysis!$K$40</f>
        <v>35.9</v>
      </c>
      <c r="D4">
        <f>Analysis!$K$19</f>
        <v>122.4</v>
      </c>
      <c r="E4" s="3">
        <f>Analysis!$K$33</f>
        <v>70.900000000000006</v>
      </c>
      <c r="F4" t="s">
        <v>81</v>
      </c>
    </row>
    <row r="5" spans="1:9" x14ac:dyDescent="0.25">
      <c r="A5" t="str">
        <f>Analysis!$M$3</f>
        <v xml:space="preserve">3:  Short, 30 deg Shooter, High Climber </v>
      </c>
      <c r="B5">
        <f>Analysis!$Q$26</f>
        <v>60.8</v>
      </c>
      <c r="C5">
        <f>Analysis!$Q$40</f>
        <v>54.4</v>
      </c>
      <c r="D5">
        <f>Analysis!$Q$19</f>
        <v>70.8</v>
      </c>
      <c r="E5">
        <f>Analysis!$Q$33</f>
        <v>64.400000000000006</v>
      </c>
      <c r="F5" t="s">
        <v>56</v>
      </c>
      <c r="I5" t="s">
        <v>58</v>
      </c>
    </row>
    <row r="6" spans="1:9" x14ac:dyDescent="0.25">
      <c r="A6" t="str">
        <f>Analysis!$S$3</f>
        <v>4: Short, Tiny High Climber</v>
      </c>
      <c r="B6">
        <f>Analysis!$W$26</f>
        <v>48</v>
      </c>
      <c r="C6">
        <f>Analysis!$W$40</f>
        <v>44.8</v>
      </c>
      <c r="D6">
        <f>Analysis!$W$19</f>
        <v>58</v>
      </c>
      <c r="E6">
        <f>Analysis!$W$33</f>
        <v>54.8</v>
      </c>
      <c r="F6" t="s">
        <v>56</v>
      </c>
    </row>
    <row r="7" spans="1:9" x14ac:dyDescent="0.25">
      <c r="A7" t="str">
        <f>Analysis!$Y$3</f>
        <v xml:space="preserve">5:  Short, 30 deg Shooter, Mid-Climber </v>
      </c>
      <c r="B7">
        <f>Analysis!$AC$26</f>
        <v>63.2</v>
      </c>
      <c r="C7" s="4">
        <f>Analysis!$AC$40</f>
        <v>53.6</v>
      </c>
      <c r="D7" s="5">
        <f>Analysis!$AC$19</f>
        <v>65.599999999999994</v>
      </c>
      <c r="E7" s="2">
        <f>Analysis!$AC$33</f>
        <v>56</v>
      </c>
      <c r="F7" t="s">
        <v>56</v>
      </c>
      <c r="I7" t="s">
        <v>58</v>
      </c>
    </row>
    <row r="8" spans="1:9" x14ac:dyDescent="0.25">
      <c r="A8" t="str">
        <f>Analysis!$AE$3</f>
        <v>6:  Short, 30 deg Shooter, No Climber</v>
      </c>
      <c r="B8">
        <f>Analysis!$AI$26</f>
        <v>52.800000000000004</v>
      </c>
      <c r="C8">
        <f>Analysis!$AI$40</f>
        <v>39.6</v>
      </c>
      <c r="D8">
        <f>Analysis!$AI$19</f>
        <v>55.2</v>
      </c>
      <c r="E8">
        <f>Analysis!$AI$33</f>
        <v>45.6</v>
      </c>
      <c r="F8" t="s">
        <v>56</v>
      </c>
      <c r="I8" t="s">
        <v>58</v>
      </c>
    </row>
    <row r="9" spans="1:9" x14ac:dyDescent="0.25">
      <c r="A9" t="str">
        <f>Analysis!$AK$3</f>
        <v>7:  Short, 30 deg Shooter, Low Climber</v>
      </c>
      <c r="B9">
        <f>Analysis!$AO$26</f>
        <v>53.2</v>
      </c>
      <c r="C9" s="4">
        <f>Analysis!$AO$40</f>
        <v>49.6</v>
      </c>
      <c r="D9" s="5">
        <f>Analysis!$AO$19</f>
        <v>55.6</v>
      </c>
      <c r="E9" s="2">
        <f>Analysis!$AO$33</f>
        <v>55.6</v>
      </c>
      <c r="F9" t="s">
        <v>56</v>
      </c>
      <c r="I9" t="s">
        <v>58</v>
      </c>
    </row>
    <row r="10" spans="1:9" x14ac:dyDescent="0.25">
      <c r="A10" t="str">
        <f>Analysis!$AQ$3</f>
        <v>8:  Short, 30 deg Shooter, No Climber w/Vacuum</v>
      </c>
      <c r="B10">
        <f>Analysis!$AU$26</f>
        <v>52.800000000000004</v>
      </c>
      <c r="C10">
        <f>Analysis!$AU$40</f>
        <v>39.6</v>
      </c>
      <c r="D10">
        <f>Analysis!$AU$19</f>
        <v>55.2</v>
      </c>
      <c r="E10">
        <f>Analysis!$AU$33</f>
        <v>45.6</v>
      </c>
      <c r="F10" t="s">
        <v>56</v>
      </c>
      <c r="I10" t="s">
        <v>58</v>
      </c>
    </row>
    <row r="11" spans="1:9" x14ac:dyDescent="0.25">
      <c r="A11" t="str">
        <f>Analysis!$AV$3</f>
        <v xml:space="preserve">9:  Tall Shooter (10-30 deg), Low Climber </v>
      </c>
      <c r="B11">
        <f>Analysis!$AZ$26</f>
        <v>68.400000000000006</v>
      </c>
      <c r="C11">
        <f>Analysis!$AZ$40</f>
        <v>41.4</v>
      </c>
      <c r="D11">
        <f>Analysis!$AZ$19</f>
        <v>117.20000000000002</v>
      </c>
      <c r="E11">
        <f>Analysis!$AZ$33</f>
        <v>50</v>
      </c>
      <c r="F11" t="s">
        <v>82</v>
      </c>
    </row>
    <row r="12" spans="1:9" x14ac:dyDescent="0.25">
      <c r="A12" t="str">
        <f>Analysis!$BB$3</f>
        <v xml:space="preserve">10:  Tall Shooter (10-30 deg), No Climber </v>
      </c>
      <c r="B12">
        <f>Analysis!$BF$26</f>
        <v>58.4</v>
      </c>
      <c r="C12" s="4">
        <f>Analysis!$BF$40</f>
        <v>35.9</v>
      </c>
      <c r="D12" s="5">
        <f>Analysis!$BF$19</f>
        <v>122.4</v>
      </c>
      <c r="E12" s="2">
        <f>Analysis!$BF$33</f>
        <v>54.7</v>
      </c>
      <c r="F12" t="s">
        <v>83</v>
      </c>
    </row>
    <row r="16" spans="1:9" x14ac:dyDescent="0.25">
      <c r="A16" t="s">
        <v>76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0"/>
  <sheetViews>
    <sheetView workbookViewId="0">
      <selection activeCell="AN1" sqref="AN1"/>
    </sheetView>
  </sheetViews>
  <sheetFormatPr defaultRowHeight="15" x14ac:dyDescent="0.25"/>
  <cols>
    <col min="1" max="1" width="12.5703125" customWidth="1"/>
    <col min="2" max="2" width="7.140625" customWidth="1"/>
    <col min="3" max="3" width="8.42578125" customWidth="1"/>
    <col min="4" max="4" width="9.85546875" customWidth="1"/>
    <col min="5" max="6" width="6.7109375" customWidth="1"/>
    <col min="7" max="7" width="12.5703125" customWidth="1"/>
    <col min="8" max="8" width="7.140625" customWidth="1"/>
    <col min="9" max="9" width="8.42578125" customWidth="1"/>
    <col min="10" max="10" width="9.85546875" customWidth="1"/>
    <col min="11" max="12" width="6.7109375" customWidth="1"/>
    <col min="13" max="13" width="12.140625" customWidth="1"/>
    <col min="14" max="14" width="6.7109375" customWidth="1"/>
    <col min="15" max="15" width="7.85546875" customWidth="1"/>
    <col min="16" max="16" width="8.42578125" customWidth="1"/>
    <col min="17" max="17" width="5" customWidth="1"/>
    <col min="18" max="18" width="2.5703125" customWidth="1"/>
    <col min="19" max="19" width="12" customWidth="1"/>
    <col min="20" max="20" width="6.5703125" customWidth="1"/>
    <col min="23" max="23" width="5.42578125" customWidth="1"/>
    <col min="24" max="24" width="3" customWidth="1"/>
    <col min="25" max="25" width="12" customWidth="1"/>
    <col min="26" max="26" width="6.5703125" customWidth="1"/>
    <col min="27" max="27" width="8" customWidth="1"/>
    <col min="29" max="29" width="5.7109375" customWidth="1"/>
    <col min="30" max="30" width="3" customWidth="1"/>
    <col min="31" max="31" width="12" customWidth="1"/>
    <col min="32" max="32" width="6.5703125" customWidth="1"/>
    <col min="33" max="33" width="8" customWidth="1"/>
    <col min="35" max="35" width="5.7109375" customWidth="1"/>
    <col min="36" max="36" width="3" customWidth="1"/>
    <col min="37" max="37" width="12" customWidth="1"/>
    <col min="38" max="38" width="6.5703125" customWidth="1"/>
    <col min="39" max="39" width="8" customWidth="1"/>
    <col min="41" max="41" width="5.7109375" customWidth="1"/>
    <col min="42" max="42" width="3" customWidth="1"/>
    <col min="43" max="43" width="12" customWidth="1"/>
    <col min="44" max="44" width="6.5703125" customWidth="1"/>
    <col min="45" max="45" width="8" customWidth="1"/>
    <col min="47" max="47" width="5.7109375" customWidth="1"/>
  </cols>
  <sheetData>
    <row r="1" spans="1:59" x14ac:dyDescent="0.25">
      <c r="A1" t="s">
        <v>13</v>
      </c>
      <c r="B1" t="s">
        <v>0</v>
      </c>
      <c r="C1" t="s">
        <v>11</v>
      </c>
      <c r="D1" t="s">
        <v>12</v>
      </c>
      <c r="E1" t="s">
        <v>14</v>
      </c>
      <c r="G1" t="s">
        <v>13</v>
      </c>
      <c r="H1" t="s">
        <v>0</v>
      </c>
      <c r="I1" t="s">
        <v>11</v>
      </c>
      <c r="J1" t="s">
        <v>12</v>
      </c>
      <c r="K1" t="s">
        <v>14</v>
      </c>
      <c r="M1" t="s">
        <v>13</v>
      </c>
      <c r="N1" t="s">
        <v>0</v>
      </c>
      <c r="O1" t="s">
        <v>11</v>
      </c>
      <c r="P1" t="s">
        <v>12</v>
      </c>
      <c r="Q1" t="s">
        <v>14</v>
      </c>
      <c r="S1" t="s">
        <v>13</v>
      </c>
      <c r="T1" t="s">
        <v>0</v>
      </c>
      <c r="U1" t="s">
        <v>11</v>
      </c>
      <c r="V1" t="s">
        <v>12</v>
      </c>
      <c r="W1" t="s">
        <v>14</v>
      </c>
      <c r="Y1" t="s">
        <v>13</v>
      </c>
      <c r="Z1" t="s">
        <v>0</v>
      </c>
      <c r="AA1" t="s">
        <v>11</v>
      </c>
      <c r="AB1" t="s">
        <v>12</v>
      </c>
      <c r="AC1" t="s">
        <v>14</v>
      </c>
      <c r="AE1" t="s">
        <v>13</v>
      </c>
      <c r="AF1" t="s">
        <v>0</v>
      </c>
      <c r="AG1" t="s">
        <v>11</v>
      </c>
      <c r="AH1" t="s">
        <v>12</v>
      </c>
      <c r="AI1" t="s">
        <v>14</v>
      </c>
      <c r="AK1" t="s">
        <v>13</v>
      </c>
      <c r="AL1" t="s">
        <v>0</v>
      </c>
      <c r="AM1" t="s">
        <v>11</v>
      </c>
      <c r="AN1" t="s">
        <v>12</v>
      </c>
      <c r="AO1" t="s">
        <v>14</v>
      </c>
      <c r="AQ1" t="s">
        <v>13</v>
      </c>
      <c r="AR1" t="s">
        <v>0</v>
      </c>
      <c r="AS1" t="s">
        <v>11</v>
      </c>
      <c r="AT1" t="s">
        <v>12</v>
      </c>
      <c r="AU1" t="s">
        <v>14</v>
      </c>
      <c r="AV1" t="s">
        <v>13</v>
      </c>
      <c r="AW1" t="s">
        <v>0</v>
      </c>
      <c r="AX1" t="s">
        <v>11</v>
      </c>
      <c r="AY1" t="s">
        <v>12</v>
      </c>
      <c r="AZ1" t="s">
        <v>14</v>
      </c>
      <c r="BB1" t="s">
        <v>13</v>
      </c>
      <c r="BC1" t="s">
        <v>0</v>
      </c>
      <c r="BD1" t="s">
        <v>11</v>
      </c>
      <c r="BE1" t="s">
        <v>12</v>
      </c>
      <c r="BF1" t="s">
        <v>14</v>
      </c>
    </row>
    <row r="3" spans="1:59" x14ac:dyDescent="0.25">
      <c r="A3" s="6" t="s">
        <v>51</v>
      </c>
      <c r="B3" s="6"/>
      <c r="C3" s="6"/>
      <c r="D3" s="6"/>
      <c r="E3" s="6"/>
      <c r="F3" s="1"/>
      <c r="G3" s="6" t="s">
        <v>52</v>
      </c>
      <c r="H3" s="6"/>
      <c r="I3" s="6"/>
      <c r="J3" s="6"/>
      <c r="K3" s="6"/>
      <c r="L3" s="1"/>
      <c r="M3" s="6" t="s">
        <v>38</v>
      </c>
      <c r="N3" s="6"/>
      <c r="O3" s="6"/>
      <c r="P3" s="6"/>
      <c r="Q3" s="6"/>
      <c r="S3" s="6" t="s">
        <v>39</v>
      </c>
      <c r="T3" s="6"/>
      <c r="U3" s="6"/>
      <c r="V3" s="6"/>
      <c r="W3" s="6"/>
      <c r="Y3" s="6" t="s">
        <v>40</v>
      </c>
      <c r="Z3" s="6"/>
      <c r="AA3" s="6"/>
      <c r="AB3" s="6"/>
      <c r="AC3" s="6"/>
      <c r="AE3" s="6" t="s">
        <v>72</v>
      </c>
      <c r="AF3" s="6"/>
      <c r="AG3" s="6"/>
      <c r="AH3" s="6"/>
      <c r="AI3" s="6"/>
      <c r="AK3" s="6" t="s">
        <v>41</v>
      </c>
      <c r="AL3" s="6"/>
      <c r="AM3" s="6"/>
      <c r="AN3" s="6"/>
      <c r="AO3" s="6"/>
      <c r="AQ3" s="6" t="s">
        <v>71</v>
      </c>
      <c r="AR3" s="6"/>
      <c r="AS3" s="6"/>
      <c r="AT3" s="6"/>
      <c r="AU3" s="6"/>
      <c r="AV3" s="6" t="s">
        <v>60</v>
      </c>
      <c r="AW3" s="6"/>
      <c r="AX3" s="6"/>
      <c r="AY3" s="6"/>
      <c r="AZ3" s="6"/>
      <c r="BA3" s="1"/>
      <c r="BB3" s="6" t="s">
        <v>61</v>
      </c>
      <c r="BC3" s="6"/>
      <c r="BD3" s="6"/>
      <c r="BE3" s="6"/>
      <c r="BF3" s="6"/>
      <c r="BG3" s="1"/>
    </row>
    <row r="4" spans="1:59" x14ac:dyDescent="0.25">
      <c r="A4" t="s">
        <v>45</v>
      </c>
      <c r="G4" t="s">
        <v>37</v>
      </c>
      <c r="M4" t="s">
        <v>15</v>
      </c>
      <c r="S4" t="s">
        <v>15</v>
      </c>
      <c r="Y4" t="s">
        <v>16</v>
      </c>
      <c r="AE4" t="s">
        <v>28</v>
      </c>
      <c r="AK4" t="s">
        <v>31</v>
      </c>
      <c r="AQ4" t="s">
        <v>28</v>
      </c>
      <c r="AV4" t="s">
        <v>45</v>
      </c>
      <c r="BB4" t="s">
        <v>37</v>
      </c>
    </row>
    <row r="5" spans="1:59" x14ac:dyDescent="0.25">
      <c r="A5" t="s">
        <v>53</v>
      </c>
      <c r="G5" t="s">
        <v>53</v>
      </c>
      <c r="M5" t="s">
        <v>17</v>
      </c>
      <c r="S5" t="s">
        <v>17</v>
      </c>
      <c r="Y5" t="s">
        <v>18</v>
      </c>
      <c r="AE5" t="s">
        <v>29</v>
      </c>
      <c r="AK5" t="s">
        <v>32</v>
      </c>
      <c r="AQ5" t="s">
        <v>42</v>
      </c>
      <c r="AV5" t="s">
        <v>46</v>
      </c>
      <c r="BB5" t="s">
        <v>62</v>
      </c>
    </row>
    <row r="6" spans="1:59" x14ac:dyDescent="0.25">
      <c r="A6" t="s">
        <v>63</v>
      </c>
      <c r="G6" t="s">
        <v>63</v>
      </c>
      <c r="M6" t="s">
        <v>64</v>
      </c>
      <c r="S6" t="s">
        <v>21</v>
      </c>
      <c r="Y6" t="s">
        <v>65</v>
      </c>
      <c r="AE6" t="s">
        <v>65</v>
      </c>
      <c r="AK6" t="s">
        <v>65</v>
      </c>
      <c r="AQ6" t="s">
        <v>65</v>
      </c>
      <c r="AV6" t="s">
        <v>63</v>
      </c>
      <c r="BB6" t="s">
        <v>63</v>
      </c>
    </row>
    <row r="7" spans="1:59" x14ac:dyDescent="0.25">
      <c r="A7" t="s">
        <v>25</v>
      </c>
      <c r="G7" t="s">
        <v>25</v>
      </c>
      <c r="M7" t="s">
        <v>25</v>
      </c>
      <c r="S7" t="s">
        <v>25</v>
      </c>
      <c r="Y7" t="s">
        <v>25</v>
      </c>
      <c r="AE7" t="s">
        <v>25</v>
      </c>
      <c r="AK7" t="s">
        <v>25</v>
      </c>
      <c r="AQ7" t="s">
        <v>25</v>
      </c>
      <c r="AV7" t="s">
        <v>25</v>
      </c>
      <c r="BB7" t="s">
        <v>25</v>
      </c>
    </row>
    <row r="8" spans="1:59" x14ac:dyDescent="0.25">
      <c r="A8" t="s">
        <v>36</v>
      </c>
      <c r="G8" t="s">
        <v>36</v>
      </c>
      <c r="M8" t="s">
        <v>26</v>
      </c>
      <c r="S8" t="s">
        <v>19</v>
      </c>
      <c r="Y8" t="s">
        <v>27</v>
      </c>
      <c r="AE8" t="s">
        <v>27</v>
      </c>
      <c r="AK8" t="s">
        <v>27</v>
      </c>
      <c r="AQ8" t="s">
        <v>27</v>
      </c>
      <c r="AV8" t="s">
        <v>36</v>
      </c>
      <c r="BB8" t="s">
        <v>36</v>
      </c>
    </row>
    <row r="9" spans="1:59" x14ac:dyDescent="0.25">
      <c r="A9" t="s">
        <v>48</v>
      </c>
      <c r="M9" t="s">
        <v>77</v>
      </c>
      <c r="Y9" t="s">
        <v>77</v>
      </c>
      <c r="AE9" t="s">
        <v>77</v>
      </c>
      <c r="AK9" t="s">
        <v>77</v>
      </c>
      <c r="AQ9" t="s">
        <v>43</v>
      </c>
      <c r="AV9" t="s">
        <v>48</v>
      </c>
    </row>
    <row r="10" spans="1:59" x14ac:dyDescent="0.25">
      <c r="A10" t="s">
        <v>47</v>
      </c>
      <c r="M10" t="s">
        <v>22</v>
      </c>
      <c r="S10" t="s">
        <v>23</v>
      </c>
      <c r="Y10" t="s">
        <v>24</v>
      </c>
      <c r="AK10" t="s">
        <v>24</v>
      </c>
      <c r="AQ10" t="s">
        <v>77</v>
      </c>
      <c r="AV10" t="s">
        <v>47</v>
      </c>
    </row>
    <row r="11" spans="1:59" x14ac:dyDescent="0.25">
      <c r="A11" t="s">
        <v>54</v>
      </c>
      <c r="G11" t="s">
        <v>55</v>
      </c>
      <c r="AV11" t="s">
        <v>66</v>
      </c>
      <c r="BB11" t="s">
        <v>55</v>
      </c>
    </row>
    <row r="12" spans="1:59" x14ac:dyDescent="0.25">
      <c r="M12" t="s">
        <v>20</v>
      </c>
      <c r="Y12" t="s">
        <v>20</v>
      </c>
      <c r="AE12" t="s">
        <v>20</v>
      </c>
      <c r="AK12" t="s">
        <v>20</v>
      </c>
      <c r="AQ12" t="s">
        <v>20</v>
      </c>
      <c r="AV12" t="s">
        <v>69</v>
      </c>
      <c r="BB12" t="s">
        <v>70</v>
      </c>
    </row>
    <row r="14" spans="1:59" x14ac:dyDescent="0.25">
      <c r="A14" s="6" t="s">
        <v>49</v>
      </c>
      <c r="B14" s="6"/>
      <c r="C14" s="6"/>
      <c r="D14" s="6"/>
      <c r="E14" s="6"/>
      <c r="F14" s="1"/>
      <c r="G14" s="6" t="s">
        <v>5</v>
      </c>
      <c r="H14" s="6"/>
      <c r="I14" s="6"/>
      <c r="J14" s="6"/>
      <c r="K14" s="6"/>
      <c r="L14" s="1"/>
      <c r="M14" s="6" t="s">
        <v>6</v>
      </c>
      <c r="N14" s="6"/>
      <c r="O14" s="6"/>
      <c r="P14" s="6"/>
      <c r="Q14" s="6"/>
      <c r="S14" s="6" t="s">
        <v>6</v>
      </c>
      <c r="T14" s="6"/>
      <c r="U14" s="6"/>
      <c r="V14" s="6"/>
      <c r="W14" s="6"/>
      <c r="Y14" s="6" t="s">
        <v>6</v>
      </c>
      <c r="Z14" s="6"/>
      <c r="AA14" s="6"/>
      <c r="AB14" s="6"/>
      <c r="AC14" s="6"/>
      <c r="AE14" s="6" t="s">
        <v>75</v>
      </c>
      <c r="AF14" s="6"/>
      <c r="AG14" s="6"/>
      <c r="AH14" s="6"/>
      <c r="AI14" s="6"/>
      <c r="AK14" s="6" t="s">
        <v>75</v>
      </c>
      <c r="AL14" s="6"/>
      <c r="AM14" s="6"/>
      <c r="AN14" s="6"/>
      <c r="AO14" s="6"/>
      <c r="AQ14" s="6" t="s">
        <v>75</v>
      </c>
      <c r="AR14" s="6"/>
      <c r="AS14" s="6"/>
      <c r="AT14" s="6"/>
      <c r="AU14" s="6"/>
      <c r="AV14" s="6" t="s">
        <v>49</v>
      </c>
      <c r="AW14" s="6"/>
      <c r="AX14" s="6"/>
      <c r="AY14" s="6"/>
      <c r="AZ14" s="6"/>
      <c r="BA14" s="1"/>
      <c r="BB14" s="6" t="s">
        <v>5</v>
      </c>
      <c r="BC14" s="6"/>
      <c r="BD14" s="6"/>
      <c r="BE14" s="6"/>
      <c r="BF14" s="6"/>
      <c r="BG14" s="1"/>
    </row>
    <row r="15" spans="1:59" x14ac:dyDescent="0.25">
      <c r="A15" t="s">
        <v>1</v>
      </c>
      <c r="B15">
        <v>3</v>
      </c>
      <c r="C15">
        <v>6</v>
      </c>
      <c r="D15">
        <v>0.8</v>
      </c>
      <c r="E15">
        <f>B15*C15*D15</f>
        <v>14.4</v>
      </c>
      <c r="G15" t="s">
        <v>1</v>
      </c>
      <c r="H15">
        <v>3</v>
      </c>
      <c r="I15">
        <v>6</v>
      </c>
      <c r="J15">
        <v>0.8</v>
      </c>
      <c r="K15">
        <f>H15*I15*J15</f>
        <v>14.4</v>
      </c>
      <c r="M15" t="s">
        <v>1</v>
      </c>
      <c r="N15">
        <v>3</v>
      </c>
      <c r="O15">
        <v>6</v>
      </c>
      <c r="P15">
        <v>0.8</v>
      </c>
      <c r="Q15">
        <f>N15*O15*P15</f>
        <v>14.4</v>
      </c>
      <c r="S15" t="s">
        <v>1</v>
      </c>
      <c r="T15">
        <v>3</v>
      </c>
      <c r="U15">
        <v>2</v>
      </c>
      <c r="V15">
        <v>0.8</v>
      </c>
      <c r="W15">
        <f>T15*U15*V15</f>
        <v>4.8000000000000007</v>
      </c>
      <c r="Y15" t="s">
        <v>1</v>
      </c>
      <c r="Z15">
        <v>3</v>
      </c>
      <c r="AA15">
        <v>6</v>
      </c>
      <c r="AB15">
        <v>0.8</v>
      </c>
      <c r="AC15">
        <f>Z15*AA15*AB15</f>
        <v>14.4</v>
      </c>
      <c r="AE15" t="s">
        <v>1</v>
      </c>
      <c r="AF15">
        <v>3</v>
      </c>
      <c r="AG15">
        <v>6</v>
      </c>
      <c r="AH15">
        <v>0.8</v>
      </c>
      <c r="AI15">
        <f>AF15*AG15*AH15</f>
        <v>14.4</v>
      </c>
      <c r="AK15" t="s">
        <v>1</v>
      </c>
      <c r="AL15">
        <v>3</v>
      </c>
      <c r="AM15">
        <v>6</v>
      </c>
      <c r="AN15">
        <v>0.8</v>
      </c>
      <c r="AO15">
        <f>AL15*AM15*AN15</f>
        <v>14.4</v>
      </c>
      <c r="AQ15" t="s">
        <v>1</v>
      </c>
      <c r="AR15">
        <v>3</v>
      </c>
      <c r="AS15">
        <v>6</v>
      </c>
      <c r="AT15">
        <v>0.8</v>
      </c>
      <c r="AU15">
        <f>AR15*AS15*AT15</f>
        <v>14.4</v>
      </c>
      <c r="AV15" t="s">
        <v>1</v>
      </c>
      <c r="AW15">
        <v>3</v>
      </c>
      <c r="AX15">
        <v>6</v>
      </c>
      <c r="AY15">
        <v>0.8</v>
      </c>
      <c r="AZ15">
        <f>AW15*AX15*AY15</f>
        <v>14.4</v>
      </c>
      <c r="BB15" t="s">
        <v>1</v>
      </c>
      <c r="BC15">
        <v>3</v>
      </c>
      <c r="BD15">
        <v>6</v>
      </c>
      <c r="BE15">
        <v>0.8</v>
      </c>
      <c r="BF15">
        <f>BC15*BD15*BE15</f>
        <v>14.4</v>
      </c>
    </row>
    <row r="16" spans="1:59" x14ac:dyDescent="0.25">
      <c r="A16" t="s">
        <v>2</v>
      </c>
      <c r="B16">
        <v>32</v>
      </c>
      <c r="C16">
        <v>3</v>
      </c>
      <c r="D16">
        <v>0.8</v>
      </c>
      <c r="E16">
        <f>B16*C16*D16</f>
        <v>76.800000000000011</v>
      </c>
      <c r="G16" t="s">
        <v>2</v>
      </c>
      <c r="H16">
        <v>45</v>
      </c>
      <c r="I16">
        <v>3</v>
      </c>
      <c r="J16">
        <v>0.8</v>
      </c>
      <c r="K16">
        <f>H16*I16*J16</f>
        <v>108</v>
      </c>
      <c r="M16" t="s">
        <v>2</v>
      </c>
      <c r="N16">
        <v>4</v>
      </c>
      <c r="O16">
        <v>2</v>
      </c>
      <c r="P16">
        <v>0.8</v>
      </c>
      <c r="Q16">
        <f>N16*O16*P16</f>
        <v>6.4</v>
      </c>
      <c r="S16" t="s">
        <v>2</v>
      </c>
      <c r="T16">
        <v>4</v>
      </c>
      <c r="U16">
        <v>1</v>
      </c>
      <c r="V16">
        <v>0.8</v>
      </c>
      <c r="W16">
        <f>T16*U16*V16</f>
        <v>3.2</v>
      </c>
      <c r="Y16" t="s">
        <v>2</v>
      </c>
      <c r="Z16">
        <v>8</v>
      </c>
      <c r="AA16">
        <v>3</v>
      </c>
      <c r="AB16">
        <v>0.8</v>
      </c>
      <c r="AC16">
        <f>Z16*AA16*AB16</f>
        <v>19.200000000000003</v>
      </c>
      <c r="AE16" t="s">
        <v>2</v>
      </c>
      <c r="AF16">
        <v>12</v>
      </c>
      <c r="AG16">
        <v>3</v>
      </c>
      <c r="AH16">
        <v>0.8</v>
      </c>
      <c r="AI16">
        <f>AF16*AG16*AH16</f>
        <v>28.8</v>
      </c>
      <c r="AK16" t="s">
        <v>2</v>
      </c>
      <c r="AL16">
        <v>8</v>
      </c>
      <c r="AM16">
        <v>3</v>
      </c>
      <c r="AN16">
        <v>0.8</v>
      </c>
      <c r="AO16">
        <f>AL16*AM16*AN16</f>
        <v>19.200000000000003</v>
      </c>
      <c r="AQ16" t="s">
        <v>2</v>
      </c>
      <c r="AR16">
        <v>12</v>
      </c>
      <c r="AS16">
        <v>3</v>
      </c>
      <c r="AT16">
        <v>0.8</v>
      </c>
      <c r="AU16">
        <f>AR16*AS16*AT16</f>
        <v>28.8</v>
      </c>
      <c r="AV16" t="s">
        <v>2</v>
      </c>
      <c r="AW16">
        <v>32</v>
      </c>
      <c r="AX16">
        <v>3</v>
      </c>
      <c r="AY16">
        <v>0.8</v>
      </c>
      <c r="AZ16">
        <f>AW16*AX16*AY16</f>
        <v>76.800000000000011</v>
      </c>
      <c r="BB16" t="s">
        <v>2</v>
      </c>
      <c r="BC16">
        <v>45</v>
      </c>
      <c r="BD16">
        <v>3</v>
      </c>
      <c r="BE16">
        <v>0.8</v>
      </c>
      <c r="BF16">
        <f>BC16*BD16*BE16</f>
        <v>108</v>
      </c>
    </row>
    <row r="17" spans="1:59" x14ac:dyDescent="0.25">
      <c r="A17" t="s">
        <v>3</v>
      </c>
      <c r="B17">
        <v>4</v>
      </c>
      <c r="C17">
        <v>5</v>
      </c>
      <c r="D17">
        <v>0.8</v>
      </c>
      <c r="E17">
        <f>B17*C17*D17</f>
        <v>16</v>
      </c>
      <c r="G17" t="s">
        <v>3</v>
      </c>
      <c r="H17">
        <v>0</v>
      </c>
      <c r="I17">
        <v>0</v>
      </c>
      <c r="J17">
        <v>0</v>
      </c>
      <c r="K17">
        <f>H17*I17*J17</f>
        <v>0</v>
      </c>
      <c r="M17" t="s">
        <v>3</v>
      </c>
      <c r="N17">
        <v>4</v>
      </c>
      <c r="O17">
        <v>5</v>
      </c>
      <c r="P17">
        <v>1</v>
      </c>
      <c r="Q17">
        <f>N17*O17*P17</f>
        <v>20</v>
      </c>
      <c r="S17" t="s">
        <v>3</v>
      </c>
      <c r="T17">
        <v>4</v>
      </c>
      <c r="U17">
        <v>5</v>
      </c>
      <c r="V17">
        <v>1</v>
      </c>
      <c r="W17">
        <f>T17*U17*V17</f>
        <v>20</v>
      </c>
      <c r="Y17" t="s">
        <v>3</v>
      </c>
      <c r="Z17">
        <v>4</v>
      </c>
      <c r="AA17">
        <v>5</v>
      </c>
      <c r="AB17">
        <v>0.6</v>
      </c>
      <c r="AC17">
        <f>Z17*AA17*AB17</f>
        <v>12</v>
      </c>
      <c r="AE17" t="s">
        <v>3</v>
      </c>
      <c r="AF17">
        <v>4</v>
      </c>
      <c r="AG17">
        <v>5</v>
      </c>
      <c r="AH17">
        <v>0.6</v>
      </c>
      <c r="AI17">
        <f>AF17*AG17*AH17</f>
        <v>12</v>
      </c>
      <c r="AK17" t="s">
        <v>3</v>
      </c>
      <c r="AL17">
        <v>4</v>
      </c>
      <c r="AM17">
        <v>5</v>
      </c>
      <c r="AN17">
        <v>0.6</v>
      </c>
      <c r="AO17">
        <f>AL17*AM17*AN17</f>
        <v>12</v>
      </c>
      <c r="AQ17" t="s">
        <v>3</v>
      </c>
      <c r="AR17">
        <v>4</v>
      </c>
      <c r="AS17">
        <v>5</v>
      </c>
      <c r="AT17">
        <v>0.6</v>
      </c>
      <c r="AU17">
        <f>AR17*AS17*AT17</f>
        <v>12</v>
      </c>
      <c r="AV17" t="s">
        <v>3</v>
      </c>
      <c r="AW17">
        <v>4</v>
      </c>
      <c r="AX17">
        <v>5</v>
      </c>
      <c r="AY17">
        <v>0.8</v>
      </c>
      <c r="AZ17">
        <f>AW17*AX17*AY17</f>
        <v>16</v>
      </c>
      <c r="BB17" t="s">
        <v>3</v>
      </c>
      <c r="BC17">
        <v>0</v>
      </c>
      <c r="BD17">
        <v>0</v>
      </c>
      <c r="BE17">
        <v>0</v>
      </c>
      <c r="BF17">
        <f>BC17*BD17*BE17</f>
        <v>0</v>
      </c>
    </row>
    <row r="18" spans="1:59" x14ac:dyDescent="0.25">
      <c r="A18" t="s">
        <v>4</v>
      </c>
      <c r="C18">
        <v>10</v>
      </c>
      <c r="E18">
        <v>10</v>
      </c>
      <c r="G18" t="s">
        <v>4</v>
      </c>
      <c r="I18">
        <v>0</v>
      </c>
      <c r="K18">
        <v>0</v>
      </c>
      <c r="M18" t="s">
        <v>4</v>
      </c>
      <c r="O18">
        <v>30</v>
      </c>
      <c r="Q18">
        <v>30</v>
      </c>
      <c r="S18" t="s">
        <v>4</v>
      </c>
      <c r="U18">
        <v>30</v>
      </c>
      <c r="W18">
        <v>30</v>
      </c>
      <c r="Y18" t="s">
        <v>4</v>
      </c>
      <c r="AA18">
        <v>20</v>
      </c>
      <c r="AC18">
        <v>20</v>
      </c>
      <c r="AE18" t="s">
        <v>4</v>
      </c>
      <c r="AG18">
        <v>0</v>
      </c>
      <c r="AI18">
        <v>0</v>
      </c>
      <c r="AK18" t="s">
        <v>4</v>
      </c>
      <c r="AM18">
        <v>10</v>
      </c>
      <c r="AO18">
        <v>10</v>
      </c>
      <c r="AQ18" t="s">
        <v>4</v>
      </c>
      <c r="AS18">
        <v>0</v>
      </c>
      <c r="AU18">
        <v>0</v>
      </c>
      <c r="AV18" t="s">
        <v>4</v>
      </c>
      <c r="AX18">
        <v>10</v>
      </c>
      <c r="AZ18">
        <v>10</v>
      </c>
      <c r="BB18" t="s">
        <v>4</v>
      </c>
      <c r="BD18">
        <v>0</v>
      </c>
      <c r="BF18">
        <v>0</v>
      </c>
    </row>
    <row r="19" spans="1:59" x14ac:dyDescent="0.25">
      <c r="E19">
        <f>SUM(E15:E18)</f>
        <v>117.20000000000002</v>
      </c>
      <c r="K19">
        <f>SUM(K15:K18)</f>
        <v>122.4</v>
      </c>
      <c r="Q19">
        <f>SUM(Q15:Q18)</f>
        <v>70.8</v>
      </c>
      <c r="W19">
        <f>SUM(W15:W18)</f>
        <v>58</v>
      </c>
      <c r="AC19">
        <f>SUM(AC15:AC18)</f>
        <v>65.599999999999994</v>
      </c>
      <c r="AI19">
        <f>SUM(AI15:AI18)</f>
        <v>55.2</v>
      </c>
      <c r="AO19">
        <f>SUM(AO15:AO18)</f>
        <v>55.6</v>
      </c>
      <c r="AU19">
        <f>SUM(AU15:AU18)</f>
        <v>55.2</v>
      </c>
      <c r="AZ19">
        <f>SUM(AZ15:AZ18)</f>
        <v>117.20000000000002</v>
      </c>
      <c r="BF19">
        <f>SUM(BF15:BF18)</f>
        <v>122.4</v>
      </c>
    </row>
    <row r="21" spans="1:59" x14ac:dyDescent="0.25">
      <c r="A21" s="6" t="s">
        <v>9</v>
      </c>
      <c r="B21" s="6"/>
      <c r="C21" s="6"/>
      <c r="D21" s="6"/>
      <c r="E21" s="6"/>
      <c r="F21" s="1"/>
      <c r="G21" s="6" t="s">
        <v>9</v>
      </c>
      <c r="H21" s="6"/>
      <c r="I21" s="6"/>
      <c r="J21" s="6"/>
      <c r="K21" s="6"/>
      <c r="L21" s="1"/>
      <c r="M21" s="6" t="s">
        <v>9</v>
      </c>
      <c r="N21" s="6"/>
      <c r="O21" s="6"/>
      <c r="P21" s="6"/>
      <c r="Q21" s="6"/>
      <c r="S21" s="6" t="s">
        <v>9</v>
      </c>
      <c r="T21" s="6"/>
      <c r="U21" s="6"/>
      <c r="V21" s="6"/>
      <c r="W21" s="6"/>
      <c r="Y21" s="6" t="s">
        <v>73</v>
      </c>
      <c r="Z21" s="6"/>
      <c r="AA21" s="6"/>
      <c r="AB21" s="6"/>
      <c r="AC21" s="6"/>
      <c r="AE21" s="6" t="s">
        <v>30</v>
      </c>
      <c r="AF21" s="6"/>
      <c r="AG21" s="6"/>
      <c r="AH21" s="6"/>
      <c r="AI21" s="6"/>
      <c r="AK21" s="6" t="s">
        <v>30</v>
      </c>
      <c r="AL21" s="6"/>
      <c r="AM21" s="6"/>
      <c r="AN21" s="6"/>
      <c r="AO21" s="6"/>
      <c r="AQ21" s="6" t="s">
        <v>30</v>
      </c>
      <c r="AR21" s="6"/>
      <c r="AS21" s="6"/>
      <c r="AT21" s="6"/>
      <c r="AU21" s="6"/>
      <c r="AV21" s="6" t="s">
        <v>9</v>
      </c>
      <c r="AW21" s="6"/>
      <c r="AX21" s="6"/>
      <c r="AY21" s="6"/>
      <c r="AZ21" s="6"/>
      <c r="BA21" s="1"/>
      <c r="BB21" s="6" t="s">
        <v>9</v>
      </c>
      <c r="BC21" s="6"/>
      <c r="BD21" s="6"/>
      <c r="BE21" s="6"/>
      <c r="BF21" s="6"/>
      <c r="BG21" s="1"/>
    </row>
    <row r="22" spans="1:59" x14ac:dyDescent="0.25">
      <c r="A22" t="s">
        <v>1</v>
      </c>
      <c r="B22">
        <v>3</v>
      </c>
      <c r="C22">
        <v>6</v>
      </c>
      <c r="D22">
        <v>0.8</v>
      </c>
      <c r="E22">
        <f>B22*C22*D22</f>
        <v>14.4</v>
      </c>
      <c r="G22" t="s">
        <v>1</v>
      </c>
      <c r="H22">
        <v>3</v>
      </c>
      <c r="I22">
        <v>6</v>
      </c>
      <c r="J22">
        <v>0.8</v>
      </c>
      <c r="K22">
        <f>H22*I22*J22</f>
        <v>14.4</v>
      </c>
      <c r="M22" t="s">
        <v>1</v>
      </c>
      <c r="N22">
        <v>3</v>
      </c>
      <c r="O22">
        <v>6</v>
      </c>
      <c r="P22">
        <v>0.8</v>
      </c>
      <c r="Q22">
        <f>N22*O22*P22</f>
        <v>14.4</v>
      </c>
      <c r="S22" t="s">
        <v>1</v>
      </c>
      <c r="T22">
        <v>3</v>
      </c>
      <c r="U22">
        <v>2</v>
      </c>
      <c r="V22">
        <v>0.8</v>
      </c>
      <c r="W22">
        <f>T22*U22*V22</f>
        <v>4.8000000000000007</v>
      </c>
      <c r="Y22" t="s">
        <v>1</v>
      </c>
      <c r="Z22">
        <v>3</v>
      </c>
      <c r="AA22">
        <v>6</v>
      </c>
      <c r="AB22">
        <v>0.8</v>
      </c>
      <c r="AC22">
        <f>Z22*AA22*AB22</f>
        <v>14.4</v>
      </c>
      <c r="AE22" t="s">
        <v>1</v>
      </c>
      <c r="AF22">
        <v>3</v>
      </c>
      <c r="AG22">
        <v>6</v>
      </c>
      <c r="AH22">
        <v>0.8</v>
      </c>
      <c r="AI22">
        <f>AF22*AG22*AH22</f>
        <v>14.4</v>
      </c>
      <c r="AK22" t="s">
        <v>1</v>
      </c>
      <c r="AL22">
        <v>3</v>
      </c>
      <c r="AM22">
        <v>6</v>
      </c>
      <c r="AN22">
        <v>0.8</v>
      </c>
      <c r="AO22">
        <f>AL22*AM22*AN22</f>
        <v>14.4</v>
      </c>
      <c r="AQ22" t="s">
        <v>1</v>
      </c>
      <c r="AR22">
        <v>3</v>
      </c>
      <c r="AS22">
        <v>6</v>
      </c>
      <c r="AT22">
        <v>0.8</v>
      </c>
      <c r="AU22">
        <f>AR22*AS22*AT22</f>
        <v>14.4</v>
      </c>
      <c r="AV22" t="s">
        <v>1</v>
      </c>
      <c r="AW22">
        <v>3</v>
      </c>
      <c r="AX22">
        <v>6</v>
      </c>
      <c r="AY22">
        <v>0.8</v>
      </c>
      <c r="AZ22">
        <f>AW22*AX22*AY22</f>
        <v>14.4</v>
      </c>
      <c r="BB22" t="s">
        <v>1</v>
      </c>
      <c r="BC22">
        <v>3</v>
      </c>
      <c r="BD22">
        <v>6</v>
      </c>
      <c r="BE22">
        <v>0.8</v>
      </c>
      <c r="BF22">
        <f>BC22*BD22*BE22</f>
        <v>14.4</v>
      </c>
    </row>
    <row r="23" spans="1:59" x14ac:dyDescent="0.25">
      <c r="A23" t="s">
        <v>2</v>
      </c>
      <c r="B23">
        <v>15</v>
      </c>
      <c r="C23">
        <v>3</v>
      </c>
      <c r="D23">
        <v>0.8</v>
      </c>
      <c r="E23">
        <f>B23*C23*D23</f>
        <v>36</v>
      </c>
      <c r="G23" t="s">
        <v>2</v>
      </c>
      <c r="H23">
        <v>15</v>
      </c>
      <c r="I23">
        <v>3</v>
      </c>
      <c r="J23">
        <v>0.8</v>
      </c>
      <c r="K23">
        <f>H23*I23*J23</f>
        <v>36</v>
      </c>
      <c r="M23" t="s">
        <v>2</v>
      </c>
      <c r="N23">
        <v>4</v>
      </c>
      <c r="O23">
        <v>2</v>
      </c>
      <c r="P23">
        <v>0.8</v>
      </c>
      <c r="Q23">
        <f>N23*O23*P23</f>
        <v>6.4</v>
      </c>
      <c r="S23" t="s">
        <v>2</v>
      </c>
      <c r="T23">
        <v>4</v>
      </c>
      <c r="U23">
        <v>1</v>
      </c>
      <c r="V23">
        <v>0.8</v>
      </c>
      <c r="W23">
        <f>T23*U23*V23</f>
        <v>3.2</v>
      </c>
      <c r="Y23" t="s">
        <v>2</v>
      </c>
      <c r="Z23">
        <v>8</v>
      </c>
      <c r="AA23">
        <v>3</v>
      </c>
      <c r="AB23">
        <v>0.8</v>
      </c>
      <c r="AC23">
        <f>Z23*AA23*AB23</f>
        <v>19.200000000000003</v>
      </c>
      <c r="AE23" t="s">
        <v>2</v>
      </c>
      <c r="AF23">
        <v>12</v>
      </c>
      <c r="AG23">
        <v>3</v>
      </c>
      <c r="AH23">
        <v>0.8</v>
      </c>
      <c r="AI23">
        <f>AF23*AG23*AH23</f>
        <v>28.8</v>
      </c>
      <c r="AK23" t="s">
        <v>2</v>
      </c>
      <c r="AL23">
        <v>12</v>
      </c>
      <c r="AM23">
        <v>3</v>
      </c>
      <c r="AN23">
        <v>0.8</v>
      </c>
      <c r="AO23">
        <f>AL23*AM23*AN23</f>
        <v>28.8</v>
      </c>
      <c r="AQ23" t="s">
        <v>2</v>
      </c>
      <c r="AR23">
        <v>12</v>
      </c>
      <c r="AS23">
        <v>3</v>
      </c>
      <c r="AT23">
        <v>0.8</v>
      </c>
      <c r="AU23">
        <f>AR23*AS23*AT23</f>
        <v>28.8</v>
      </c>
      <c r="AV23" t="s">
        <v>2</v>
      </c>
      <c r="AW23">
        <v>15</v>
      </c>
      <c r="AX23">
        <v>3</v>
      </c>
      <c r="AY23">
        <v>0.8</v>
      </c>
      <c r="AZ23">
        <f>AW23*AX23*AY23</f>
        <v>36</v>
      </c>
      <c r="BB23" t="s">
        <v>2</v>
      </c>
      <c r="BC23">
        <v>15</v>
      </c>
      <c r="BD23">
        <v>3</v>
      </c>
      <c r="BE23">
        <v>0.8</v>
      </c>
      <c r="BF23">
        <f>BC23*BD23*BE23</f>
        <v>36</v>
      </c>
    </row>
    <row r="24" spans="1:59" x14ac:dyDescent="0.25">
      <c r="A24" t="s">
        <v>3</v>
      </c>
      <c r="B24">
        <v>2</v>
      </c>
      <c r="C24">
        <v>5</v>
      </c>
      <c r="D24">
        <v>0.8</v>
      </c>
      <c r="E24">
        <f>B24*C24*D24</f>
        <v>8</v>
      </c>
      <c r="G24" t="s">
        <v>3</v>
      </c>
      <c r="H24">
        <v>0</v>
      </c>
      <c r="I24">
        <v>0</v>
      </c>
      <c r="J24">
        <v>0</v>
      </c>
      <c r="K24">
        <v>0</v>
      </c>
      <c r="M24" t="s">
        <v>3</v>
      </c>
      <c r="N24">
        <v>2</v>
      </c>
      <c r="O24">
        <v>5</v>
      </c>
      <c r="P24">
        <v>1</v>
      </c>
      <c r="Q24">
        <f>N24*O24*P24</f>
        <v>10</v>
      </c>
      <c r="S24" t="s">
        <v>3</v>
      </c>
      <c r="T24">
        <v>2</v>
      </c>
      <c r="U24">
        <v>5</v>
      </c>
      <c r="V24">
        <v>1</v>
      </c>
      <c r="W24">
        <f>T24*U24*V24</f>
        <v>10</v>
      </c>
      <c r="Y24" t="s">
        <v>3</v>
      </c>
      <c r="Z24">
        <v>4</v>
      </c>
      <c r="AA24">
        <v>3</v>
      </c>
      <c r="AB24">
        <v>0.8</v>
      </c>
      <c r="AC24">
        <f>Z24*AA24*AB24</f>
        <v>9.6000000000000014</v>
      </c>
      <c r="AE24" t="s">
        <v>3</v>
      </c>
      <c r="AF24">
        <v>4</v>
      </c>
      <c r="AG24">
        <v>3</v>
      </c>
      <c r="AH24">
        <v>0.8</v>
      </c>
      <c r="AI24">
        <f>AF24*AG24*AH24</f>
        <v>9.6000000000000014</v>
      </c>
      <c r="AK24" t="s">
        <v>3</v>
      </c>
      <c r="AL24">
        <v>0</v>
      </c>
      <c r="AM24">
        <v>0</v>
      </c>
      <c r="AN24">
        <v>0.6</v>
      </c>
      <c r="AO24">
        <f>AL24*AM24*AN24</f>
        <v>0</v>
      </c>
      <c r="AQ24" t="s">
        <v>3</v>
      </c>
      <c r="AR24">
        <v>4</v>
      </c>
      <c r="AS24">
        <v>3</v>
      </c>
      <c r="AT24">
        <v>0.8</v>
      </c>
      <c r="AU24">
        <f>AR24*AS24*AT24</f>
        <v>9.6000000000000014</v>
      </c>
      <c r="AV24" t="s">
        <v>3</v>
      </c>
      <c r="AW24">
        <v>2</v>
      </c>
      <c r="AX24">
        <v>5</v>
      </c>
      <c r="AY24">
        <v>0.8</v>
      </c>
      <c r="AZ24">
        <f>AW24*AX24*AY24</f>
        <v>8</v>
      </c>
      <c r="BB24" t="s">
        <v>3</v>
      </c>
      <c r="BC24">
        <v>2</v>
      </c>
      <c r="BD24">
        <v>5</v>
      </c>
      <c r="BE24">
        <v>0.8</v>
      </c>
      <c r="BF24">
        <f>BC24*BD24*BE24</f>
        <v>8</v>
      </c>
    </row>
    <row r="25" spans="1:59" x14ac:dyDescent="0.25">
      <c r="A25" t="s">
        <v>4</v>
      </c>
      <c r="C25">
        <v>10</v>
      </c>
      <c r="E25">
        <v>10</v>
      </c>
      <c r="G25" t="s">
        <v>4</v>
      </c>
      <c r="I25">
        <v>0</v>
      </c>
      <c r="K25">
        <v>0</v>
      </c>
      <c r="M25" t="s">
        <v>4</v>
      </c>
      <c r="O25">
        <v>30</v>
      </c>
      <c r="Q25">
        <v>30</v>
      </c>
      <c r="S25" t="s">
        <v>4</v>
      </c>
      <c r="U25">
        <v>30</v>
      </c>
      <c r="W25">
        <v>30</v>
      </c>
      <c r="Y25" t="s">
        <v>4</v>
      </c>
      <c r="AA25">
        <v>20</v>
      </c>
      <c r="AC25">
        <v>20</v>
      </c>
      <c r="AE25" t="s">
        <v>4</v>
      </c>
      <c r="AG25">
        <v>0</v>
      </c>
      <c r="AI25">
        <v>0</v>
      </c>
      <c r="AK25" t="s">
        <v>4</v>
      </c>
      <c r="AM25">
        <v>10</v>
      </c>
      <c r="AO25">
        <v>10</v>
      </c>
      <c r="AQ25" t="s">
        <v>4</v>
      </c>
      <c r="AS25">
        <v>0</v>
      </c>
      <c r="AU25">
        <v>0</v>
      </c>
      <c r="AV25" t="s">
        <v>4</v>
      </c>
      <c r="AX25">
        <v>10</v>
      </c>
      <c r="AZ25">
        <v>10</v>
      </c>
      <c r="BB25" t="s">
        <v>4</v>
      </c>
      <c r="BD25">
        <v>0</v>
      </c>
      <c r="BF25">
        <v>0</v>
      </c>
    </row>
    <row r="26" spans="1:59" x14ac:dyDescent="0.25">
      <c r="E26">
        <f>SUM(E22:E25)</f>
        <v>68.400000000000006</v>
      </c>
      <c r="K26">
        <f>SUM(K22:K25)</f>
        <v>50.4</v>
      </c>
      <c r="Q26">
        <f>SUM(Q22:Q25)</f>
        <v>60.8</v>
      </c>
      <c r="W26">
        <f>SUM(W22:W25)</f>
        <v>48</v>
      </c>
      <c r="AC26">
        <f>SUM(AC22:AC25)</f>
        <v>63.2</v>
      </c>
      <c r="AI26">
        <f>SUM(AI22:AI25)</f>
        <v>52.800000000000004</v>
      </c>
      <c r="AO26">
        <f>SUM(AO22:AO25)</f>
        <v>53.2</v>
      </c>
      <c r="AU26">
        <f>SUM(AU22:AU25)</f>
        <v>52.800000000000004</v>
      </c>
      <c r="AZ26">
        <f>SUM(AZ22:AZ25)</f>
        <v>68.400000000000006</v>
      </c>
      <c r="BF26">
        <f>SUM(BF22:BF25)</f>
        <v>58.4</v>
      </c>
    </row>
    <row r="27" spans="1:59" x14ac:dyDescent="0.25">
      <c r="AQ27" t="s">
        <v>44</v>
      </c>
    </row>
    <row r="28" spans="1:59" x14ac:dyDescent="0.25">
      <c r="A28" s="6" t="s">
        <v>50</v>
      </c>
      <c r="B28" s="6"/>
      <c r="C28" s="6"/>
      <c r="D28" s="6"/>
      <c r="E28" s="6"/>
      <c r="F28" s="1"/>
      <c r="G28" s="6" t="s">
        <v>7</v>
      </c>
      <c r="H28" s="6"/>
      <c r="I28" s="6"/>
      <c r="J28" s="6"/>
      <c r="K28" s="6"/>
      <c r="L28" s="1"/>
      <c r="M28" s="6" t="s">
        <v>8</v>
      </c>
      <c r="N28" s="6"/>
      <c r="O28" s="6"/>
      <c r="P28" s="6"/>
      <c r="Q28" s="6"/>
      <c r="S28" s="6" t="s">
        <v>59</v>
      </c>
      <c r="T28" s="6"/>
      <c r="U28" s="6"/>
      <c r="V28" s="6"/>
      <c r="W28" s="6"/>
      <c r="Y28" s="6" t="s">
        <v>8</v>
      </c>
      <c r="Z28" s="6"/>
      <c r="AA28" s="6"/>
      <c r="AB28" s="6"/>
      <c r="AC28" s="6"/>
      <c r="AE28" s="6" t="s">
        <v>8</v>
      </c>
      <c r="AF28" s="6"/>
      <c r="AG28" s="6"/>
      <c r="AH28" s="6"/>
      <c r="AI28" s="6"/>
      <c r="AK28" s="6" t="s">
        <v>8</v>
      </c>
      <c r="AL28" s="6"/>
      <c r="AM28" s="6"/>
      <c r="AN28" s="6"/>
      <c r="AO28" s="6"/>
      <c r="AQ28" s="6" t="s">
        <v>8</v>
      </c>
      <c r="AR28" s="6"/>
      <c r="AS28" s="6"/>
      <c r="AT28" s="6"/>
      <c r="AU28" s="6"/>
      <c r="AV28" s="6" t="s">
        <v>67</v>
      </c>
      <c r="AW28" s="6"/>
      <c r="AX28" s="6"/>
      <c r="AY28" s="6"/>
      <c r="AZ28" s="6"/>
      <c r="BA28" s="1"/>
      <c r="BB28" s="6" t="s">
        <v>68</v>
      </c>
      <c r="BC28" s="6"/>
      <c r="BD28" s="6"/>
      <c r="BE28" s="6"/>
      <c r="BF28" s="6"/>
      <c r="BG28" s="1"/>
    </row>
    <row r="29" spans="1:59" x14ac:dyDescent="0.25">
      <c r="A29" t="s">
        <v>1</v>
      </c>
      <c r="B29">
        <v>3</v>
      </c>
      <c r="C29">
        <v>6</v>
      </c>
      <c r="D29">
        <v>0.8</v>
      </c>
      <c r="E29">
        <f>B29*C29*D29</f>
        <v>14.4</v>
      </c>
      <c r="G29" t="s">
        <v>1</v>
      </c>
      <c r="H29">
        <v>3</v>
      </c>
      <c r="I29">
        <v>6</v>
      </c>
      <c r="J29">
        <v>0.8</v>
      </c>
      <c r="K29">
        <f>H29*I29*J29</f>
        <v>14.4</v>
      </c>
      <c r="M29" t="s">
        <v>1</v>
      </c>
      <c r="N29">
        <v>3</v>
      </c>
      <c r="O29">
        <v>6</v>
      </c>
      <c r="P29">
        <v>0.8</v>
      </c>
      <c r="Q29">
        <f>N29*O29*P29</f>
        <v>14.4</v>
      </c>
      <c r="S29" t="s">
        <v>1</v>
      </c>
      <c r="T29">
        <v>3</v>
      </c>
      <c r="U29">
        <v>2</v>
      </c>
      <c r="V29">
        <v>0.8</v>
      </c>
      <c r="W29">
        <f>T29*U29*V29</f>
        <v>4.8000000000000007</v>
      </c>
      <c r="Y29" t="s">
        <v>1</v>
      </c>
      <c r="Z29">
        <v>3</v>
      </c>
      <c r="AA29">
        <v>6</v>
      </c>
      <c r="AB29">
        <v>0.8</v>
      </c>
      <c r="AC29">
        <f>Z29*AA29*AB29</f>
        <v>14.4</v>
      </c>
      <c r="AE29" t="s">
        <v>1</v>
      </c>
      <c r="AF29">
        <v>3</v>
      </c>
      <c r="AG29">
        <v>6</v>
      </c>
      <c r="AH29">
        <v>0.8</v>
      </c>
      <c r="AI29">
        <f>AF29*AG29*AH29</f>
        <v>14.4</v>
      </c>
      <c r="AK29" t="s">
        <v>1</v>
      </c>
      <c r="AL29">
        <v>3</v>
      </c>
      <c r="AM29">
        <v>6</v>
      </c>
      <c r="AN29">
        <v>0.8</v>
      </c>
      <c r="AO29">
        <f>AL29*AM29*AN29</f>
        <v>14.4</v>
      </c>
      <c r="AQ29" t="s">
        <v>1</v>
      </c>
      <c r="AR29">
        <v>3</v>
      </c>
      <c r="AS29">
        <v>6</v>
      </c>
      <c r="AT29">
        <v>0.8</v>
      </c>
      <c r="AU29">
        <f>AR29*AS29*AT29</f>
        <v>14.4</v>
      </c>
      <c r="AV29" t="s">
        <v>1</v>
      </c>
      <c r="AW29">
        <v>3</v>
      </c>
      <c r="AX29">
        <v>6</v>
      </c>
      <c r="AY29">
        <v>0.8</v>
      </c>
      <c r="AZ29">
        <f>AW29*AX29*AY29</f>
        <v>14.4</v>
      </c>
      <c r="BB29" t="s">
        <v>1</v>
      </c>
      <c r="BC29">
        <v>3</v>
      </c>
      <c r="BD29">
        <v>6</v>
      </c>
      <c r="BE29">
        <v>0.8</v>
      </c>
      <c r="BF29">
        <f>BC29*BD29*BE29</f>
        <v>14.4</v>
      </c>
    </row>
    <row r="30" spans="1:59" x14ac:dyDescent="0.25">
      <c r="A30" t="s">
        <v>2</v>
      </c>
      <c r="B30">
        <v>32</v>
      </c>
      <c r="C30">
        <v>2</v>
      </c>
      <c r="D30">
        <v>0.3</v>
      </c>
      <c r="E30">
        <f>B30*C30*D30</f>
        <v>19.2</v>
      </c>
      <c r="G30" t="s">
        <v>2</v>
      </c>
      <c r="H30">
        <v>45</v>
      </c>
      <c r="I30">
        <v>3</v>
      </c>
      <c r="J30">
        <v>0.3</v>
      </c>
      <c r="K30">
        <f>H30*I30*J30</f>
        <v>40.5</v>
      </c>
      <c r="M30" t="s">
        <v>2</v>
      </c>
      <c r="N30">
        <v>0</v>
      </c>
      <c r="O30">
        <v>2</v>
      </c>
      <c r="P30">
        <v>0.8</v>
      </c>
      <c r="Q30">
        <f>N30*O30*P30</f>
        <v>0</v>
      </c>
      <c r="S30" t="s">
        <v>2</v>
      </c>
      <c r="T30">
        <v>0</v>
      </c>
      <c r="U30">
        <v>1</v>
      </c>
      <c r="V30">
        <v>0.8</v>
      </c>
      <c r="W30">
        <f>T30*U30*V30</f>
        <v>0</v>
      </c>
      <c r="Y30" t="s">
        <v>2</v>
      </c>
      <c r="Z30">
        <v>4</v>
      </c>
      <c r="AA30">
        <v>3</v>
      </c>
      <c r="AB30">
        <v>0.8</v>
      </c>
      <c r="AC30">
        <f>Z30*AA30*AB30</f>
        <v>9.6000000000000014</v>
      </c>
      <c r="AE30" t="s">
        <v>2</v>
      </c>
      <c r="AF30">
        <v>8</v>
      </c>
      <c r="AG30">
        <v>3</v>
      </c>
      <c r="AH30">
        <v>0.8</v>
      </c>
      <c r="AI30">
        <f>AF30*AG30*AH30</f>
        <v>19.200000000000003</v>
      </c>
      <c r="AK30" t="s">
        <v>2</v>
      </c>
      <c r="AL30">
        <v>8</v>
      </c>
      <c r="AM30">
        <v>3</v>
      </c>
      <c r="AN30">
        <v>0.8</v>
      </c>
      <c r="AO30">
        <f>AL30*AM30*AN30</f>
        <v>19.200000000000003</v>
      </c>
      <c r="AQ30" t="s">
        <v>2</v>
      </c>
      <c r="AR30">
        <v>8</v>
      </c>
      <c r="AS30">
        <v>3</v>
      </c>
      <c r="AT30">
        <v>0.8</v>
      </c>
      <c r="AU30">
        <f>AR30*AS30*AT30</f>
        <v>19.200000000000003</v>
      </c>
      <c r="AV30" t="s">
        <v>2</v>
      </c>
      <c r="AW30">
        <v>16</v>
      </c>
      <c r="AX30">
        <v>2</v>
      </c>
      <c r="AY30">
        <v>0.3</v>
      </c>
      <c r="AZ30">
        <f>AW30*AX30*AY30</f>
        <v>9.6</v>
      </c>
      <c r="BB30" t="s">
        <v>2</v>
      </c>
      <c r="BC30">
        <v>27</v>
      </c>
      <c r="BD30">
        <v>3</v>
      </c>
      <c r="BE30">
        <v>0.3</v>
      </c>
      <c r="BF30">
        <f>BC30*BD30*BE30</f>
        <v>24.3</v>
      </c>
    </row>
    <row r="31" spans="1:59" x14ac:dyDescent="0.25">
      <c r="A31" t="s">
        <v>3</v>
      </c>
      <c r="B31">
        <v>4</v>
      </c>
      <c r="C31">
        <v>5</v>
      </c>
      <c r="D31">
        <v>0.8</v>
      </c>
      <c r="E31">
        <f>B31*C31*D31</f>
        <v>16</v>
      </c>
      <c r="G31" t="s">
        <v>3</v>
      </c>
      <c r="H31">
        <v>4</v>
      </c>
      <c r="I31">
        <v>5</v>
      </c>
      <c r="J31">
        <v>0.8</v>
      </c>
      <c r="K31">
        <f>H31*I31*J31</f>
        <v>16</v>
      </c>
      <c r="M31" t="s">
        <v>3</v>
      </c>
      <c r="N31">
        <v>4</v>
      </c>
      <c r="O31">
        <v>5</v>
      </c>
      <c r="P31">
        <v>1</v>
      </c>
      <c r="Q31">
        <f>N31*O31*P31</f>
        <v>20</v>
      </c>
      <c r="S31" t="s">
        <v>3</v>
      </c>
      <c r="T31">
        <v>4</v>
      </c>
      <c r="U31">
        <v>5</v>
      </c>
      <c r="V31">
        <v>1</v>
      </c>
      <c r="W31">
        <f>T31*U31*V31</f>
        <v>20</v>
      </c>
      <c r="Y31" t="s">
        <v>3</v>
      </c>
      <c r="Z31">
        <v>4</v>
      </c>
      <c r="AA31">
        <v>5</v>
      </c>
      <c r="AB31">
        <v>0.6</v>
      </c>
      <c r="AC31">
        <f>Z31*AA31*AB31</f>
        <v>12</v>
      </c>
      <c r="AE31" t="s">
        <v>3</v>
      </c>
      <c r="AF31">
        <v>4</v>
      </c>
      <c r="AG31">
        <v>5</v>
      </c>
      <c r="AH31">
        <v>0.6</v>
      </c>
      <c r="AI31">
        <f>AF31*AG31*AH31</f>
        <v>12</v>
      </c>
      <c r="AK31" t="s">
        <v>3</v>
      </c>
      <c r="AL31">
        <v>4</v>
      </c>
      <c r="AM31">
        <v>5</v>
      </c>
      <c r="AN31">
        <v>0.6</v>
      </c>
      <c r="AO31">
        <f>AL31*AM31*AN31</f>
        <v>12</v>
      </c>
      <c r="AQ31" t="s">
        <v>3</v>
      </c>
      <c r="AR31">
        <v>4</v>
      </c>
      <c r="AS31">
        <v>5</v>
      </c>
      <c r="AT31">
        <v>0.6</v>
      </c>
      <c r="AU31">
        <f>AR31*AS31*AT31</f>
        <v>12</v>
      </c>
      <c r="AV31" t="s">
        <v>3</v>
      </c>
      <c r="AW31">
        <v>4</v>
      </c>
      <c r="AX31">
        <v>5</v>
      </c>
      <c r="AY31">
        <v>0.8</v>
      </c>
      <c r="AZ31">
        <f>AW31*AX31*AY31</f>
        <v>16</v>
      </c>
      <c r="BB31" t="s">
        <v>3</v>
      </c>
      <c r="BC31">
        <v>4</v>
      </c>
      <c r="BD31">
        <v>5</v>
      </c>
      <c r="BE31">
        <v>0.8</v>
      </c>
      <c r="BF31">
        <f>BC31*BD31*BE31</f>
        <v>16</v>
      </c>
    </row>
    <row r="32" spans="1:59" x14ac:dyDescent="0.25">
      <c r="A32" t="s">
        <v>4</v>
      </c>
      <c r="C32">
        <v>10</v>
      </c>
      <c r="E32">
        <v>10</v>
      </c>
      <c r="G32" t="s">
        <v>4</v>
      </c>
      <c r="K32">
        <v>0</v>
      </c>
      <c r="M32" t="s">
        <v>4</v>
      </c>
      <c r="O32">
        <v>30</v>
      </c>
      <c r="Q32">
        <v>30</v>
      </c>
      <c r="S32" t="s">
        <v>4</v>
      </c>
      <c r="U32">
        <v>30</v>
      </c>
      <c r="W32">
        <v>30</v>
      </c>
      <c r="Y32" t="s">
        <v>4</v>
      </c>
      <c r="AA32">
        <v>20</v>
      </c>
      <c r="AC32">
        <v>20</v>
      </c>
      <c r="AE32" t="s">
        <v>4</v>
      </c>
      <c r="AG32">
        <v>0</v>
      </c>
      <c r="AI32">
        <v>0</v>
      </c>
      <c r="AK32" t="s">
        <v>4</v>
      </c>
      <c r="AM32">
        <v>10</v>
      </c>
      <c r="AO32">
        <v>10</v>
      </c>
      <c r="AQ32" t="s">
        <v>4</v>
      </c>
      <c r="AS32">
        <v>0</v>
      </c>
      <c r="AU32">
        <v>0</v>
      </c>
      <c r="AV32" t="s">
        <v>4</v>
      </c>
      <c r="AX32">
        <v>10</v>
      </c>
      <c r="AZ32">
        <v>10</v>
      </c>
      <c r="BB32" t="s">
        <v>4</v>
      </c>
      <c r="BF32">
        <v>0</v>
      </c>
    </row>
    <row r="33" spans="1:59" x14ac:dyDescent="0.25">
      <c r="E33">
        <f>SUM(E29:E32)</f>
        <v>59.6</v>
      </c>
      <c r="K33">
        <f>SUM(K29:K32)</f>
        <v>70.900000000000006</v>
      </c>
      <c r="Q33">
        <f>SUM(Q29:Q32)</f>
        <v>64.400000000000006</v>
      </c>
      <c r="W33">
        <f>SUM(W29:W32)</f>
        <v>54.8</v>
      </c>
      <c r="AC33">
        <f>SUM(AC29:AC32)</f>
        <v>56</v>
      </c>
      <c r="AI33">
        <f>SUM(AI29:AI32)</f>
        <v>45.6</v>
      </c>
      <c r="AO33">
        <f>SUM(AO29:AO32)</f>
        <v>55.6</v>
      </c>
      <c r="AU33">
        <f>SUM(AU29:AU32)</f>
        <v>45.6</v>
      </c>
      <c r="AZ33">
        <f>SUM(AZ29:AZ32)</f>
        <v>50</v>
      </c>
      <c r="BF33">
        <f>SUM(BF29:BF32)</f>
        <v>54.7</v>
      </c>
    </row>
    <row r="35" spans="1:59" x14ac:dyDescent="0.25">
      <c r="A35" s="6" t="s">
        <v>10</v>
      </c>
      <c r="B35" s="6"/>
      <c r="C35" s="6"/>
      <c r="D35" s="6"/>
      <c r="E35" s="6"/>
      <c r="F35" s="1"/>
      <c r="G35" s="6" t="s">
        <v>10</v>
      </c>
      <c r="H35" s="6"/>
      <c r="I35" s="6"/>
      <c r="J35" s="6"/>
      <c r="K35" s="6"/>
      <c r="L35" s="1"/>
      <c r="M35" s="6" t="s">
        <v>10</v>
      </c>
      <c r="N35" s="6"/>
      <c r="O35" s="6"/>
      <c r="P35" s="6"/>
      <c r="Q35" s="6"/>
      <c r="S35" s="6" t="s">
        <v>10</v>
      </c>
      <c r="T35" s="6"/>
      <c r="U35" s="6"/>
      <c r="V35" s="6"/>
      <c r="W35" s="6"/>
      <c r="Y35" s="6" t="s">
        <v>74</v>
      </c>
      <c r="Z35" s="6"/>
      <c r="AA35" s="6"/>
      <c r="AB35" s="6"/>
      <c r="AC35" s="6"/>
      <c r="AE35" s="6" t="s">
        <v>10</v>
      </c>
      <c r="AF35" s="6"/>
      <c r="AG35" s="6"/>
      <c r="AH35" s="6"/>
      <c r="AI35" s="6"/>
      <c r="AK35" s="6" t="s">
        <v>10</v>
      </c>
      <c r="AL35" s="6"/>
      <c r="AM35" s="6"/>
      <c r="AN35" s="6"/>
      <c r="AO35" s="6"/>
      <c r="AQ35" s="6" t="s">
        <v>10</v>
      </c>
      <c r="AR35" s="6"/>
      <c r="AS35" s="6"/>
      <c r="AT35" s="6"/>
      <c r="AU35" s="6"/>
      <c r="AV35" s="6" t="s">
        <v>10</v>
      </c>
      <c r="AW35" s="6"/>
      <c r="AX35" s="6"/>
      <c r="AY35" s="6"/>
      <c r="AZ35" s="6"/>
      <c r="BA35" s="1"/>
      <c r="BB35" s="6" t="s">
        <v>10</v>
      </c>
      <c r="BC35" s="6"/>
      <c r="BD35" s="6"/>
      <c r="BE35" s="6"/>
      <c r="BF35" s="6"/>
      <c r="BG35" s="1"/>
    </row>
    <row r="36" spans="1:59" x14ac:dyDescent="0.25">
      <c r="A36" t="s">
        <v>1</v>
      </c>
      <c r="B36">
        <v>3</v>
      </c>
      <c r="C36">
        <v>6</v>
      </c>
      <c r="D36">
        <v>0.8</v>
      </c>
      <c r="E36">
        <f>B36*C36*D36</f>
        <v>14.4</v>
      </c>
      <c r="G36" t="s">
        <v>1</v>
      </c>
      <c r="H36">
        <v>3</v>
      </c>
      <c r="I36">
        <v>6</v>
      </c>
      <c r="J36">
        <v>0.8</v>
      </c>
      <c r="K36">
        <f>H36*I36*J36</f>
        <v>14.4</v>
      </c>
      <c r="M36" t="s">
        <v>1</v>
      </c>
      <c r="N36">
        <v>3</v>
      </c>
      <c r="O36">
        <v>6</v>
      </c>
      <c r="P36">
        <v>0.8</v>
      </c>
      <c r="Q36">
        <f>N36*O36*P36</f>
        <v>14.4</v>
      </c>
      <c r="S36" t="s">
        <v>1</v>
      </c>
      <c r="T36">
        <v>3</v>
      </c>
      <c r="U36">
        <v>2</v>
      </c>
      <c r="V36">
        <v>0.8</v>
      </c>
      <c r="W36">
        <f>T36*U36*V36</f>
        <v>4.8000000000000007</v>
      </c>
      <c r="Y36" t="s">
        <v>1</v>
      </c>
      <c r="Z36">
        <v>3</v>
      </c>
      <c r="AA36">
        <v>6</v>
      </c>
      <c r="AB36">
        <v>0.8</v>
      </c>
      <c r="AC36">
        <f>Z36*AA36*AB36</f>
        <v>14.4</v>
      </c>
      <c r="AE36" t="s">
        <v>1</v>
      </c>
      <c r="AF36">
        <v>3</v>
      </c>
      <c r="AG36">
        <v>6</v>
      </c>
      <c r="AH36">
        <v>0.8</v>
      </c>
      <c r="AI36">
        <f>AF36*AG36*AH36</f>
        <v>14.4</v>
      </c>
      <c r="AK36" t="s">
        <v>1</v>
      </c>
      <c r="AL36">
        <v>3</v>
      </c>
      <c r="AM36">
        <v>6</v>
      </c>
      <c r="AN36">
        <v>0.8</v>
      </c>
      <c r="AO36">
        <f>AL36*AM36*AN36</f>
        <v>14.4</v>
      </c>
      <c r="AQ36" t="s">
        <v>1</v>
      </c>
      <c r="AR36">
        <v>3</v>
      </c>
      <c r="AS36">
        <v>6</v>
      </c>
      <c r="AT36">
        <v>0.8</v>
      </c>
      <c r="AU36">
        <f>AR36*AS36*AT36</f>
        <v>14.4</v>
      </c>
      <c r="AV36" t="s">
        <v>1</v>
      </c>
      <c r="AW36">
        <v>3</v>
      </c>
      <c r="AX36">
        <v>6</v>
      </c>
      <c r="AY36">
        <v>0.8</v>
      </c>
      <c r="AZ36">
        <f>AW36*AX36*AY36</f>
        <v>14.4</v>
      </c>
      <c r="BB36" t="s">
        <v>1</v>
      </c>
      <c r="BC36">
        <v>3</v>
      </c>
      <c r="BD36">
        <v>6</v>
      </c>
      <c r="BE36">
        <v>0.8</v>
      </c>
      <c r="BF36">
        <f>BC36*BD36*BE36</f>
        <v>14.4</v>
      </c>
    </row>
    <row r="37" spans="1:59" x14ac:dyDescent="0.25">
      <c r="A37" t="s">
        <v>2</v>
      </c>
      <c r="B37">
        <v>15</v>
      </c>
      <c r="C37">
        <v>2</v>
      </c>
      <c r="D37">
        <v>0.3</v>
      </c>
      <c r="E37">
        <f>B37*C37*D37</f>
        <v>9</v>
      </c>
      <c r="G37" t="s">
        <v>2</v>
      </c>
      <c r="H37">
        <v>15</v>
      </c>
      <c r="I37">
        <v>3</v>
      </c>
      <c r="J37">
        <v>0.3</v>
      </c>
      <c r="K37">
        <f>H37*I37*J37</f>
        <v>13.5</v>
      </c>
      <c r="M37" t="s">
        <v>2</v>
      </c>
      <c r="N37">
        <v>0</v>
      </c>
      <c r="O37">
        <v>2</v>
      </c>
      <c r="P37">
        <v>0.8</v>
      </c>
      <c r="Q37">
        <f>N37*O37*P37</f>
        <v>0</v>
      </c>
      <c r="S37" t="s">
        <v>2</v>
      </c>
      <c r="T37">
        <v>0</v>
      </c>
      <c r="U37">
        <v>1</v>
      </c>
      <c r="V37">
        <v>0.8</v>
      </c>
      <c r="W37">
        <f>T37*U37*V37</f>
        <v>0</v>
      </c>
      <c r="Y37" t="s">
        <v>2</v>
      </c>
      <c r="Z37">
        <v>4</v>
      </c>
      <c r="AA37">
        <v>3</v>
      </c>
      <c r="AB37">
        <v>0.8</v>
      </c>
      <c r="AC37">
        <f>Z37*AA37*AB37</f>
        <v>9.6000000000000014</v>
      </c>
      <c r="AE37" t="s">
        <v>2</v>
      </c>
      <c r="AF37">
        <v>8</v>
      </c>
      <c r="AG37">
        <v>3</v>
      </c>
      <c r="AH37">
        <v>0.8</v>
      </c>
      <c r="AI37">
        <f>AF37*AG37*AH37</f>
        <v>19.200000000000003</v>
      </c>
      <c r="AK37" t="s">
        <v>2</v>
      </c>
      <c r="AL37">
        <v>8</v>
      </c>
      <c r="AM37">
        <v>3</v>
      </c>
      <c r="AN37">
        <v>0.8</v>
      </c>
      <c r="AO37">
        <f>AL37*AM37*AN37</f>
        <v>19.200000000000003</v>
      </c>
      <c r="AQ37" t="s">
        <v>2</v>
      </c>
      <c r="AR37">
        <v>8</v>
      </c>
      <c r="AS37">
        <v>3</v>
      </c>
      <c r="AT37">
        <v>0.8</v>
      </c>
      <c r="AU37">
        <f>AR37*AS37*AT37</f>
        <v>19.200000000000003</v>
      </c>
      <c r="AV37" t="s">
        <v>2</v>
      </c>
      <c r="AW37">
        <v>15</v>
      </c>
      <c r="AX37">
        <v>2</v>
      </c>
      <c r="AY37">
        <v>0.3</v>
      </c>
      <c r="AZ37">
        <f>AW37*AX37*AY37</f>
        <v>9</v>
      </c>
      <c r="BB37" t="s">
        <v>2</v>
      </c>
      <c r="BC37">
        <v>15</v>
      </c>
      <c r="BD37">
        <v>3</v>
      </c>
      <c r="BE37">
        <v>0.3</v>
      </c>
      <c r="BF37">
        <f>BC37*BD37*BE37</f>
        <v>13.5</v>
      </c>
    </row>
    <row r="38" spans="1:59" x14ac:dyDescent="0.25">
      <c r="A38" t="s">
        <v>3</v>
      </c>
      <c r="B38">
        <v>2</v>
      </c>
      <c r="C38">
        <v>5</v>
      </c>
      <c r="D38">
        <v>0.8</v>
      </c>
      <c r="E38">
        <f>B38*C38*D38</f>
        <v>8</v>
      </c>
      <c r="G38" t="s">
        <v>3</v>
      </c>
      <c r="H38">
        <v>2</v>
      </c>
      <c r="I38">
        <v>5</v>
      </c>
      <c r="J38">
        <v>0.8</v>
      </c>
      <c r="K38">
        <f>H38*I38*J38</f>
        <v>8</v>
      </c>
      <c r="M38" t="s">
        <v>3</v>
      </c>
      <c r="N38">
        <v>2</v>
      </c>
      <c r="O38">
        <v>5</v>
      </c>
      <c r="P38">
        <v>1</v>
      </c>
      <c r="Q38">
        <f>N38*O38*P38</f>
        <v>10</v>
      </c>
      <c r="S38" t="s">
        <v>3</v>
      </c>
      <c r="T38">
        <v>2</v>
      </c>
      <c r="U38">
        <v>5</v>
      </c>
      <c r="V38">
        <v>1</v>
      </c>
      <c r="W38">
        <f>T38*U38*V38</f>
        <v>10</v>
      </c>
      <c r="Y38" t="s">
        <v>3</v>
      </c>
      <c r="Z38">
        <v>4</v>
      </c>
      <c r="AA38">
        <v>3</v>
      </c>
      <c r="AB38">
        <v>0.8</v>
      </c>
      <c r="AC38">
        <f>Z38*AA38*AB38</f>
        <v>9.6000000000000014</v>
      </c>
      <c r="AE38" t="s">
        <v>3</v>
      </c>
      <c r="AF38">
        <v>2</v>
      </c>
      <c r="AG38">
        <v>5</v>
      </c>
      <c r="AH38">
        <v>0.6</v>
      </c>
      <c r="AI38">
        <f>AF38*AG38*AH38</f>
        <v>6</v>
      </c>
      <c r="AK38" t="s">
        <v>3</v>
      </c>
      <c r="AL38">
        <v>2</v>
      </c>
      <c r="AM38">
        <v>5</v>
      </c>
      <c r="AN38">
        <v>0.6</v>
      </c>
      <c r="AO38">
        <f>AL38*AM38*AN38</f>
        <v>6</v>
      </c>
      <c r="AQ38" t="s">
        <v>3</v>
      </c>
      <c r="AR38">
        <v>2</v>
      </c>
      <c r="AS38">
        <v>5</v>
      </c>
      <c r="AT38">
        <v>0.6</v>
      </c>
      <c r="AU38">
        <f>AR38*AS38*AT38</f>
        <v>6</v>
      </c>
      <c r="AV38" t="s">
        <v>3</v>
      </c>
      <c r="AW38">
        <v>2</v>
      </c>
      <c r="AX38">
        <v>5</v>
      </c>
      <c r="AY38">
        <v>0.8</v>
      </c>
      <c r="AZ38">
        <f>AW38*AX38*AY38</f>
        <v>8</v>
      </c>
      <c r="BB38" t="s">
        <v>3</v>
      </c>
      <c r="BC38">
        <v>2</v>
      </c>
      <c r="BD38">
        <v>5</v>
      </c>
      <c r="BE38">
        <v>0.8</v>
      </c>
      <c r="BF38">
        <f>BC38*BD38*BE38</f>
        <v>8</v>
      </c>
    </row>
    <row r="39" spans="1:59" x14ac:dyDescent="0.25">
      <c r="A39" t="s">
        <v>4</v>
      </c>
      <c r="C39">
        <v>10</v>
      </c>
      <c r="E39">
        <v>10</v>
      </c>
      <c r="G39" t="s">
        <v>4</v>
      </c>
      <c r="K39">
        <v>0</v>
      </c>
      <c r="M39" t="s">
        <v>4</v>
      </c>
      <c r="O39">
        <v>30</v>
      </c>
      <c r="Q39">
        <v>30</v>
      </c>
      <c r="S39" t="s">
        <v>4</v>
      </c>
      <c r="U39">
        <v>30</v>
      </c>
      <c r="W39">
        <v>30</v>
      </c>
      <c r="Y39" t="s">
        <v>4</v>
      </c>
      <c r="AA39">
        <v>20</v>
      </c>
      <c r="AC39">
        <v>20</v>
      </c>
      <c r="AE39" t="s">
        <v>4</v>
      </c>
      <c r="AG39">
        <v>0</v>
      </c>
      <c r="AI39">
        <v>0</v>
      </c>
      <c r="AK39" t="s">
        <v>4</v>
      </c>
      <c r="AM39">
        <v>10</v>
      </c>
      <c r="AO39">
        <v>10</v>
      </c>
      <c r="AQ39" t="s">
        <v>4</v>
      </c>
      <c r="AS39">
        <v>0</v>
      </c>
      <c r="AU39">
        <v>0</v>
      </c>
      <c r="AV39" t="s">
        <v>4</v>
      </c>
      <c r="AX39">
        <v>10</v>
      </c>
      <c r="AZ39">
        <v>10</v>
      </c>
      <c r="BB39" t="s">
        <v>4</v>
      </c>
      <c r="BF39">
        <v>0</v>
      </c>
    </row>
    <row r="40" spans="1:59" x14ac:dyDescent="0.25">
      <c r="E40">
        <f>SUM(E36:E39)</f>
        <v>41.4</v>
      </c>
      <c r="K40">
        <f>SUM(K36:K39)</f>
        <v>35.9</v>
      </c>
      <c r="Q40">
        <f>SUM(Q36:Q39)</f>
        <v>54.4</v>
      </c>
      <c r="W40">
        <f>SUM(W36:W39)</f>
        <v>44.8</v>
      </c>
      <c r="AC40">
        <f>SUM(AC36:AC39)</f>
        <v>53.6</v>
      </c>
      <c r="AI40">
        <f>SUM(AI36:AI39)</f>
        <v>39.6</v>
      </c>
      <c r="AO40">
        <f>SUM(AO36:AO39)</f>
        <v>49.6</v>
      </c>
      <c r="AU40">
        <f>SUM(AU36:AU39)</f>
        <v>39.6</v>
      </c>
      <c r="AZ40">
        <f>SUM(AZ36:AZ39)</f>
        <v>41.4</v>
      </c>
      <c r="BF40">
        <f>SUM(BF36:BF39)</f>
        <v>35.9</v>
      </c>
    </row>
  </sheetData>
  <mergeCells count="50">
    <mergeCell ref="BB35:BF35"/>
    <mergeCell ref="BB3:BF3"/>
    <mergeCell ref="AV14:AZ14"/>
    <mergeCell ref="BB14:BF14"/>
    <mergeCell ref="AV21:AZ21"/>
    <mergeCell ref="BB21:BF21"/>
    <mergeCell ref="AV28:AZ28"/>
    <mergeCell ref="BB28:BF28"/>
    <mergeCell ref="AV3:AZ3"/>
    <mergeCell ref="AV35:AZ35"/>
    <mergeCell ref="AQ3:AU3"/>
    <mergeCell ref="AQ14:AU14"/>
    <mergeCell ref="AQ21:AU21"/>
    <mergeCell ref="AQ28:AU28"/>
    <mergeCell ref="AQ35:AU35"/>
    <mergeCell ref="G3:K3"/>
    <mergeCell ref="G14:K14"/>
    <mergeCell ref="G21:K21"/>
    <mergeCell ref="G28:K28"/>
    <mergeCell ref="G35:K35"/>
    <mergeCell ref="AE3:AI3"/>
    <mergeCell ref="AE14:AI14"/>
    <mergeCell ref="AE21:AI21"/>
    <mergeCell ref="AE28:AI28"/>
    <mergeCell ref="AE35:AI35"/>
    <mergeCell ref="AK3:AO3"/>
    <mergeCell ref="AK14:AO14"/>
    <mergeCell ref="AK21:AO21"/>
    <mergeCell ref="AK28:AO28"/>
    <mergeCell ref="AK35:AO35"/>
    <mergeCell ref="S3:W3"/>
    <mergeCell ref="S14:W14"/>
    <mergeCell ref="S21:W21"/>
    <mergeCell ref="S28:W28"/>
    <mergeCell ref="S35:W35"/>
    <mergeCell ref="Y3:AC3"/>
    <mergeCell ref="Y14:AC14"/>
    <mergeCell ref="Y21:AC21"/>
    <mergeCell ref="Y28:AC28"/>
    <mergeCell ref="Y35:AC35"/>
    <mergeCell ref="A14:E14"/>
    <mergeCell ref="A21:E21"/>
    <mergeCell ref="A28:E28"/>
    <mergeCell ref="A35:E35"/>
    <mergeCell ref="A3:E3"/>
    <mergeCell ref="M3:Q3"/>
    <mergeCell ref="M14:Q14"/>
    <mergeCell ref="M21:Q21"/>
    <mergeCell ref="M28:Q28"/>
    <mergeCell ref="M35:Q35"/>
  </mergeCells>
  <pageMargins left="0.7" right="0.7" top="0.75" bottom="0.75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Analysis</vt:lpstr>
      <vt:lpstr>Sheet3</vt:lpstr>
      <vt:lpstr>Design1_Defended</vt:lpstr>
      <vt:lpstr>Design1_Undefended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Libert</dc:creator>
  <cp:lastModifiedBy>Scott Libert</cp:lastModifiedBy>
  <cp:lastPrinted>2013-01-12T19:40:12Z</cp:lastPrinted>
  <dcterms:created xsi:type="dcterms:W3CDTF">2013-01-12T19:13:35Z</dcterms:created>
  <dcterms:modified xsi:type="dcterms:W3CDTF">2013-01-19T01:28:45Z</dcterms:modified>
</cp:coreProperties>
</file>