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щий баланс" sheetId="1" state="visible" r:id="rId3"/>
    <sheet name="Отработано 2023" sheetId="2" state="visible" r:id="rId4"/>
    <sheet name="Отработано 202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<sst xmlns="http://schemas.openxmlformats.org/spreadsheetml/2006/main" count="681" uniqueCount="70">
  <si>
    <t xml:space="preserve">Текущий баланс</t>
  </si>
  <si>
    <t xml:space="preserve">Валюта</t>
  </si>
  <si>
    <t xml:space="preserve">RUB</t>
  </si>
  <si>
    <t xml:space="preserve">CZK</t>
  </si>
  <si>
    <t xml:space="preserve">EUR</t>
  </si>
  <si>
    <t xml:space="preserve">Аванс</t>
  </si>
  <si>
    <t xml:space="preserve">Tinkoff</t>
  </si>
  <si>
    <t xml:space="preserve">Raffaisen</t>
  </si>
  <si>
    <t xml:space="preserve">Заработано</t>
  </si>
  <si>
    <t xml:space="preserve">Revolut</t>
  </si>
  <si>
    <t xml:space="preserve">Наличные</t>
  </si>
  <si>
    <t xml:space="preserve">Выставлено</t>
  </si>
  <si>
    <t xml:space="preserve">Итого</t>
  </si>
  <si>
    <t xml:space="preserve">Курс к CZK</t>
  </si>
  <si>
    <t xml:space="preserve">На руках CZK</t>
  </si>
  <si>
    <t xml:space="preserve">Курс EUR/RUB</t>
  </si>
  <si>
    <t xml:space="preserve">После оплаты</t>
  </si>
  <si>
    <t xml:space="preserve">Ставка, EUR</t>
  </si>
  <si>
    <t xml:space="preserve">Ставка, CZK</t>
  </si>
  <si>
    <t xml:space="preserve">Заработано, EUR</t>
  </si>
  <si>
    <t xml:space="preserve">К оплате, EUR</t>
  </si>
  <si>
    <t xml:space="preserve">К оплате, CZK</t>
  </si>
  <si>
    <t xml:space="preserve">Задача</t>
  </si>
  <si>
    <t xml:space="preserve">Заказчик</t>
  </si>
  <si>
    <t xml:space="preserve">Часы</t>
  </si>
  <si>
    <t xml:space="preserve">~ К выставлению</t>
  </si>
  <si>
    <t xml:space="preserve">Желаемая сумма</t>
  </si>
  <si>
    <t xml:space="preserve">Итого:</t>
  </si>
  <si>
    <t xml:space="preserve">Task Comment</t>
  </si>
  <si>
    <t xml:space="preserve">Прошлый счет</t>
  </si>
  <si>
    <t xml:space="preserve">Следующий счет</t>
  </si>
  <si>
    <t xml:space="preserve">ATT</t>
  </si>
  <si>
    <t xml:space="preserve">Отработано дней</t>
  </si>
  <si>
    <t xml:space="preserve">Осталось дней</t>
  </si>
  <si>
    <t xml:space="preserve">CARGO</t>
  </si>
  <si>
    <t xml:space="preserve">План. часов в день</t>
  </si>
  <si>
    <t xml:space="preserve">Отставание, часы</t>
  </si>
  <si>
    <t xml:space="preserve">Факт. часов в день</t>
  </si>
  <si>
    <t xml:space="preserve">Осталось часов в день</t>
  </si>
  <si>
    <t xml:space="preserve">Осталось заработать</t>
  </si>
  <si>
    <t xml:space="preserve">~ За 30 дней</t>
  </si>
  <si>
    <t xml:space="preserve">Комментарий</t>
  </si>
  <si>
    <t xml:space="preserve">Январь (29.01)</t>
  </si>
  <si>
    <t xml:space="preserve">Новогодние праздники</t>
  </si>
  <si>
    <t xml:space="preserve">Февраль (26.01)</t>
  </si>
  <si>
    <t xml:space="preserve">Март</t>
  </si>
  <si>
    <t xml:space="preserve">Апрель</t>
  </si>
  <si>
    <t xml:space="preserve">Май 28</t>
  </si>
  <si>
    <t xml:space="preserve">Июнь 29</t>
  </si>
  <si>
    <t xml:space="preserve">рождение Вики</t>
  </si>
  <si>
    <t xml:space="preserve">Июль 30</t>
  </si>
  <si>
    <t xml:space="preserve">Сент 3</t>
  </si>
  <si>
    <t xml:space="preserve">Сент 30</t>
  </si>
  <si>
    <t xml:space="preserve">Окт 30</t>
  </si>
  <si>
    <t xml:space="preserve">Ноябрь 29</t>
  </si>
  <si>
    <t xml:space="preserve">Февраль (02.03)</t>
  </si>
  <si>
    <t xml:space="preserve">Все</t>
  </si>
  <si>
    <t xml:space="preserve">Март (30.03)</t>
  </si>
  <si>
    <t xml:space="preserve">Апрель (25.04)</t>
  </si>
  <si>
    <t xml:space="preserve">Май (16.05)</t>
  </si>
  <si>
    <t xml:space="preserve">Май (30.05)</t>
  </si>
  <si>
    <t xml:space="preserve">Июнь (28.06)</t>
  </si>
  <si>
    <t xml:space="preserve">Июль (28.07)</t>
  </si>
  <si>
    <t xml:space="preserve">Cargo</t>
  </si>
  <si>
    <t xml:space="preserve">Sep (05.09)</t>
  </si>
  <si>
    <t xml:space="preserve">Sep (05.28)</t>
  </si>
  <si>
    <t xml:space="preserve">Oct (29.10)</t>
  </si>
  <si>
    <t xml:space="preserve">Covid</t>
  </si>
  <si>
    <t xml:space="preserve">Nov 28.11</t>
  </si>
  <si>
    <t xml:space="preserve">Dec 27.12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</si>
</sst>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\ [$₽-419]"/>
    <numFmt numFmtId="166" formatCode="#,##0\ [$Kč-405]"/>
    <numFmt numFmtId="167" formatCode="#,##0\ [$€-1]"/>
    <numFmt numFmtId="168" formatCode="0.0000"/>
    <numFmt numFmtId="169" formatCode="#,##0.00\ [$Kč-405]"/>
    <numFmt numFmtId="170" formatCode="0.00"/>
    <numFmt numFmtId="171" formatCode="_ * #,##0_)\ [$€-1]_ ;_ * \(#,##0&quot;) &quot;[$€-1]_ ;_ * \-??_)\ [$€-1]_ ;_ @_ "/>
    <numFmt numFmtId="172" formatCode="#,##0.00\ [$€-1]"/>
    <numFmt numFmtId="173" formatCode="General"/>
    <numFmt numFmtId="174" formatCode="dd/mm/yyyy"/>
    <numFmt numFmtId="175" formatCode="0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theme="1"/>
      <name val="Calibri"/>
      <family val="2"/>
      <charset val="1"/>
    </font>
    <font>
      <sz val="8"/>
      <color theme="1"/>
      <name val="Calibri Light"/>
      <family val="2"/>
      <charset val="1"/>
    </font>
    <font>
      <sz val="12"/>
      <color theme="1"/>
      <name val="Calibri"/>
      <family val="2"/>
      <charset val="204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3" tint="0.7999"/>
        <bgColor rgb="FFD9D9D9"/>
      </patternFill>
    </fill>
    <fill>
      <patternFill patternType="solid">
        <fgColor theme="0" tint="-0.15"/>
        <bgColor rgb="FFD6DCE5"/>
      </patternFill>
    </fill>
    <fill>
      <patternFill patternType="solid">
        <fgColor theme="4" tint="0.7999"/>
        <bgColor rgb="FFD6DCE5"/>
      </patternFill>
    </fill>
    <fill>
      <patternFill patternType="solid">
        <fgColor theme="9" tint="0.5999"/>
        <bgColor rgb="FFD9D9D9"/>
      </patternFill>
    </fill>
    <fill>
      <patternFill patternType="solid">
        <fgColor theme="2" tint="-0.1"/>
        <bgColor rgb="FFD9D9D9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4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7" activeCellId="0" sqref="D3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22"/>
    <col collapsed="false" customWidth="true" hidden="false" outlineLevel="0" max="2" min="2" style="1" width="14.79"/>
    <col collapsed="false" customWidth="true" hidden="false" outlineLevel="0" max="3" min="3" style="1" width="17.88"/>
    <col collapsed="false" customWidth="true" hidden="false" outlineLevel="0" max="4" min="4" style="2" width="16.77"/>
    <col collapsed="false" customWidth="true" hidden="false" outlineLevel="0" max="5" min="5" style="2" width="18.67"/>
    <col collapsed="false" customWidth="true" hidden="false" outlineLevel="0" max="6" min="6" style="2" width="12"/>
    <col collapsed="false" customWidth="true" hidden="false" outlineLevel="0" max="7" min="7" style="2" width="24.21"/>
    <col collapsed="false" customWidth="true" hidden="false" outlineLevel="0" max="8" min="8" style="2" width="15.78"/>
    <col collapsed="false" customWidth="true" hidden="false" outlineLevel="0" max="9" min="9" style="2" width="24.67"/>
    <col collapsed="false" customWidth="true" hidden="false" outlineLevel="0" max="10" min="10" style="2" width="14.33"/>
    <col collapsed="false" customWidth="true" hidden="false" outlineLevel="0" max="13" min="13" style="2" width="17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1"/>
      <c r="G1" s="1"/>
      <c r="H1" s="1"/>
      <c r="I1" s="1"/>
      <c r="J1" s="1"/>
      <c r="K1" s="1"/>
      <c r="M1" s="4"/>
      <c r="N1" s="1"/>
      <c r="O1" s="1"/>
      <c r="R1" s="1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1"/>
      <c r="G2" s="1"/>
      <c r="H2" s="1"/>
      <c r="I2" s="1"/>
      <c r="J2" s="1"/>
      <c r="K2" s="1"/>
      <c r="M2" s="7"/>
      <c r="N2" s="1"/>
      <c r="O2" s="1"/>
      <c r="R2" s="1"/>
    </row>
    <row r="3" customFormat="false" ht="15" hidden="false" customHeight="false" outlineLevel="0" collapsed="false">
      <c r="A3" s="8" t="s">
        <v>6</v>
      </c>
      <c r="B3" s="9" t="n">
        <v>9999</v>
      </c>
      <c r="C3" s="10" t="n">
        <v>0</v>
      </c>
      <c r="D3" s="11" t="n">
        <v>0</v>
      </c>
      <c r="E3" s="11" t="n">
        <v>-999</v>
      </c>
      <c r="F3" s="1"/>
      <c r="G3" s="1"/>
      <c r="H3" s="1"/>
      <c r="I3" s="1"/>
      <c r="J3" s="1"/>
      <c r="K3" s="1"/>
      <c r="M3" s="1"/>
      <c r="N3" s="1"/>
      <c r="O3" s="1"/>
      <c r="R3" s="1"/>
    </row>
    <row r="4" customFormat="false" ht="15" hidden="false" customHeight="false" outlineLevel="0" collapsed="false">
      <c r="A4" s="8" t="s">
        <v>7</v>
      </c>
      <c r="B4" s="9" t="n">
        <v>0</v>
      </c>
      <c r="C4" s="10" t="n">
        <v>199999</v>
      </c>
      <c r="D4" s="11" t="n">
        <v>999</v>
      </c>
      <c r="E4" s="12" t="s">
        <v>8</v>
      </c>
      <c r="F4" s="1"/>
      <c r="G4" s="1"/>
      <c r="H4" s="1"/>
      <c r="I4" s="1"/>
      <c r="J4" s="1"/>
      <c r="K4" s="1"/>
      <c r="M4" s="1"/>
      <c r="N4" s="1"/>
      <c r="O4" s="1"/>
      <c r="R4" s="1"/>
    </row>
    <row r="5" customFormat="false" ht="15" hidden="false" customHeight="false" outlineLevel="0" collapsed="false">
      <c r="A5" s="8" t="s">
        <v>9</v>
      </c>
      <c r="B5" s="9" t="n">
        <v>0</v>
      </c>
      <c r="C5" s="10" t="n">
        <v>0</v>
      </c>
      <c r="D5" s="11" t="n">
        <v>99</v>
      </c>
      <c r="E5" s="11" t="n">
        <f aca="false">C18*A14</f>
        <v>1290.8</v>
      </c>
      <c r="F5" s="1"/>
      <c r="G5" s="1"/>
      <c r="H5" s="1"/>
      <c r="I5" s="1"/>
      <c r="J5" s="1"/>
      <c r="K5" s="1"/>
      <c r="M5" s="1"/>
      <c r="N5" s="1"/>
      <c r="O5" s="1"/>
      <c r="R5" s="1"/>
    </row>
    <row r="6" customFormat="false" ht="15" hidden="false" customHeight="false" outlineLevel="0" collapsed="false">
      <c r="A6" s="8" t="s">
        <v>10</v>
      </c>
      <c r="B6" s="9" t="n">
        <v>0</v>
      </c>
      <c r="C6" s="10" t="n">
        <v>9999</v>
      </c>
      <c r="D6" s="11" t="n">
        <v>99</v>
      </c>
      <c r="E6" s="13" t="s">
        <v>11</v>
      </c>
      <c r="F6" s="1"/>
      <c r="G6" s="1"/>
      <c r="H6" s="1"/>
      <c r="I6" s="1"/>
      <c r="J6" s="1"/>
      <c r="K6" s="1"/>
      <c r="M6" s="1"/>
      <c r="N6" s="1"/>
      <c r="O6" s="1"/>
      <c r="R6" s="1"/>
    </row>
    <row r="7" customFormat="false" ht="15" hidden="false" customHeight="false" outlineLevel="0" collapsed="false">
      <c r="A7" s="8" t="s">
        <v>12</v>
      </c>
      <c r="B7" s="9" t="n">
        <f aca="false">SUM(B3:B6)</f>
        <v>9999</v>
      </c>
      <c r="C7" s="10" t="n">
        <f aca="false">SUM(C3:C6)</f>
        <v>209998</v>
      </c>
      <c r="D7" s="11" t="n">
        <f aca="false">SUM(D3:D6)</f>
        <v>1197</v>
      </c>
      <c r="E7" s="11" t="n">
        <v>0</v>
      </c>
      <c r="F7" s="1"/>
      <c r="G7" s="1"/>
      <c r="H7" s="1"/>
      <c r="I7" s="1"/>
      <c r="J7" s="1"/>
      <c r="K7" s="1"/>
      <c r="M7" s="1"/>
      <c r="N7" s="1"/>
      <c r="O7" s="1"/>
      <c r="R7" s="1"/>
    </row>
    <row r="8" customFormat="false" ht="15" hidden="false" customHeight="false" outlineLevel="0" collapsed="false">
      <c r="A8" s="14" t="s">
        <v>13</v>
      </c>
      <c r="B8" s="15" t="n">
        <v>0.26</v>
      </c>
      <c r="C8" s="15" t="n">
        <v>1</v>
      </c>
      <c r="D8" s="15" t="n">
        <v>24.4</v>
      </c>
      <c r="E8" s="6" t="s">
        <v>14</v>
      </c>
      <c r="F8" s="1"/>
      <c r="G8" s="1"/>
      <c r="H8" s="1"/>
      <c r="I8" s="16"/>
      <c r="J8" s="1"/>
      <c r="K8" s="1"/>
      <c r="M8" s="1"/>
      <c r="N8" s="1"/>
      <c r="O8" s="1"/>
      <c r="R8" s="1"/>
    </row>
    <row r="9" customFormat="false" ht="15" hidden="false" customHeight="false" outlineLevel="0" collapsed="false">
      <c r="A9" s="17" t="s">
        <v>0</v>
      </c>
      <c r="B9" s="10" t="n">
        <f aca="false">B7*B8</f>
        <v>2599.74</v>
      </c>
      <c r="C9" s="10" t="n">
        <f aca="false">C7*C8</f>
        <v>209998</v>
      </c>
      <c r="D9" s="10" t="n">
        <f aca="false">D7*D8</f>
        <v>29206.8</v>
      </c>
      <c r="E9" s="18" t="n">
        <f aca="false">SUM(B9:D9)</f>
        <v>241804.54</v>
      </c>
      <c r="F9" s="1"/>
      <c r="G9" s="1"/>
      <c r="H9" s="1"/>
      <c r="I9" s="1"/>
      <c r="J9" s="1"/>
      <c r="K9" s="1"/>
      <c r="M9" s="1"/>
      <c r="N9" s="1"/>
      <c r="O9" s="1"/>
      <c r="R9" s="1"/>
    </row>
    <row r="10" customFormat="false" ht="15" hidden="false" customHeight="false" outlineLevel="0" collapsed="false">
      <c r="A10" s="14" t="s">
        <v>15</v>
      </c>
      <c r="B10" s="19" t="n">
        <v>100</v>
      </c>
      <c r="C10" s="20" t="s">
        <v>16</v>
      </c>
      <c r="D10" s="21" t="n">
        <f aca="false">E9+(E7+E5)*D8</f>
        <v>273300.06</v>
      </c>
      <c r="E10" s="22" t="n">
        <f aca="false">E9+(E7+E5+E3)*D8</f>
        <v>248924.46</v>
      </c>
      <c r="F10" s="1"/>
      <c r="G10" s="1"/>
      <c r="H10" s="1"/>
      <c r="I10" s="1"/>
      <c r="J10" s="1"/>
      <c r="K10" s="1"/>
      <c r="M10" s="1"/>
      <c r="N10" s="1"/>
      <c r="O10" s="1"/>
      <c r="R10" s="1"/>
    </row>
    <row r="11" customFormat="false" ht="15" hidden="false" customHeight="false" outlineLevel="0" collapsed="false">
      <c r="D11" s="1"/>
      <c r="E11" s="1"/>
      <c r="F11" s="1"/>
      <c r="I11" s="1"/>
      <c r="J11" s="1"/>
      <c r="K11" s="1"/>
      <c r="L11" s="1"/>
      <c r="M11" s="1"/>
    </row>
    <row r="12" customFormat="false" ht="15" hidden="false" customHeight="false" outlineLevel="0" collapsed="false">
      <c r="A12" s="23" t="s">
        <v>8</v>
      </c>
      <c r="B12" s="23"/>
      <c r="C12" s="23"/>
      <c r="D12" s="23"/>
      <c r="E12" s="23"/>
      <c r="F12" s="1"/>
      <c r="M12" s="1"/>
      <c r="N12" s="1"/>
    </row>
    <row r="13" customFormat="false" ht="15" hidden="false" customHeight="false" outlineLevel="0" collapsed="false">
      <c r="A13" s="5" t="s">
        <v>17</v>
      </c>
      <c r="B13" s="5" t="s">
        <v>18</v>
      </c>
      <c r="C13" s="5" t="s">
        <v>19</v>
      </c>
      <c r="D13" s="5" t="s">
        <v>20</v>
      </c>
      <c r="E13" s="5" t="s">
        <v>21</v>
      </c>
      <c r="F13" s="1"/>
      <c r="M13" s="1"/>
      <c r="N13" s="1"/>
    </row>
    <row r="14" customFormat="false" ht="15" hidden="false" customHeight="false" outlineLevel="0" collapsed="false">
      <c r="A14" s="24" t="n">
        <v>35</v>
      </c>
      <c r="B14" s="10" t="n">
        <f aca="false">A14*D8</f>
        <v>854</v>
      </c>
      <c r="C14" s="11" t="n">
        <f aca="false">C18*A14</f>
        <v>1290.8</v>
      </c>
      <c r="D14" s="25" t="n">
        <f aca="false">C14+E3</f>
        <v>291.8</v>
      </c>
      <c r="E14" s="26" t="n">
        <f aca="false">D14*D8</f>
        <v>7119.92</v>
      </c>
      <c r="F14" s="1"/>
      <c r="M14" s="1"/>
      <c r="N14" s="1"/>
    </row>
    <row r="15" customFormat="false" ht="15" hidden="false" customHeight="false" outlineLevel="0" collapsed="false">
      <c r="D15" s="1"/>
      <c r="E15" s="1"/>
      <c r="F15" s="1"/>
      <c r="M15" s="1"/>
      <c r="N15" s="1"/>
    </row>
    <row r="16" customFormat="false" ht="15" hidden="false" customHeight="false" outlineLevel="0" collapsed="false">
      <c r="D16" s="1"/>
      <c r="M16" s="1"/>
      <c r="N16" s="1"/>
    </row>
    <row r="17" customFormat="false" ht="15" hidden="false" customHeight="false" outlineLevel="0" collapsed="false">
      <c r="A17" s="27" t="s">
        <v>22</v>
      </c>
      <c r="B17" s="27" t="s">
        <v>23</v>
      </c>
      <c r="C17" s="27" t="s">
        <v>24</v>
      </c>
      <c r="G17" s="14" t="s">
        <v>25</v>
      </c>
      <c r="H17" s="26" t="n">
        <f aca="true">H21*_xlfn.DAYS(J18, TODAY())*B14+H22</f>
        <v>17179.3745454545</v>
      </c>
      <c r="I17" s="14" t="s">
        <v>26</v>
      </c>
      <c r="J17" s="26" t="n">
        <v>65000</v>
      </c>
      <c r="M17" s="1"/>
      <c r="N17" s="1"/>
    </row>
    <row r="18" customFormat="false" ht="15" hidden="false" customHeight="false" outlineLevel="0" collapsed="false">
      <c r="A18" s="28" t="s">
        <v>27</v>
      </c>
      <c r="B18" s="28"/>
      <c r="C18" s="29" t="n">
        <f aca="false">SUM(C19:C80)</f>
        <v>36.88</v>
      </c>
      <c r="D18" s="30" t="s">
        <v>28</v>
      </c>
      <c r="E18" s="30"/>
      <c r="G18" s="14" t="s">
        <v>29</v>
      </c>
      <c r="H18" s="31" t="n">
        <v>45259</v>
      </c>
      <c r="I18" s="14" t="s">
        <v>30</v>
      </c>
      <c r="J18" s="31" t="n">
        <v>45289</v>
      </c>
      <c r="M18" s="1"/>
      <c r="N18" s="1"/>
    </row>
    <row r="19" customFormat="false" ht="15" hidden="false" customHeight="false" outlineLevel="0" collapsed="false">
      <c r="A19" s="32" t="n">
        <v>12830</v>
      </c>
      <c r="B19" s="33" t="s">
        <v>31</v>
      </c>
      <c r="C19" s="34" t="n">
        <v>0.33</v>
      </c>
      <c r="D19" s="35"/>
      <c r="E19" s="35"/>
      <c r="G19" s="14" t="s">
        <v>32</v>
      </c>
      <c r="H19" s="8" t="n">
        <f aca="true">_xlfn.DAYS(TODAY(), H18)</f>
        <v>55</v>
      </c>
      <c r="I19" s="14" t="s">
        <v>33</v>
      </c>
      <c r="J19" s="36" t="n">
        <f aca="true">_xlfn.DAYS(J18, TODAY())</f>
        <v>-25</v>
      </c>
      <c r="N19" s="1"/>
    </row>
    <row r="20" customFormat="false" ht="15" hidden="false" customHeight="false" outlineLevel="0" collapsed="false">
      <c r="A20" s="37" t="n">
        <v>12785</v>
      </c>
      <c r="B20" s="38" t="s">
        <v>34</v>
      </c>
      <c r="C20" s="39" t="n">
        <v>1.5</v>
      </c>
      <c r="D20" s="35"/>
      <c r="E20" s="35"/>
      <c r="G20" s="14" t="s">
        <v>35</v>
      </c>
      <c r="H20" s="40" t="n">
        <f aca="false">J17/_xlfn.DAYS(J18, H18)/B14</f>
        <v>2.53708040593286</v>
      </c>
      <c r="I20" s="14" t="s">
        <v>36</v>
      </c>
      <c r="J20" s="40" t="n">
        <f aca="false">(H20-H21)*H19</f>
        <v>102.659422326307</v>
      </c>
      <c r="N20" s="1"/>
    </row>
    <row r="21" customFormat="false" ht="15" hidden="false" customHeight="false" outlineLevel="0" collapsed="false">
      <c r="A21" s="37" t="n">
        <v>12790</v>
      </c>
      <c r="B21" s="38" t="s">
        <v>34</v>
      </c>
      <c r="C21" s="39" t="n">
        <v>1</v>
      </c>
      <c r="D21" s="35"/>
      <c r="E21" s="35"/>
      <c r="G21" s="14" t="s">
        <v>37</v>
      </c>
      <c r="H21" s="40" t="n">
        <f aca="true">C18/_xlfn.DAYS(TODAY(), H18)</f>
        <v>0.670545454545455</v>
      </c>
      <c r="I21" s="14" t="s">
        <v>38</v>
      </c>
      <c r="J21" s="40" t="n">
        <f aca="false">J22/J19/B14</f>
        <v>-1.56929648711944</v>
      </c>
      <c r="N21" s="1"/>
    </row>
    <row r="22" customFormat="false" ht="15" hidden="false" customHeight="false" outlineLevel="0" collapsed="false">
      <c r="A22" s="37" t="n">
        <v>12815</v>
      </c>
      <c r="B22" s="38" t="s">
        <v>34</v>
      </c>
      <c r="C22" s="39" t="n">
        <v>0.2</v>
      </c>
      <c r="D22" s="35"/>
      <c r="E22" s="35"/>
      <c r="G22" s="14" t="s">
        <v>8</v>
      </c>
      <c r="H22" s="26" t="n">
        <f aca="false">C18*B14</f>
        <v>31495.52</v>
      </c>
      <c r="I22" s="14" t="s">
        <v>39</v>
      </c>
      <c r="J22" s="26" t="n">
        <f aca="false">J17-H22</f>
        <v>33504.48</v>
      </c>
      <c r="N22" s="1"/>
    </row>
    <row r="23" customFormat="false" ht="15" hidden="false" customHeight="false" outlineLevel="0" collapsed="false">
      <c r="A23" s="37" t="n">
        <v>12795</v>
      </c>
      <c r="B23" s="38" t="s">
        <v>34</v>
      </c>
      <c r="C23" s="39" t="n">
        <v>8</v>
      </c>
      <c r="D23" s="35"/>
      <c r="E23" s="35"/>
      <c r="G23" s="14" t="s">
        <v>40</v>
      </c>
      <c r="H23" s="26" t="n">
        <f aca="false">H21*30*B14</f>
        <v>17179.3745454545</v>
      </c>
      <c r="I23" s="8"/>
      <c r="J23" s="8"/>
      <c r="N23" s="1"/>
    </row>
    <row r="24" customFormat="false" ht="15" hidden="false" customHeight="false" outlineLevel="0" collapsed="false">
      <c r="A24" s="37" t="n">
        <v>12829</v>
      </c>
      <c r="B24" s="38" t="s">
        <v>34</v>
      </c>
      <c r="C24" s="39" t="n">
        <v>0.33</v>
      </c>
      <c r="D24" s="35"/>
      <c r="E24" s="35"/>
      <c r="G24" s="1"/>
      <c r="H24" s="1"/>
      <c r="N24" s="1"/>
    </row>
    <row r="25" customFormat="false" ht="15" hidden="false" customHeight="false" outlineLevel="0" collapsed="false">
      <c r="A25" s="37" t="n">
        <v>12831</v>
      </c>
      <c r="B25" s="38" t="s">
        <v>31</v>
      </c>
      <c r="C25" s="39" t="n">
        <v>0.75</v>
      </c>
      <c r="D25" s="35"/>
      <c r="E25" s="35"/>
      <c r="G25" s="1"/>
      <c r="H25" s="1"/>
      <c r="N25" s="1"/>
    </row>
    <row r="26" customFormat="false" ht="15" hidden="false" customHeight="false" outlineLevel="0" collapsed="false">
      <c r="A26" s="37" t="n">
        <v>12832</v>
      </c>
      <c r="B26" s="38" t="s">
        <v>34</v>
      </c>
      <c r="C26" s="39" t="n">
        <v>2</v>
      </c>
      <c r="D26" s="35"/>
      <c r="E26" s="35"/>
      <c r="F26" s="1"/>
      <c r="G26" s="1"/>
      <c r="H26" s="1"/>
      <c r="N26" s="1"/>
    </row>
    <row r="27" customFormat="false" ht="15" hidden="false" customHeight="false" outlineLevel="0" collapsed="false">
      <c r="A27" s="37" t="n">
        <v>12843</v>
      </c>
      <c r="B27" s="38" t="s">
        <v>31</v>
      </c>
      <c r="C27" s="39" t="n">
        <v>1.5</v>
      </c>
      <c r="D27" s="41"/>
      <c r="E27" s="41"/>
      <c r="F27" s="1"/>
      <c r="G27" s="1"/>
      <c r="H27" s="1"/>
      <c r="N27" s="1"/>
    </row>
    <row r="28" customFormat="false" ht="15" hidden="false" customHeight="false" outlineLevel="0" collapsed="false">
      <c r="A28" s="37" t="n">
        <v>12855</v>
      </c>
      <c r="B28" s="38" t="s">
        <v>34</v>
      </c>
      <c r="C28" s="39" t="n">
        <v>5.33</v>
      </c>
      <c r="D28" s="35"/>
      <c r="E28" s="35"/>
      <c r="F28" s="1"/>
      <c r="G28" s="1"/>
      <c r="H28" s="1"/>
      <c r="N28" s="1"/>
    </row>
    <row r="29" customFormat="false" ht="15" hidden="false" customHeight="false" outlineLevel="0" collapsed="false">
      <c r="A29" s="37" t="n">
        <v>12866</v>
      </c>
      <c r="B29" s="38" t="s">
        <v>34</v>
      </c>
      <c r="C29" s="8" t="n">
        <v>0.33</v>
      </c>
      <c r="D29" s="35"/>
      <c r="E29" s="35"/>
      <c r="F29" s="1"/>
      <c r="G29" s="1"/>
      <c r="H29" s="1"/>
      <c r="N29" s="1"/>
    </row>
    <row r="30" customFormat="false" ht="15" hidden="false" customHeight="false" outlineLevel="0" collapsed="false">
      <c r="A30" s="37" t="n">
        <v>12676</v>
      </c>
      <c r="B30" s="38" t="s">
        <v>34</v>
      </c>
      <c r="C30" s="39" t="n">
        <v>3.75</v>
      </c>
      <c r="D30" s="35"/>
      <c r="E30" s="35"/>
      <c r="F30" s="1"/>
      <c r="G30" s="1"/>
      <c r="H30" s="1"/>
    </row>
    <row r="31" customFormat="false" ht="15" hidden="false" customHeight="false" outlineLevel="0" collapsed="false">
      <c r="A31" s="37" t="n">
        <v>12885</v>
      </c>
      <c r="B31" s="38" t="s">
        <v>34</v>
      </c>
      <c r="C31" s="8" t="n">
        <v>0.6</v>
      </c>
      <c r="D31" s="35"/>
      <c r="E31" s="35"/>
      <c r="F31" s="1"/>
      <c r="G31" s="1"/>
      <c r="H31" s="1"/>
    </row>
    <row r="32" customFormat="false" ht="15" hidden="false" customHeight="false" outlineLevel="0" collapsed="false">
      <c r="A32" s="37" t="n">
        <v>12864</v>
      </c>
      <c r="B32" s="38" t="s">
        <v>34</v>
      </c>
      <c r="C32" s="8" t="n">
        <v>3.66</v>
      </c>
      <c r="D32" s="35"/>
      <c r="E32" s="35"/>
      <c r="F32" s="1"/>
      <c r="G32" s="1"/>
      <c r="H32" s="1"/>
    </row>
    <row r="33" customFormat="false" ht="15" hidden="false" customHeight="false" outlineLevel="0" collapsed="false">
      <c r="A33" s="37" t="n">
        <v>12889</v>
      </c>
      <c r="B33" s="38" t="s">
        <v>34</v>
      </c>
      <c r="C33" s="39" t="n">
        <v>6.75</v>
      </c>
      <c r="D33" s="35"/>
      <c r="E33" s="35"/>
      <c r="F33" s="1"/>
      <c r="G33" s="1"/>
      <c r="H33" s="1"/>
      <c r="I33" s="1"/>
      <c r="J33" s="1"/>
      <c r="K33" s="1"/>
      <c r="L33" s="1"/>
    </row>
    <row r="34" customFormat="false" ht="15" hidden="false" customHeight="false" outlineLevel="0" collapsed="false">
      <c r="A34" s="37" t="n">
        <v>12890</v>
      </c>
      <c r="B34" s="38" t="s">
        <v>34</v>
      </c>
      <c r="C34" s="39" t="n">
        <v>0.85</v>
      </c>
      <c r="D34" s="35"/>
      <c r="E34" s="35"/>
      <c r="F34" s="1"/>
      <c r="G34" s="1"/>
      <c r="H34" s="1"/>
      <c r="I34" s="1"/>
      <c r="J34" s="1"/>
      <c r="K34" s="1"/>
      <c r="L34" s="1"/>
    </row>
    <row r="35" customFormat="false" ht="15" hidden="false" customHeight="false" outlineLevel="0" collapsed="false">
      <c r="A35" s="37"/>
      <c r="B35" s="38"/>
      <c r="C35" s="39"/>
      <c r="D35" s="35"/>
      <c r="E35" s="35"/>
    </row>
    <row r="36" customFormat="false" ht="15" hidden="false" customHeight="false" outlineLevel="0" collapsed="false">
      <c r="A36" s="37"/>
      <c r="B36" s="42"/>
      <c r="C36" s="39"/>
      <c r="D36" s="35"/>
      <c r="E36" s="35"/>
    </row>
    <row r="37" customFormat="false" ht="15" hidden="false" customHeight="false" outlineLevel="0" collapsed="false">
      <c r="A37" s="37"/>
      <c r="B37" s="38"/>
      <c r="C37" s="39"/>
      <c r="D37" s="35"/>
      <c r="E37" s="35"/>
    </row>
    <row r="38" customFormat="false" ht="15" hidden="false" customHeight="false" outlineLevel="0" collapsed="false">
      <c r="A38" s="37"/>
      <c r="B38" s="38"/>
      <c r="C38" s="39"/>
      <c r="D38" s="35"/>
      <c r="E38" s="35"/>
    </row>
    <row r="39" customFormat="false" ht="15" hidden="false" customHeight="false" outlineLevel="0" collapsed="false">
      <c r="A39" s="37"/>
      <c r="B39" s="38"/>
      <c r="C39" s="39"/>
      <c r="D39" s="35"/>
      <c r="E39" s="35"/>
    </row>
    <row r="40" customFormat="false" ht="15" hidden="false" customHeight="false" outlineLevel="0" collapsed="false">
      <c r="A40" s="37"/>
      <c r="B40" s="38"/>
      <c r="C40" s="39"/>
      <c r="D40" s="35"/>
      <c r="E40" s="35"/>
    </row>
    <row r="41" customFormat="false" ht="15" hidden="false" customHeight="false" outlineLevel="0" collapsed="false">
      <c r="A41" s="37"/>
      <c r="B41" s="38"/>
      <c r="C41" s="39"/>
      <c r="D41" s="35"/>
      <c r="E41" s="35"/>
    </row>
    <row r="42" customFormat="false" ht="15" hidden="false" customHeight="false" outlineLevel="0" collapsed="false">
      <c r="A42" s="37"/>
      <c r="B42" s="38"/>
      <c r="C42" s="39"/>
      <c r="D42" s="35"/>
      <c r="E42" s="35"/>
    </row>
    <row r="43" customFormat="false" ht="15" hidden="false" customHeight="false" outlineLevel="0" collapsed="false">
      <c r="A43" s="37"/>
      <c r="B43" s="38"/>
      <c r="C43" s="39"/>
      <c r="D43" s="35"/>
      <c r="E43" s="35"/>
    </row>
    <row r="44" customFormat="false" ht="15" hidden="false" customHeight="false" outlineLevel="0" collapsed="false">
      <c r="A44" s="37"/>
      <c r="B44" s="38"/>
      <c r="C44" s="39"/>
      <c r="D44" s="35"/>
      <c r="E44" s="35"/>
    </row>
    <row r="45" customFormat="false" ht="15" hidden="false" customHeight="false" outlineLevel="0" collapsed="false">
      <c r="A45" s="37"/>
      <c r="B45" s="38"/>
      <c r="C45" s="39"/>
      <c r="D45" s="35"/>
      <c r="E45" s="35"/>
    </row>
    <row r="46" customFormat="false" ht="15" hidden="false" customHeight="false" outlineLevel="0" collapsed="false">
      <c r="A46" s="37"/>
      <c r="B46" s="38"/>
      <c r="C46" s="39"/>
      <c r="D46" s="35"/>
      <c r="E46" s="35"/>
    </row>
    <row r="47" customFormat="false" ht="15" hidden="false" customHeight="false" outlineLevel="0" collapsed="false">
      <c r="A47" s="37"/>
      <c r="B47" s="38"/>
      <c r="C47" s="39"/>
      <c r="D47" s="43"/>
      <c r="E47" s="44"/>
    </row>
    <row r="48" customFormat="false" ht="15" hidden="false" customHeight="false" outlineLevel="0" collapsed="false">
      <c r="A48" s="37"/>
      <c r="B48" s="38"/>
      <c r="C48" s="39"/>
      <c r="D48" s="43"/>
      <c r="E48" s="44"/>
    </row>
    <row r="49" customFormat="false" ht="15" hidden="false" customHeight="false" outlineLevel="0" collapsed="false">
      <c r="A49" s="37"/>
      <c r="B49" s="38"/>
      <c r="C49" s="39"/>
      <c r="D49" s="43"/>
      <c r="E49" s="44"/>
    </row>
    <row r="50" customFormat="false" ht="15" hidden="false" customHeight="false" outlineLevel="0" collapsed="false">
      <c r="A50" s="37"/>
      <c r="B50" s="38"/>
      <c r="C50" s="39"/>
      <c r="D50" s="43"/>
      <c r="E50" s="44"/>
    </row>
    <row r="51" customFormat="false" ht="15" hidden="false" customHeight="false" outlineLevel="0" collapsed="false">
      <c r="A51" s="37"/>
      <c r="B51" s="38"/>
      <c r="C51" s="39"/>
      <c r="D51" s="43"/>
      <c r="E51" s="44"/>
    </row>
    <row r="52" customFormat="false" ht="15" hidden="false" customHeight="false" outlineLevel="0" collapsed="false">
      <c r="A52" s="37"/>
      <c r="B52" s="38"/>
      <c r="C52" s="39"/>
      <c r="D52" s="43"/>
      <c r="E52" s="44"/>
    </row>
    <row r="53" customFormat="false" ht="15" hidden="false" customHeight="false" outlineLevel="0" collapsed="false">
      <c r="A53" s="37"/>
      <c r="B53" s="38"/>
      <c r="C53" s="39"/>
      <c r="D53" s="43"/>
      <c r="E53" s="44"/>
    </row>
    <row r="54" customFormat="false" ht="15" hidden="false" customHeight="false" outlineLevel="0" collapsed="false">
      <c r="A54" s="37"/>
      <c r="B54" s="38"/>
      <c r="C54" s="39"/>
      <c r="D54" s="43"/>
      <c r="E54" s="44"/>
    </row>
    <row r="55" customFormat="false" ht="15" hidden="false" customHeight="false" outlineLevel="0" collapsed="false">
      <c r="A55" s="37"/>
      <c r="B55" s="38"/>
      <c r="C55" s="39"/>
      <c r="D55" s="43"/>
      <c r="E55" s="44"/>
    </row>
    <row r="56" customFormat="false" ht="15" hidden="false" customHeight="false" outlineLevel="0" collapsed="false">
      <c r="A56" s="37"/>
      <c r="B56" s="38"/>
      <c r="C56" s="39"/>
      <c r="D56" s="43"/>
      <c r="E56" s="44"/>
    </row>
    <row r="57" customFormat="false" ht="15" hidden="false" customHeight="false" outlineLevel="0" collapsed="false">
      <c r="A57" s="37"/>
      <c r="B57" s="38"/>
      <c r="C57" s="39"/>
      <c r="D57" s="43"/>
      <c r="E57" s="44"/>
    </row>
    <row r="58" customFormat="false" ht="15" hidden="false" customHeight="false" outlineLevel="0" collapsed="false">
      <c r="A58" s="37"/>
      <c r="B58" s="38"/>
      <c r="C58" s="39"/>
      <c r="D58" s="43"/>
      <c r="E58" s="44"/>
    </row>
    <row r="59" customFormat="false" ht="15" hidden="false" customHeight="false" outlineLevel="0" collapsed="false">
      <c r="A59" s="37"/>
      <c r="B59" s="38"/>
      <c r="C59" s="39"/>
      <c r="D59" s="43"/>
      <c r="E59" s="44"/>
    </row>
    <row r="60" customFormat="false" ht="15" hidden="false" customHeight="false" outlineLevel="0" collapsed="false">
      <c r="A60" s="37"/>
      <c r="B60" s="38"/>
      <c r="C60" s="39"/>
      <c r="D60" s="43"/>
      <c r="E60" s="44"/>
    </row>
    <row r="61" customFormat="false" ht="15" hidden="false" customHeight="false" outlineLevel="0" collapsed="false">
      <c r="A61" s="37"/>
      <c r="B61" s="38"/>
      <c r="C61" s="39"/>
      <c r="D61" s="43"/>
      <c r="E61" s="44"/>
    </row>
    <row r="62" customFormat="false" ht="15" hidden="false" customHeight="false" outlineLevel="0" collapsed="false">
      <c r="A62" s="37"/>
      <c r="B62" s="38"/>
      <c r="C62" s="39"/>
      <c r="D62" s="43"/>
      <c r="E62" s="44"/>
    </row>
    <row r="63" customFormat="false" ht="15" hidden="false" customHeight="false" outlineLevel="0" collapsed="false">
      <c r="A63" s="37"/>
      <c r="B63" s="38"/>
      <c r="C63" s="39"/>
      <c r="D63" s="43"/>
      <c r="E63" s="44"/>
    </row>
    <row r="64" customFormat="false" ht="15" hidden="false" customHeight="false" outlineLevel="0" collapsed="false">
      <c r="A64" s="37"/>
      <c r="B64" s="38"/>
      <c r="C64" s="39"/>
      <c r="D64" s="43"/>
      <c r="E64" s="44"/>
    </row>
    <row r="65" customFormat="false" ht="15" hidden="false" customHeight="false" outlineLevel="0" collapsed="false">
      <c r="A65" s="37"/>
      <c r="B65" s="38"/>
      <c r="C65" s="39"/>
      <c r="D65" s="43"/>
      <c r="E65" s="44"/>
    </row>
    <row r="66" customFormat="false" ht="15" hidden="false" customHeight="false" outlineLevel="0" collapsed="false">
      <c r="A66" s="37"/>
      <c r="B66" s="38"/>
      <c r="C66" s="39"/>
      <c r="D66" s="43"/>
      <c r="E66" s="44"/>
    </row>
    <row r="67" customFormat="false" ht="15" hidden="false" customHeight="false" outlineLevel="0" collapsed="false">
      <c r="A67" s="37"/>
      <c r="B67" s="38"/>
      <c r="C67" s="39"/>
      <c r="D67" s="43"/>
      <c r="E67" s="44"/>
    </row>
    <row r="68" customFormat="false" ht="15" hidden="false" customHeight="false" outlineLevel="0" collapsed="false">
      <c r="A68" s="37"/>
      <c r="B68" s="38"/>
      <c r="C68" s="39"/>
      <c r="D68" s="43"/>
      <c r="E68" s="44"/>
    </row>
    <row r="69" customFormat="false" ht="15" hidden="false" customHeight="false" outlineLevel="0" collapsed="false">
      <c r="A69" s="37"/>
      <c r="B69" s="38"/>
      <c r="C69" s="39"/>
      <c r="D69" s="43"/>
      <c r="E69" s="44"/>
    </row>
    <row r="70" customFormat="false" ht="15" hidden="false" customHeight="false" outlineLevel="0" collapsed="false">
      <c r="A70" s="37"/>
      <c r="B70" s="38"/>
      <c r="C70" s="39"/>
      <c r="D70" s="43"/>
      <c r="E70" s="44"/>
    </row>
    <row r="71" customFormat="false" ht="15" hidden="false" customHeight="false" outlineLevel="0" collapsed="false">
      <c r="A71" s="37"/>
      <c r="B71" s="38"/>
      <c r="C71" s="39"/>
      <c r="D71" s="44"/>
      <c r="E71" s="44"/>
    </row>
    <row r="72" customFormat="false" ht="15" hidden="false" customHeight="false" outlineLevel="0" collapsed="false">
      <c r="A72" s="8"/>
      <c r="B72" s="8"/>
      <c r="C72" s="8"/>
      <c r="D72" s="45"/>
      <c r="E72" s="45"/>
      <c r="F72" s="4"/>
      <c r="G72" s="46"/>
      <c r="H72" s="47"/>
      <c r="I72" s="48"/>
    </row>
    <row r="73" customFormat="false" ht="15" hidden="false" customHeight="false" outlineLevel="0" collapsed="false">
      <c r="A73" s="8"/>
      <c r="B73" s="8"/>
      <c r="C73" s="8"/>
      <c r="D73" s="45"/>
      <c r="E73" s="45"/>
    </row>
    <row r="74" customFormat="false" ht="15" hidden="false" customHeight="false" outlineLevel="0" collapsed="false">
      <c r="A74" s="8"/>
      <c r="B74" s="8"/>
      <c r="C74" s="8"/>
      <c r="D74" s="45"/>
      <c r="E74" s="45"/>
    </row>
    <row r="75" customFormat="false" ht="15" hidden="false" customHeight="false" outlineLevel="0" collapsed="false">
      <c r="A75" s="8"/>
      <c r="B75" s="8"/>
      <c r="C75" s="8"/>
      <c r="D75" s="45"/>
      <c r="E75" s="45"/>
      <c r="F75" s="4"/>
      <c r="G75" s="46"/>
      <c r="H75" s="47"/>
      <c r="I75" s="48"/>
    </row>
    <row r="76" customFormat="false" ht="15" hidden="false" customHeight="false" outlineLevel="0" collapsed="false">
      <c r="A76" s="8"/>
      <c r="B76" s="8"/>
      <c r="C76" s="8"/>
      <c r="D76" s="45"/>
      <c r="E76" s="45"/>
      <c r="F76" s="4"/>
      <c r="G76" s="46"/>
      <c r="H76" s="47"/>
      <c r="I76" s="48"/>
    </row>
    <row r="77" customFormat="false" ht="15" hidden="false" customHeight="false" outlineLevel="0" collapsed="false">
      <c r="A77" s="8"/>
      <c r="B77" s="8"/>
      <c r="C77" s="8"/>
      <c r="D77" s="45"/>
      <c r="E77" s="45"/>
      <c r="F77" s="4"/>
      <c r="G77" s="46"/>
      <c r="H77" s="47"/>
      <c r="I77" s="48"/>
    </row>
    <row r="78" customFormat="false" ht="15" hidden="false" customHeight="false" outlineLevel="0" collapsed="false">
      <c r="A78" s="37"/>
      <c r="B78" s="38"/>
      <c r="C78" s="39"/>
      <c r="D78" s="49"/>
      <c r="E78" s="49"/>
    </row>
    <row r="79" customFormat="false" ht="15" hidden="false" customHeight="false" outlineLevel="0" collapsed="false">
      <c r="A79" s="37"/>
      <c r="B79" s="38"/>
      <c r="C79" s="39"/>
      <c r="D79" s="49"/>
      <c r="E79" s="49"/>
    </row>
    <row r="80" customFormat="false" ht="15" hidden="false" customHeight="false" outlineLevel="0" collapsed="false">
      <c r="A80" s="37"/>
      <c r="B80" s="38"/>
      <c r="C80" s="39"/>
      <c r="D80" s="49"/>
      <c r="E80" s="4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1">
    <mergeCell ref="A1:E1"/>
    <mergeCell ref="A12:E12"/>
    <mergeCell ref="A18:B18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</mergeCells>
  <conditionalFormatting sqref="J20">
    <cfRule type="colorScale" priority="2">
      <colorScale>
        <cfvo type="num" val="-20"/>
        <cfvo type="num" val="0"/>
        <cfvo type="num" val="20"/>
        <color rgb="FF00B050"/>
        <color rgb="FFE2F0D9"/>
        <color rgb="FFFF0000"/>
      </colorScale>
    </cfRule>
  </conditionalFormatting>
  <conditionalFormatting sqref="J17">
    <cfRule type="colorScale" priority="3">
      <colorScale>
        <cfvo type="num" val="0"/>
        <cfvo type="num" val="50000"/>
        <cfvo type="num" val="75000"/>
        <color rgb="FFF8696B"/>
        <color rgb="FFFFEB84"/>
        <color rgb="FF63BE7B"/>
      </colorScale>
    </cfRule>
  </conditionalFormatting>
  <conditionalFormatting sqref="H17">
    <cfRule type="colorScale" priority="4">
      <colorScale>
        <cfvo type="num" val="0"/>
        <cfvo type="num" val="55000"/>
        <cfvo type="num" val="80000"/>
        <color rgb="FFF8696B"/>
        <color rgb="FFFFEB84"/>
        <color rgb="FF00B050"/>
      </colorScale>
    </cfRule>
  </conditionalFormatting>
  <conditionalFormatting sqref="H23">
    <cfRule type="colorScale" priority="5">
      <colorScale>
        <cfvo type="num" val="0"/>
        <cfvo type="num" val="50000"/>
        <cfvo type="num" val="80000"/>
        <color rgb="FFC00000"/>
        <color rgb="FFFFEB84"/>
        <color rgb="FF00B050"/>
      </colorScale>
    </cfRule>
  </conditionalFormatting>
  <conditionalFormatting sqref="H21">
    <cfRule type="colorScale" priority="6">
      <colorScale>
        <cfvo type="num" val="0"/>
        <cfvo type="num" val="2"/>
        <cfvo type="num" val="3"/>
        <color rgb="FFFF0000"/>
        <color rgb="FFFFEB84"/>
        <color rgb="FF00B05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11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G2" activeCellId="0" sqref="G2"/>
    </sheetView>
  </sheetViews>
  <sheetFormatPr defaultColWidth="8.6796875" defaultRowHeight="14.25" zeroHeight="false" outlineLevelRow="0" outlineLevelCol="0"/>
  <cols>
    <col collapsed="false" customWidth="true" hidden="false" outlineLevel="0" max="1" min="1" style="2" width="16.89"/>
    <col collapsed="false" customWidth="true" hidden="false" outlineLevel="0" max="3" min="2" style="2" width="13.56"/>
    <col collapsed="false" customWidth="true" hidden="false" outlineLevel="0" max="4" min="4" style="2" width="17.44"/>
    <col collapsed="false" customWidth="true" hidden="false" outlineLevel="0" max="5" min="5" style="2" width="9.56"/>
  </cols>
  <sheetData>
    <row r="1" customFormat="false" ht="15" hidden="false" customHeight="false" outlineLevel="0" collapsed="false">
      <c r="A1" s="50" t="s">
        <v>22</v>
      </c>
      <c r="B1" s="50" t="s">
        <v>23</v>
      </c>
      <c r="C1" s="50" t="s">
        <v>24</v>
      </c>
      <c r="D1" s="50" t="s">
        <v>41</v>
      </c>
    </row>
    <row r="2" customFormat="false" ht="15" hidden="false" customHeight="false" outlineLevel="0" collapsed="false">
      <c r="A2" s="51" t="s">
        <v>42</v>
      </c>
      <c r="B2" s="52" t="n">
        <f aca="false">C2/31</f>
        <v>2.74741935483871</v>
      </c>
      <c r="C2" s="51" t="n">
        <f aca="false">SUM(C3:C62)</f>
        <v>85.17</v>
      </c>
      <c r="D2" s="53" t="s">
        <v>43</v>
      </c>
    </row>
    <row r="3" customFormat="false" ht="14.25" hidden="false" customHeight="false" outlineLevel="0" collapsed="false">
      <c r="A3" s="41" t="n">
        <v>10984</v>
      </c>
      <c r="B3" s="54" t="s">
        <v>34</v>
      </c>
      <c r="C3" s="54" t="n">
        <v>3.33</v>
      </c>
      <c r="D3" s="54"/>
    </row>
    <row r="4" customFormat="false" ht="14.25" hidden="false" customHeight="false" outlineLevel="0" collapsed="false">
      <c r="A4" s="41" t="n">
        <v>10986</v>
      </c>
      <c r="B4" s="41" t="s">
        <v>34</v>
      </c>
      <c r="C4" s="54" t="n">
        <v>11</v>
      </c>
      <c r="D4" s="54"/>
    </row>
    <row r="5" customFormat="false" ht="14.25" hidden="false" customHeight="false" outlineLevel="0" collapsed="false">
      <c r="A5" s="41" t="n">
        <v>11002</v>
      </c>
      <c r="B5" s="41" t="s">
        <v>34</v>
      </c>
      <c r="C5" s="54" t="n">
        <v>0.4</v>
      </c>
      <c r="D5" s="54"/>
    </row>
    <row r="6" customFormat="false" ht="14.25" hidden="false" customHeight="false" outlineLevel="0" collapsed="false">
      <c r="A6" s="41" t="n">
        <v>11120</v>
      </c>
      <c r="B6" s="41" t="s">
        <v>31</v>
      </c>
      <c r="C6" s="54" t="n">
        <v>5</v>
      </c>
      <c r="D6" s="54"/>
    </row>
    <row r="7" customFormat="false" ht="14.25" hidden="false" customHeight="false" outlineLevel="0" collapsed="false">
      <c r="A7" s="41" t="n">
        <v>11038</v>
      </c>
      <c r="B7" s="41" t="s">
        <v>34</v>
      </c>
      <c r="C7" s="54" t="n">
        <v>2.25</v>
      </c>
      <c r="D7" s="54"/>
    </row>
    <row r="8" customFormat="false" ht="14.25" hidden="false" customHeight="false" outlineLevel="0" collapsed="false">
      <c r="A8" s="41" t="n">
        <v>11039</v>
      </c>
      <c r="B8" s="41" t="s">
        <v>34</v>
      </c>
      <c r="C8" s="54" t="n">
        <v>0.66</v>
      </c>
      <c r="D8" s="54"/>
    </row>
    <row r="9" customFormat="false" ht="14.25" hidden="false" customHeight="false" outlineLevel="0" collapsed="false">
      <c r="A9" s="41" t="n">
        <v>11056</v>
      </c>
      <c r="B9" s="41" t="s">
        <v>34</v>
      </c>
      <c r="C9" s="54" t="n">
        <v>0.25</v>
      </c>
      <c r="D9" s="54"/>
    </row>
    <row r="10" customFormat="false" ht="14.25" hidden="false" customHeight="false" outlineLevel="0" collapsed="false">
      <c r="A10" s="41" t="n">
        <v>11057</v>
      </c>
      <c r="B10" s="41" t="s">
        <v>34</v>
      </c>
      <c r="C10" s="54" t="n">
        <v>0.2</v>
      </c>
      <c r="D10" s="54"/>
    </row>
    <row r="11" customFormat="false" ht="14.25" hidden="false" customHeight="false" outlineLevel="0" collapsed="false">
      <c r="A11" s="41" t="n">
        <v>11058</v>
      </c>
      <c r="B11" s="41" t="s">
        <v>34</v>
      </c>
      <c r="C11" s="54" t="n">
        <v>0.2</v>
      </c>
      <c r="D11" s="54"/>
    </row>
    <row r="12" customFormat="false" ht="14.25" hidden="false" customHeight="false" outlineLevel="0" collapsed="false">
      <c r="A12" s="41" t="n">
        <v>11063</v>
      </c>
      <c r="B12" s="41" t="s">
        <v>34</v>
      </c>
      <c r="C12" s="54" t="n">
        <v>0.2</v>
      </c>
      <c r="D12" s="54"/>
    </row>
    <row r="13" customFormat="false" ht="14.25" hidden="false" customHeight="false" outlineLevel="0" collapsed="false">
      <c r="A13" s="41" t="n">
        <v>11048</v>
      </c>
      <c r="B13" s="41" t="s">
        <v>34</v>
      </c>
      <c r="C13" s="54" t="n">
        <v>4.15</v>
      </c>
      <c r="D13" s="54"/>
    </row>
    <row r="14" customFormat="false" ht="14.25" hidden="false" customHeight="false" outlineLevel="0" collapsed="false">
      <c r="A14" s="41" t="n">
        <v>11067</v>
      </c>
      <c r="B14" s="41" t="s">
        <v>34</v>
      </c>
      <c r="C14" s="54" t="n">
        <v>0.5</v>
      </c>
      <c r="D14" s="54"/>
    </row>
    <row r="15" customFormat="false" ht="14.25" hidden="false" customHeight="false" outlineLevel="0" collapsed="false">
      <c r="A15" s="41" t="n">
        <v>11005</v>
      </c>
      <c r="B15" s="41" t="s">
        <v>34</v>
      </c>
      <c r="C15" s="54" t="n">
        <v>1.5</v>
      </c>
      <c r="D15" s="54"/>
    </row>
    <row r="16" customFormat="false" ht="14.25" hidden="false" customHeight="false" outlineLevel="0" collapsed="false">
      <c r="A16" s="41" t="n">
        <v>11036</v>
      </c>
      <c r="B16" s="41" t="s">
        <v>34</v>
      </c>
      <c r="C16" s="54" t="n">
        <v>0.75</v>
      </c>
      <c r="D16" s="54"/>
    </row>
    <row r="17" customFormat="false" ht="14.25" hidden="false" customHeight="false" outlineLevel="0" collapsed="false">
      <c r="A17" s="41" t="n">
        <v>11064</v>
      </c>
      <c r="B17" s="41" t="s">
        <v>34</v>
      </c>
      <c r="C17" s="54" t="n">
        <v>2.5</v>
      </c>
      <c r="D17" s="54"/>
    </row>
    <row r="18" customFormat="false" ht="14.25" hidden="false" customHeight="false" outlineLevel="0" collapsed="false">
      <c r="A18" s="41" t="n">
        <v>11087</v>
      </c>
      <c r="B18" s="41" t="s">
        <v>34</v>
      </c>
      <c r="C18" s="54" t="n">
        <v>4.25</v>
      </c>
      <c r="D18" s="54"/>
    </row>
    <row r="19" customFormat="false" ht="14.25" hidden="false" customHeight="false" outlineLevel="0" collapsed="false">
      <c r="A19" s="41" t="n">
        <v>11094</v>
      </c>
      <c r="B19" s="41" t="s">
        <v>34</v>
      </c>
      <c r="C19" s="54" t="n">
        <v>1.66</v>
      </c>
      <c r="D19" s="54"/>
    </row>
    <row r="20" customFormat="false" ht="14.25" hidden="false" customHeight="false" outlineLevel="0" collapsed="false">
      <c r="A20" s="41" t="n">
        <v>10929</v>
      </c>
      <c r="B20" s="41" t="s">
        <v>34</v>
      </c>
      <c r="C20" s="54" t="n">
        <v>0.33</v>
      </c>
      <c r="D20" s="54"/>
    </row>
    <row r="21" customFormat="false" ht="14.25" hidden="false" customHeight="false" outlineLevel="0" collapsed="false">
      <c r="A21" s="41" t="n">
        <v>11101</v>
      </c>
      <c r="B21" s="41" t="s">
        <v>34</v>
      </c>
      <c r="C21" s="54" t="n">
        <v>1.75</v>
      </c>
      <c r="D21" s="54"/>
    </row>
    <row r="22" customFormat="false" ht="14.25" hidden="false" customHeight="false" outlineLevel="0" collapsed="false">
      <c r="A22" s="41" t="n">
        <v>11102</v>
      </c>
      <c r="B22" s="41" t="s">
        <v>34</v>
      </c>
      <c r="C22" s="54" t="n">
        <v>0.75</v>
      </c>
      <c r="D22" s="54"/>
    </row>
    <row r="23" customFormat="false" ht="14.25" hidden="false" customHeight="false" outlineLevel="0" collapsed="false">
      <c r="A23" s="41" t="n">
        <v>11076</v>
      </c>
      <c r="B23" s="41" t="s">
        <v>34</v>
      </c>
      <c r="C23" s="54" t="n">
        <v>2.25</v>
      </c>
      <c r="D23" s="54"/>
    </row>
    <row r="24" customFormat="false" ht="14.25" hidden="false" customHeight="false" outlineLevel="0" collapsed="false">
      <c r="A24" s="41" t="n">
        <v>11107</v>
      </c>
      <c r="B24" s="41" t="s">
        <v>34</v>
      </c>
      <c r="C24" s="54" t="n">
        <v>0.33</v>
      </c>
      <c r="D24" s="54"/>
    </row>
    <row r="25" customFormat="false" ht="14.25" hidden="false" customHeight="false" outlineLevel="0" collapsed="false">
      <c r="A25" s="41" t="n">
        <v>11124</v>
      </c>
      <c r="B25" s="41" t="s">
        <v>31</v>
      </c>
      <c r="C25" s="54" t="n">
        <v>1</v>
      </c>
      <c r="D25" s="54"/>
    </row>
    <row r="26" customFormat="false" ht="14.25" hidden="false" customHeight="false" outlineLevel="0" collapsed="false">
      <c r="A26" s="41" t="n">
        <v>11163</v>
      </c>
      <c r="B26" s="41" t="s">
        <v>31</v>
      </c>
      <c r="C26" s="54" t="n">
        <v>3</v>
      </c>
      <c r="D26" s="54"/>
    </row>
    <row r="27" customFormat="false" ht="14.25" hidden="false" customHeight="false" outlineLevel="0" collapsed="false">
      <c r="A27" s="41" t="n">
        <v>11162</v>
      </c>
      <c r="B27" s="41" t="s">
        <v>31</v>
      </c>
      <c r="C27" s="54" t="n">
        <v>0.33</v>
      </c>
      <c r="D27" s="54"/>
    </row>
    <row r="28" customFormat="false" ht="14.25" hidden="false" customHeight="false" outlineLevel="0" collapsed="false">
      <c r="A28" s="41" t="n">
        <v>11135</v>
      </c>
      <c r="B28" s="41" t="s">
        <v>34</v>
      </c>
      <c r="C28" s="54" t="n">
        <v>1</v>
      </c>
      <c r="D28" s="54"/>
    </row>
    <row r="29" customFormat="false" ht="14.25" hidden="false" customHeight="false" outlineLevel="0" collapsed="false">
      <c r="A29" s="41" t="n">
        <v>11154</v>
      </c>
      <c r="B29" s="41" t="s">
        <v>31</v>
      </c>
      <c r="C29" s="54" t="n">
        <v>1.85</v>
      </c>
      <c r="D29" s="54"/>
    </row>
    <row r="30" customFormat="false" ht="14.25" hidden="false" customHeight="false" outlineLevel="0" collapsed="false">
      <c r="A30" s="41" t="n">
        <v>11171</v>
      </c>
      <c r="B30" s="41" t="s">
        <v>31</v>
      </c>
      <c r="C30" s="54" t="n">
        <v>0.5</v>
      </c>
      <c r="D30" s="54"/>
    </row>
    <row r="31" customFormat="false" ht="14.25" hidden="false" customHeight="false" outlineLevel="0" collapsed="false">
      <c r="A31" s="41" t="n">
        <v>11174</v>
      </c>
      <c r="B31" s="41" t="s">
        <v>34</v>
      </c>
      <c r="C31" s="54" t="n">
        <v>1.33</v>
      </c>
      <c r="D31" s="54"/>
    </row>
    <row r="32" customFormat="false" ht="14.25" hidden="false" customHeight="false" outlineLevel="0" collapsed="false">
      <c r="A32" s="41" t="n">
        <v>11181</v>
      </c>
      <c r="B32" s="41" t="s">
        <v>31</v>
      </c>
      <c r="C32" s="54" t="n">
        <v>0.33</v>
      </c>
      <c r="D32" s="54"/>
    </row>
    <row r="33" customFormat="false" ht="14.25" hidden="false" customHeight="false" outlineLevel="0" collapsed="false">
      <c r="A33" s="41" t="n">
        <v>11178</v>
      </c>
      <c r="B33" s="41" t="s">
        <v>34</v>
      </c>
      <c r="C33" s="55" t="n">
        <v>0.66</v>
      </c>
      <c r="D33" s="54"/>
    </row>
    <row r="34" customFormat="false" ht="14.25" hidden="false" customHeight="false" outlineLevel="0" collapsed="false">
      <c r="A34" s="41" t="n">
        <v>11182</v>
      </c>
      <c r="B34" s="41" t="s">
        <v>34</v>
      </c>
      <c r="C34" s="55" t="n">
        <v>0.33</v>
      </c>
      <c r="D34" s="54"/>
    </row>
    <row r="35" customFormat="false" ht="14.25" hidden="false" customHeight="false" outlineLevel="0" collapsed="false">
      <c r="A35" s="41" t="n">
        <v>11169</v>
      </c>
      <c r="B35" s="41" t="s">
        <v>34</v>
      </c>
      <c r="C35" s="55" t="n">
        <v>0.5</v>
      </c>
      <c r="D35" s="54"/>
    </row>
    <row r="36" customFormat="false" ht="14.25" hidden="false" customHeight="false" outlineLevel="0" collapsed="false">
      <c r="A36" s="41" t="n">
        <v>11184</v>
      </c>
      <c r="B36" s="41" t="s">
        <v>34</v>
      </c>
      <c r="C36" s="55" t="n">
        <v>0.66</v>
      </c>
      <c r="D36" s="54"/>
    </row>
    <row r="37" customFormat="false" ht="14.25" hidden="false" customHeight="false" outlineLevel="0" collapsed="false">
      <c r="A37" s="41" t="n">
        <v>11197</v>
      </c>
      <c r="B37" s="41" t="s">
        <v>31</v>
      </c>
      <c r="C37" s="55" t="n">
        <v>0.1</v>
      </c>
      <c r="D37" s="54"/>
    </row>
    <row r="38" customFormat="false" ht="14.25" hidden="false" customHeight="false" outlineLevel="0" collapsed="false">
      <c r="A38" s="41" t="n">
        <v>11211</v>
      </c>
      <c r="B38" s="41" t="s">
        <v>31</v>
      </c>
      <c r="C38" s="55" t="n">
        <v>1.75</v>
      </c>
      <c r="D38" s="54"/>
    </row>
    <row r="39" customFormat="false" ht="14.25" hidden="false" customHeight="false" outlineLevel="0" collapsed="false">
      <c r="A39" s="41" t="n">
        <v>11210</v>
      </c>
      <c r="B39" s="41" t="s">
        <v>31</v>
      </c>
      <c r="C39" s="55" t="n">
        <v>0.5</v>
      </c>
      <c r="D39" s="54"/>
    </row>
    <row r="40" customFormat="false" ht="14.25" hidden="false" customHeight="false" outlineLevel="0" collapsed="false">
      <c r="A40" s="41" t="n">
        <v>11155</v>
      </c>
      <c r="B40" s="41" t="s">
        <v>31</v>
      </c>
      <c r="C40" s="55" t="n">
        <v>1.5</v>
      </c>
      <c r="D40" s="54"/>
    </row>
    <row r="41" customFormat="false" ht="14.25" hidden="false" customHeight="false" outlineLevel="0" collapsed="false">
      <c r="A41" s="41" t="n">
        <v>11198</v>
      </c>
      <c r="B41" s="41" t="s">
        <v>31</v>
      </c>
      <c r="C41" s="55" t="n">
        <v>0.1</v>
      </c>
      <c r="D41" s="54"/>
    </row>
    <row r="42" customFormat="false" ht="14.25" hidden="false" customHeight="false" outlineLevel="0" collapsed="false">
      <c r="A42" s="41" t="n">
        <v>11205</v>
      </c>
      <c r="B42" s="41" t="s">
        <v>31</v>
      </c>
      <c r="C42" s="55" t="n">
        <v>1.75</v>
      </c>
      <c r="D42" s="54"/>
    </row>
    <row r="43" customFormat="false" ht="14.25" hidden="false" customHeight="false" outlineLevel="0" collapsed="false">
      <c r="A43" s="41" t="n">
        <v>11200</v>
      </c>
      <c r="B43" s="41" t="s">
        <v>31</v>
      </c>
      <c r="C43" s="55" t="n">
        <v>2.66</v>
      </c>
      <c r="D43" s="54"/>
    </row>
    <row r="44" customFormat="false" ht="14.25" hidden="false" customHeight="false" outlineLevel="0" collapsed="false">
      <c r="A44" s="41" t="n">
        <v>11208</v>
      </c>
      <c r="B44" s="41" t="s">
        <v>31</v>
      </c>
      <c r="C44" s="55" t="n">
        <v>2.15</v>
      </c>
      <c r="D44" s="54"/>
    </row>
    <row r="45" customFormat="false" ht="14.25" hidden="false" customHeight="false" outlineLevel="0" collapsed="false">
      <c r="A45" s="41" t="n">
        <v>11207</v>
      </c>
      <c r="B45" s="41" t="s">
        <v>31</v>
      </c>
      <c r="C45" s="55" t="n">
        <v>1</v>
      </c>
      <c r="D45" s="54"/>
    </row>
    <row r="46" customFormat="false" ht="14.25" hidden="false" customHeight="false" outlineLevel="0" collapsed="false">
      <c r="A46" s="41" t="n">
        <v>11230</v>
      </c>
      <c r="B46" s="41" t="s">
        <v>31</v>
      </c>
      <c r="C46" s="55" t="n">
        <v>3</v>
      </c>
      <c r="D46" s="54"/>
    </row>
    <row r="47" customFormat="false" ht="14.25" hidden="false" customHeight="false" outlineLevel="0" collapsed="false">
      <c r="A47" s="41" t="n">
        <v>11232</v>
      </c>
      <c r="B47" s="41" t="s">
        <v>31</v>
      </c>
      <c r="C47" s="55" t="n">
        <v>0.5</v>
      </c>
      <c r="D47" s="54"/>
    </row>
    <row r="48" customFormat="false" ht="14.25" hidden="false" customHeight="false" outlineLevel="0" collapsed="false">
      <c r="A48" s="41" t="n">
        <v>11236</v>
      </c>
      <c r="B48" s="41" t="s">
        <v>31</v>
      </c>
      <c r="C48" s="55" t="n">
        <v>1.75</v>
      </c>
      <c r="D48" s="54"/>
    </row>
    <row r="49" customFormat="false" ht="14.25" hidden="false" customHeight="false" outlineLevel="0" collapsed="false">
      <c r="A49" s="41" t="n">
        <v>11134</v>
      </c>
      <c r="B49" s="41" t="s">
        <v>34</v>
      </c>
      <c r="C49" s="55" t="n">
        <v>2.33</v>
      </c>
      <c r="D49" s="54"/>
    </row>
    <row r="50" customFormat="false" ht="14.25" hidden="false" customHeight="false" outlineLevel="0" collapsed="false">
      <c r="A50" s="41" t="n">
        <v>11149</v>
      </c>
      <c r="B50" s="41" t="s">
        <v>34</v>
      </c>
      <c r="C50" s="55" t="n">
        <v>1.25</v>
      </c>
      <c r="D50" s="54"/>
    </row>
    <row r="51" customFormat="false" ht="14.25" hidden="false" customHeight="false" outlineLevel="0" collapsed="false">
      <c r="A51" s="41" t="n">
        <v>11256</v>
      </c>
      <c r="B51" s="41" t="s">
        <v>34</v>
      </c>
      <c r="C51" s="55" t="n">
        <v>0.25</v>
      </c>
      <c r="D51" s="54"/>
    </row>
    <row r="52" customFormat="false" ht="14.25" hidden="false" customHeight="false" outlineLevel="0" collapsed="false">
      <c r="A52" s="41" t="n">
        <v>11257</v>
      </c>
      <c r="B52" s="41" t="s">
        <v>34</v>
      </c>
      <c r="C52" s="55" t="n">
        <v>0.5</v>
      </c>
      <c r="D52" s="54"/>
    </row>
    <row r="53" customFormat="false" ht="14.25" hidden="false" customHeight="false" outlineLevel="0" collapsed="false">
      <c r="A53" s="41" t="n">
        <v>11258</v>
      </c>
      <c r="B53" s="41" t="s">
        <v>31</v>
      </c>
      <c r="C53" s="55" t="n">
        <v>1.5</v>
      </c>
      <c r="D53" s="54"/>
    </row>
    <row r="54" customFormat="false" ht="14.25" hidden="false" customHeight="false" outlineLevel="0" collapsed="false">
      <c r="A54" s="41" t="n">
        <v>11247</v>
      </c>
      <c r="B54" s="54" t="s">
        <v>31</v>
      </c>
      <c r="C54" s="55" t="n">
        <v>0.25</v>
      </c>
      <c r="D54" s="54"/>
    </row>
    <row r="55" customFormat="false" ht="14.25" hidden="false" customHeight="false" outlineLevel="0" collapsed="false">
      <c r="A55" s="41" t="n">
        <v>11266</v>
      </c>
      <c r="B55" s="54" t="s">
        <v>31</v>
      </c>
      <c r="C55" s="55" t="n">
        <v>1</v>
      </c>
      <c r="D55" s="54"/>
    </row>
    <row r="56" customFormat="false" ht="14.25" hidden="false" customHeight="false" outlineLevel="0" collapsed="false">
      <c r="A56" s="41" t="n">
        <v>11271</v>
      </c>
      <c r="B56" s="54" t="s">
        <v>34</v>
      </c>
      <c r="C56" s="55" t="n">
        <v>0.15</v>
      </c>
      <c r="D56" s="54"/>
    </row>
    <row r="57" customFormat="false" ht="14.25" hidden="false" customHeight="false" outlineLevel="0" collapsed="false">
      <c r="A57" s="41" t="n">
        <v>11269</v>
      </c>
      <c r="B57" s="54" t="s">
        <v>34</v>
      </c>
      <c r="C57" s="55" t="n">
        <v>0.5</v>
      </c>
      <c r="D57" s="54"/>
    </row>
    <row r="58" customFormat="false" ht="14.25" hidden="false" customHeight="false" outlineLevel="0" collapsed="false">
      <c r="A58" s="41" t="n">
        <v>11267</v>
      </c>
      <c r="B58" s="54" t="s">
        <v>34</v>
      </c>
      <c r="C58" s="55" t="n">
        <v>0.25</v>
      </c>
      <c r="D58" s="54"/>
    </row>
    <row r="59" customFormat="false" ht="14.25" hidden="false" customHeight="false" outlineLevel="0" collapsed="false">
      <c r="A59" s="41" t="n">
        <v>11268</v>
      </c>
      <c r="B59" s="54" t="s">
        <v>34</v>
      </c>
      <c r="C59" s="55" t="n">
        <v>0.5</v>
      </c>
      <c r="D59" s="54"/>
    </row>
    <row r="60" customFormat="false" ht="14.25" hidden="false" customHeight="false" outlineLevel="0" collapsed="false">
      <c r="A60" s="41" t="n">
        <v>11195</v>
      </c>
      <c r="B60" s="41" t="s">
        <v>31</v>
      </c>
      <c r="C60" s="55" t="n">
        <v>0.4</v>
      </c>
      <c r="D60" s="54"/>
    </row>
    <row r="61" customFormat="false" ht="14.25" hidden="false" customHeight="false" outlineLevel="0" collapsed="false">
      <c r="A61" s="41" t="n">
        <v>11260</v>
      </c>
      <c r="B61" s="41" t="s">
        <v>31</v>
      </c>
      <c r="C61" s="55" t="n">
        <v>1.5</v>
      </c>
      <c r="D61" s="54"/>
    </row>
    <row r="62" customFormat="false" ht="14.25" hidden="false" customHeight="false" outlineLevel="0" collapsed="false">
      <c r="A62" s="41" t="n">
        <v>11277</v>
      </c>
      <c r="B62" s="41" t="s">
        <v>31</v>
      </c>
      <c r="C62" s="55" t="n">
        <v>2.33</v>
      </c>
      <c r="D62" s="54"/>
    </row>
    <row r="63" customFormat="false" ht="15" hidden="false" customHeight="false" outlineLevel="0" collapsed="false">
      <c r="A63" s="51" t="s">
        <v>44</v>
      </c>
      <c r="B63" s="52" t="n">
        <f aca="false">C63/28</f>
        <v>2.33428571428571</v>
      </c>
      <c r="C63" s="51" t="n">
        <f aca="false">SUM(C64:C82)</f>
        <v>65.36</v>
      </c>
    </row>
    <row r="64" customFormat="false" ht="14.25" hidden="false" customHeight="false" outlineLevel="0" collapsed="false">
      <c r="A64" s="41" t="n">
        <v>11298</v>
      </c>
      <c r="B64" s="54" t="s">
        <v>34</v>
      </c>
      <c r="C64" s="54" t="n">
        <v>2</v>
      </c>
    </row>
    <row r="65" customFormat="false" ht="14.25" hidden="false" customHeight="false" outlineLevel="0" collapsed="false">
      <c r="A65" s="41" t="n">
        <v>11249</v>
      </c>
      <c r="B65" s="41" t="s">
        <v>31</v>
      </c>
      <c r="C65" s="54" t="n">
        <v>1.5</v>
      </c>
    </row>
    <row r="66" customFormat="false" ht="14.25" hidden="false" customHeight="false" outlineLevel="0" collapsed="false">
      <c r="A66" s="41" t="n">
        <v>11264</v>
      </c>
      <c r="B66" s="41" t="s">
        <v>31</v>
      </c>
      <c r="C66" s="54" t="n">
        <v>6.15</v>
      </c>
    </row>
    <row r="67" customFormat="false" ht="14.25" hidden="false" customHeight="false" outlineLevel="0" collapsed="false">
      <c r="A67" s="41" t="n">
        <v>11302</v>
      </c>
      <c r="B67" s="41" t="s">
        <v>31</v>
      </c>
      <c r="C67" s="54" t="n">
        <v>1.15</v>
      </c>
    </row>
    <row r="68" customFormat="false" ht="14.25" hidden="false" customHeight="false" outlineLevel="0" collapsed="false">
      <c r="A68" s="41" t="n">
        <v>11352</v>
      </c>
      <c r="B68" s="41" t="s">
        <v>34</v>
      </c>
      <c r="C68" s="54" t="n">
        <v>0.4</v>
      </c>
    </row>
    <row r="69" customFormat="false" ht="14.25" hidden="false" customHeight="false" outlineLevel="0" collapsed="false">
      <c r="A69" s="41" t="n">
        <v>11349</v>
      </c>
      <c r="B69" s="41" t="s">
        <v>34</v>
      </c>
      <c r="C69" s="54" t="n">
        <v>2.5</v>
      </c>
    </row>
    <row r="70" customFormat="false" ht="14.25" hidden="false" customHeight="false" outlineLevel="0" collapsed="false">
      <c r="A70" s="41" t="n">
        <v>11336</v>
      </c>
      <c r="B70" s="41" t="s">
        <v>31</v>
      </c>
      <c r="C70" s="54" t="n">
        <v>6</v>
      </c>
    </row>
    <row r="71" customFormat="false" ht="14.25" hidden="false" customHeight="false" outlineLevel="0" collapsed="false">
      <c r="A71" s="41" t="n">
        <v>11360</v>
      </c>
      <c r="B71" s="41" t="s">
        <v>34</v>
      </c>
      <c r="C71" s="54" t="n">
        <v>29.5</v>
      </c>
    </row>
    <row r="72" customFormat="false" ht="14.25" hidden="false" customHeight="false" outlineLevel="0" collapsed="false">
      <c r="A72" s="41" t="n">
        <v>11359</v>
      </c>
      <c r="B72" s="41" t="s">
        <v>31</v>
      </c>
      <c r="C72" s="54" t="n">
        <v>1</v>
      </c>
    </row>
    <row r="73" customFormat="false" ht="14.25" hidden="false" customHeight="false" outlineLevel="0" collapsed="false">
      <c r="A73" s="41" t="n">
        <v>11367</v>
      </c>
      <c r="B73" s="41" t="s">
        <v>31</v>
      </c>
      <c r="C73" s="54" t="n">
        <v>0.25</v>
      </c>
    </row>
    <row r="74" customFormat="false" ht="14.25" hidden="false" customHeight="false" outlineLevel="0" collapsed="false">
      <c r="A74" s="41" t="n">
        <v>11386</v>
      </c>
      <c r="B74" s="41" t="s">
        <v>31</v>
      </c>
      <c r="C74" s="54" t="n">
        <v>1.25</v>
      </c>
    </row>
    <row r="75" customFormat="false" ht="14.25" hidden="false" customHeight="false" outlineLevel="0" collapsed="false">
      <c r="A75" s="41" t="n">
        <v>11390</v>
      </c>
      <c r="B75" s="41" t="s">
        <v>31</v>
      </c>
      <c r="C75" s="54" t="n">
        <v>0.5</v>
      </c>
    </row>
    <row r="76" customFormat="false" ht="14.25" hidden="false" customHeight="false" outlineLevel="0" collapsed="false">
      <c r="A76" s="41" t="n">
        <v>11391</v>
      </c>
      <c r="B76" s="41" t="s">
        <v>31</v>
      </c>
      <c r="C76" s="54" t="n">
        <v>1.66</v>
      </c>
    </row>
    <row r="77" customFormat="false" ht="14.25" hidden="false" customHeight="false" outlineLevel="0" collapsed="false">
      <c r="A77" s="41" t="n">
        <v>11392</v>
      </c>
      <c r="B77" s="41" t="s">
        <v>31</v>
      </c>
      <c r="C77" s="54" t="n">
        <v>6.75</v>
      </c>
    </row>
    <row r="78" customFormat="false" ht="14.25" hidden="false" customHeight="false" outlineLevel="0" collapsed="false">
      <c r="A78" s="41" t="n">
        <v>11395</v>
      </c>
      <c r="B78" s="41" t="s">
        <v>31</v>
      </c>
      <c r="C78" s="54" t="n">
        <v>1</v>
      </c>
    </row>
    <row r="79" customFormat="false" ht="14.25" hidden="false" customHeight="false" outlineLevel="0" collapsed="false">
      <c r="A79" s="41" t="n">
        <v>11416</v>
      </c>
      <c r="B79" s="41" t="s">
        <v>34</v>
      </c>
      <c r="C79" s="54" t="n">
        <v>1</v>
      </c>
    </row>
    <row r="80" customFormat="false" ht="14.25" hidden="false" customHeight="false" outlineLevel="0" collapsed="false">
      <c r="A80" s="41" t="n">
        <v>11423</v>
      </c>
      <c r="B80" s="41" t="s">
        <v>31</v>
      </c>
      <c r="C80" s="54" t="n">
        <v>0.75</v>
      </c>
    </row>
    <row r="81" customFormat="false" ht="14.25" hidden="false" customHeight="false" outlineLevel="0" collapsed="false">
      <c r="A81" s="41" t="n">
        <v>11361</v>
      </c>
      <c r="B81" s="41" t="s">
        <v>34</v>
      </c>
      <c r="C81" s="54" t="n">
        <v>0.5</v>
      </c>
    </row>
    <row r="82" customFormat="false" ht="14.25" hidden="false" customHeight="false" outlineLevel="0" collapsed="false">
      <c r="A82" s="41" t="n">
        <v>11442</v>
      </c>
      <c r="B82" s="41" t="s">
        <v>34</v>
      </c>
      <c r="C82" s="54" t="n">
        <v>1.5</v>
      </c>
    </row>
    <row r="83" customFormat="false" ht="14.25" hidden="false" customHeight="false" outlineLevel="0" collapsed="false">
      <c r="A83" s="53" t="s">
        <v>45</v>
      </c>
      <c r="B83" s="56" t="n">
        <f aca="false">C83/31</f>
        <v>2.56806451612903</v>
      </c>
      <c r="C83" s="53" t="n">
        <f aca="false">SUM(C84:C114)</f>
        <v>79.61</v>
      </c>
    </row>
    <row r="84" customFormat="false" ht="14.25" hidden="false" customHeight="false" outlineLevel="0" collapsed="false">
      <c r="A84" s="41" t="n">
        <v>11446</v>
      </c>
      <c r="B84" s="41" t="s">
        <v>31</v>
      </c>
      <c r="C84" s="54" t="n">
        <v>6.25</v>
      </c>
    </row>
    <row r="85" customFormat="false" ht="14.25" hidden="false" customHeight="false" outlineLevel="0" collapsed="false">
      <c r="A85" s="41" t="n">
        <v>11339</v>
      </c>
      <c r="B85" s="41" t="s">
        <v>34</v>
      </c>
      <c r="C85" s="54" t="n">
        <v>4.25</v>
      </c>
    </row>
    <row r="86" customFormat="false" ht="14.25" hidden="false" customHeight="false" outlineLevel="0" collapsed="false">
      <c r="A86" s="41" t="n">
        <v>11476</v>
      </c>
      <c r="B86" s="54" t="s">
        <v>34</v>
      </c>
      <c r="C86" s="54" t="n">
        <v>0.75</v>
      </c>
    </row>
    <row r="87" customFormat="false" ht="14.25" hidden="false" customHeight="false" outlineLevel="0" collapsed="false">
      <c r="A87" s="41" t="n">
        <v>11480</v>
      </c>
      <c r="B87" s="41" t="s">
        <v>34</v>
      </c>
      <c r="C87" s="54" t="n">
        <v>3</v>
      </c>
    </row>
    <row r="88" customFormat="false" ht="14.25" hidden="false" customHeight="false" outlineLevel="0" collapsed="false">
      <c r="A88" s="41" t="n">
        <v>11479</v>
      </c>
      <c r="B88" s="41" t="s">
        <v>34</v>
      </c>
      <c r="C88" s="54" t="n">
        <v>15</v>
      </c>
    </row>
    <row r="89" customFormat="false" ht="14.25" hidden="false" customHeight="false" outlineLevel="0" collapsed="false">
      <c r="A89" s="41" t="n">
        <v>11487</v>
      </c>
      <c r="B89" s="41" t="s">
        <v>34</v>
      </c>
      <c r="C89" s="54" t="n">
        <v>0.5</v>
      </c>
    </row>
    <row r="90" customFormat="false" ht="14.25" hidden="false" customHeight="false" outlineLevel="0" collapsed="false">
      <c r="A90" s="41" t="n">
        <v>11494</v>
      </c>
      <c r="B90" s="41" t="s">
        <v>31</v>
      </c>
      <c r="C90" s="54" t="n">
        <v>1</v>
      </c>
    </row>
    <row r="91" customFormat="false" ht="14.25" hidden="false" customHeight="false" outlineLevel="0" collapsed="false">
      <c r="A91" s="41" t="n">
        <v>11485</v>
      </c>
      <c r="B91" s="41" t="s">
        <v>34</v>
      </c>
      <c r="C91" s="54" t="n">
        <v>3</v>
      </c>
    </row>
    <row r="92" customFormat="false" ht="14.25" hidden="false" customHeight="false" outlineLevel="0" collapsed="false">
      <c r="A92" s="41" t="n">
        <v>11501</v>
      </c>
      <c r="B92" s="41" t="s">
        <v>34</v>
      </c>
      <c r="C92" s="54" t="n">
        <v>12.5</v>
      </c>
    </row>
    <row r="93" customFormat="false" ht="14.25" hidden="false" customHeight="false" outlineLevel="0" collapsed="false">
      <c r="A93" s="41" t="n">
        <v>11506</v>
      </c>
      <c r="B93" s="41" t="s">
        <v>31</v>
      </c>
      <c r="C93" s="54" t="n">
        <v>2.5</v>
      </c>
    </row>
    <row r="94" customFormat="false" ht="14.25" hidden="false" customHeight="false" outlineLevel="0" collapsed="false">
      <c r="A94" s="41" t="n">
        <v>11519</v>
      </c>
      <c r="B94" s="41" t="s">
        <v>34</v>
      </c>
      <c r="C94" s="54" t="n">
        <v>0.75</v>
      </c>
    </row>
    <row r="95" customFormat="false" ht="14.25" hidden="false" customHeight="false" outlineLevel="0" collapsed="false">
      <c r="A95" s="41" t="n">
        <v>11522</v>
      </c>
      <c r="B95" s="41" t="s">
        <v>31</v>
      </c>
      <c r="C95" s="55" t="n">
        <v>5.5</v>
      </c>
    </row>
    <row r="96" customFormat="false" ht="14.25" hidden="false" customHeight="false" outlineLevel="0" collapsed="false">
      <c r="A96" s="41" t="n">
        <v>11521</v>
      </c>
      <c r="B96" s="41" t="s">
        <v>31</v>
      </c>
      <c r="C96" s="55" t="n">
        <v>5.75</v>
      </c>
    </row>
    <row r="97" customFormat="false" ht="14.25" hidden="false" customHeight="false" outlineLevel="0" collapsed="false">
      <c r="A97" s="41" t="n">
        <v>11536</v>
      </c>
      <c r="B97" s="41" t="s">
        <v>31</v>
      </c>
      <c r="C97" s="55" t="n">
        <v>0.66</v>
      </c>
    </row>
    <row r="98" customFormat="false" ht="14.25" hidden="false" customHeight="false" outlineLevel="0" collapsed="false">
      <c r="A98" s="41" t="n">
        <v>11550</v>
      </c>
      <c r="B98" s="41" t="s">
        <v>31</v>
      </c>
      <c r="C98" s="55" t="n">
        <v>0.4</v>
      </c>
    </row>
    <row r="99" customFormat="false" ht="14.25" hidden="false" customHeight="false" outlineLevel="0" collapsed="false">
      <c r="A99" s="41" t="n">
        <v>11549</v>
      </c>
      <c r="B99" s="41" t="s">
        <v>34</v>
      </c>
      <c r="C99" s="55" t="n">
        <v>0.4</v>
      </c>
    </row>
    <row r="100" customFormat="false" ht="14.25" hidden="false" customHeight="false" outlineLevel="0" collapsed="false">
      <c r="A100" s="41" t="n">
        <v>11542</v>
      </c>
      <c r="B100" s="41" t="s">
        <v>31</v>
      </c>
      <c r="C100" s="55" t="n">
        <v>1</v>
      </c>
    </row>
    <row r="101" customFormat="false" ht="14.25" hidden="false" customHeight="false" outlineLevel="0" collapsed="false">
      <c r="A101" s="41" t="n">
        <v>11544</v>
      </c>
      <c r="B101" s="41" t="s">
        <v>31</v>
      </c>
      <c r="C101" s="55" t="n">
        <v>1.25</v>
      </c>
    </row>
    <row r="102" customFormat="false" ht="14.25" hidden="false" customHeight="false" outlineLevel="0" collapsed="false">
      <c r="A102" s="41" t="n">
        <v>11546</v>
      </c>
      <c r="B102" s="41" t="s">
        <v>31</v>
      </c>
      <c r="C102" s="55" t="n">
        <v>0.25</v>
      </c>
    </row>
    <row r="103" customFormat="false" ht="14.25" hidden="false" customHeight="false" outlineLevel="0" collapsed="false">
      <c r="A103" s="41" t="n">
        <v>11548</v>
      </c>
      <c r="B103" s="41" t="s">
        <v>31</v>
      </c>
      <c r="C103" s="55" t="n">
        <v>1.5</v>
      </c>
    </row>
    <row r="104" customFormat="false" ht="14.25" hidden="false" customHeight="false" outlineLevel="0" collapsed="false">
      <c r="A104" s="41" t="n">
        <v>11556</v>
      </c>
      <c r="B104" s="41" t="s">
        <v>31</v>
      </c>
      <c r="C104" s="55" t="n">
        <v>0.66</v>
      </c>
    </row>
    <row r="105" customFormat="false" ht="14.25" hidden="false" customHeight="false" outlineLevel="0" collapsed="false">
      <c r="A105" s="41" t="n">
        <v>11559</v>
      </c>
      <c r="B105" s="41" t="s">
        <v>34</v>
      </c>
      <c r="C105" s="55" t="n">
        <v>4.66</v>
      </c>
    </row>
    <row r="106" customFormat="false" ht="14.25" hidden="false" customHeight="false" outlineLevel="0" collapsed="false">
      <c r="A106" s="41" t="n">
        <v>10528</v>
      </c>
      <c r="B106" s="41" t="s">
        <v>34</v>
      </c>
      <c r="C106" s="55" t="n">
        <v>0.33</v>
      </c>
    </row>
    <row r="107" customFormat="false" ht="14.25" hidden="false" customHeight="false" outlineLevel="0" collapsed="false">
      <c r="A107" s="41" t="n">
        <v>11594</v>
      </c>
      <c r="B107" s="41" t="s">
        <v>34</v>
      </c>
      <c r="C107" s="55" t="n">
        <v>1.5</v>
      </c>
    </row>
    <row r="108" customFormat="false" ht="14.25" hidden="false" customHeight="false" outlineLevel="0" collapsed="false">
      <c r="A108" s="41" t="n">
        <v>11566</v>
      </c>
      <c r="B108" s="41" t="s">
        <v>34</v>
      </c>
      <c r="C108" s="55" t="n">
        <v>0.6</v>
      </c>
    </row>
    <row r="109" customFormat="false" ht="14.25" hidden="false" customHeight="false" outlineLevel="0" collapsed="false">
      <c r="A109" s="41" t="n">
        <v>11615</v>
      </c>
      <c r="B109" s="41" t="s">
        <v>34</v>
      </c>
      <c r="C109" s="55" t="n">
        <v>1</v>
      </c>
    </row>
    <row r="110" customFormat="false" ht="14.25" hidden="false" customHeight="false" outlineLevel="0" collapsed="false">
      <c r="A110" s="41" t="n">
        <v>11617</v>
      </c>
      <c r="B110" s="41" t="s">
        <v>34</v>
      </c>
      <c r="C110" s="55" t="n">
        <v>0.5</v>
      </c>
    </row>
    <row r="111" customFormat="false" ht="14.25" hidden="false" customHeight="false" outlineLevel="0" collapsed="false">
      <c r="A111" s="41" t="n">
        <v>11618</v>
      </c>
      <c r="B111" s="41" t="s">
        <v>34</v>
      </c>
      <c r="C111" s="55" t="n">
        <v>1</v>
      </c>
    </row>
    <row r="112" customFormat="false" ht="14.25" hidden="false" customHeight="false" outlineLevel="0" collapsed="false">
      <c r="A112" s="41" t="n">
        <v>11622</v>
      </c>
      <c r="B112" s="41" t="s">
        <v>34</v>
      </c>
      <c r="C112" s="55" t="n">
        <v>0.15</v>
      </c>
    </row>
    <row r="113" customFormat="false" ht="14.25" hidden="false" customHeight="false" outlineLevel="0" collapsed="false">
      <c r="A113" s="41" t="n">
        <v>11620</v>
      </c>
      <c r="B113" s="41" t="s">
        <v>31</v>
      </c>
      <c r="C113" s="55" t="n">
        <v>1.5</v>
      </c>
    </row>
    <row r="114" customFormat="false" ht="14.25" hidden="false" customHeight="false" outlineLevel="0" collapsed="false">
      <c r="A114" s="41" t="n">
        <v>11621</v>
      </c>
      <c r="B114" s="54" t="s">
        <v>34</v>
      </c>
      <c r="C114" s="55" t="n">
        <v>1.5</v>
      </c>
    </row>
    <row r="115" customFormat="false" ht="14.25" hidden="false" customHeight="false" outlineLevel="0" collapsed="false">
      <c r="A115" s="53" t="s">
        <v>46</v>
      </c>
      <c r="B115" s="56" t="n">
        <f aca="false">C115/30</f>
        <v>1.95266666666667</v>
      </c>
      <c r="C115" s="53" t="n">
        <f aca="false">SUM(C116:C139)</f>
        <v>58.58</v>
      </c>
    </row>
    <row r="116" customFormat="false" ht="14.25" hidden="false" customHeight="false" outlineLevel="0" collapsed="false">
      <c r="A116" s="41" t="n">
        <v>11626</v>
      </c>
      <c r="B116" s="54" t="s">
        <v>31</v>
      </c>
      <c r="C116" s="54" t="n">
        <v>0.25</v>
      </c>
    </row>
    <row r="117" customFormat="false" ht="14.25" hidden="false" customHeight="false" outlineLevel="0" collapsed="false">
      <c r="A117" s="41" t="n">
        <v>11563</v>
      </c>
      <c r="B117" s="54" t="s">
        <v>34</v>
      </c>
      <c r="C117" s="54" t="n">
        <v>1.33</v>
      </c>
    </row>
    <row r="118" customFormat="false" ht="14.25" hidden="false" customHeight="false" outlineLevel="0" collapsed="false">
      <c r="A118" s="41" t="n">
        <v>11629</v>
      </c>
      <c r="B118" s="54" t="s">
        <v>34</v>
      </c>
      <c r="C118" s="54" t="n">
        <v>0.25</v>
      </c>
    </row>
    <row r="119" customFormat="false" ht="14.25" hidden="false" customHeight="false" outlineLevel="0" collapsed="false">
      <c r="A119" s="41" t="n">
        <v>11630</v>
      </c>
      <c r="B119" s="54" t="s">
        <v>34</v>
      </c>
      <c r="C119" s="54" t="n">
        <v>3.33</v>
      </c>
    </row>
    <row r="120" customFormat="false" ht="14.25" hidden="false" customHeight="false" outlineLevel="0" collapsed="false">
      <c r="A120" s="41" t="n">
        <v>11659</v>
      </c>
      <c r="B120" s="54" t="s">
        <v>34</v>
      </c>
      <c r="C120" s="54" t="n">
        <v>0.2</v>
      </c>
    </row>
    <row r="121" customFormat="false" ht="14.25" hidden="false" customHeight="false" outlineLevel="0" collapsed="false">
      <c r="A121" s="41" t="n">
        <v>11651</v>
      </c>
      <c r="B121" s="54" t="s">
        <v>31</v>
      </c>
      <c r="C121" s="54" t="n">
        <v>1</v>
      </c>
    </row>
    <row r="122" customFormat="false" ht="14.25" hidden="false" customHeight="false" outlineLevel="0" collapsed="false">
      <c r="A122" s="41" t="n">
        <v>11653</v>
      </c>
      <c r="B122" s="54" t="s">
        <v>31</v>
      </c>
      <c r="C122" s="54" t="n">
        <v>5.33</v>
      </c>
    </row>
    <row r="123" customFormat="false" ht="14.25" hidden="false" customHeight="false" outlineLevel="0" collapsed="false">
      <c r="A123" s="41" t="n">
        <v>11649</v>
      </c>
      <c r="B123" s="54" t="s">
        <v>31</v>
      </c>
      <c r="C123" s="54" t="n">
        <v>4</v>
      </c>
    </row>
    <row r="124" customFormat="false" ht="14.25" hidden="false" customHeight="false" outlineLevel="0" collapsed="false">
      <c r="A124" s="41" t="n">
        <v>11646</v>
      </c>
      <c r="B124" s="54" t="s">
        <v>31</v>
      </c>
      <c r="C124" s="57" t="n">
        <v>3.5</v>
      </c>
    </row>
    <row r="125" customFormat="false" ht="14.25" hidden="false" customHeight="false" outlineLevel="0" collapsed="false">
      <c r="A125" s="41" t="n">
        <v>11693</v>
      </c>
      <c r="B125" s="54" t="s">
        <v>34</v>
      </c>
      <c r="C125" s="54" t="n">
        <v>1.33</v>
      </c>
    </row>
    <row r="126" customFormat="false" ht="14.25" hidden="false" customHeight="false" outlineLevel="0" collapsed="false">
      <c r="A126" s="41" t="n">
        <v>11706</v>
      </c>
      <c r="B126" s="54" t="s">
        <v>31</v>
      </c>
      <c r="C126" s="54" t="n">
        <v>0.25</v>
      </c>
    </row>
    <row r="127" customFormat="false" ht="14.25" hidden="false" customHeight="false" outlineLevel="0" collapsed="false">
      <c r="A127" s="41" t="n">
        <v>11695</v>
      </c>
      <c r="B127" s="54" t="s">
        <v>34</v>
      </c>
      <c r="C127" s="54" t="n">
        <v>8.75</v>
      </c>
    </row>
    <row r="128" customFormat="false" ht="14.25" hidden="false" customHeight="false" outlineLevel="0" collapsed="false">
      <c r="A128" s="41" t="n">
        <v>11694</v>
      </c>
      <c r="B128" s="54" t="s">
        <v>34</v>
      </c>
      <c r="C128" s="54" t="n">
        <v>4.25</v>
      </c>
    </row>
    <row r="129" customFormat="false" ht="14.25" hidden="false" customHeight="false" outlineLevel="0" collapsed="false">
      <c r="A129" s="41" t="n">
        <v>11696</v>
      </c>
      <c r="B129" s="54" t="s">
        <v>34</v>
      </c>
      <c r="C129" s="54" t="n">
        <v>0.5</v>
      </c>
    </row>
    <row r="130" customFormat="false" ht="14.25" hidden="false" customHeight="false" outlineLevel="0" collapsed="false">
      <c r="A130" s="41" t="n">
        <v>11697</v>
      </c>
      <c r="B130" s="54" t="s">
        <v>34</v>
      </c>
      <c r="C130" s="54" t="n">
        <v>4.25</v>
      </c>
    </row>
    <row r="131" customFormat="false" ht="14.25" hidden="false" customHeight="false" outlineLevel="0" collapsed="false">
      <c r="A131" s="41" t="n">
        <v>11714</v>
      </c>
      <c r="B131" s="54" t="s">
        <v>31</v>
      </c>
      <c r="C131" s="54" t="n">
        <v>0.66</v>
      </c>
    </row>
    <row r="132" customFormat="false" ht="14.25" hidden="false" customHeight="false" outlineLevel="0" collapsed="false">
      <c r="A132" s="41" t="n">
        <v>11699</v>
      </c>
      <c r="B132" s="54" t="s">
        <v>34</v>
      </c>
      <c r="C132" s="54" t="n">
        <v>15</v>
      </c>
    </row>
    <row r="133" customFormat="false" ht="14.25" hidden="false" customHeight="false" outlineLevel="0" collapsed="false">
      <c r="A133" s="41" t="n">
        <v>11735</v>
      </c>
      <c r="B133" s="54" t="s">
        <v>34</v>
      </c>
      <c r="C133" s="54" t="n">
        <v>1</v>
      </c>
    </row>
    <row r="134" customFormat="false" ht="14.25" hidden="false" customHeight="false" outlineLevel="0" collapsed="false">
      <c r="A134" s="41" t="n">
        <v>11739</v>
      </c>
      <c r="B134" s="54" t="s">
        <v>34</v>
      </c>
      <c r="C134" s="54" t="n">
        <v>0.4</v>
      </c>
    </row>
    <row r="135" customFormat="false" ht="14.25" hidden="false" customHeight="false" outlineLevel="0" collapsed="false">
      <c r="A135" s="41" t="n">
        <v>11740</v>
      </c>
      <c r="B135" s="54" t="s">
        <v>34</v>
      </c>
      <c r="C135" s="54" t="n">
        <v>0.66</v>
      </c>
    </row>
    <row r="136" customFormat="false" ht="14.25" hidden="false" customHeight="false" outlineLevel="0" collapsed="false">
      <c r="A136" s="41" t="n">
        <v>11741</v>
      </c>
      <c r="B136" s="54" t="s">
        <v>31</v>
      </c>
      <c r="C136" s="54" t="n">
        <v>1.25</v>
      </c>
    </row>
    <row r="137" customFormat="false" ht="14.25" hidden="false" customHeight="false" outlineLevel="0" collapsed="false">
      <c r="A137" s="41" t="n">
        <v>11742</v>
      </c>
      <c r="B137" s="54" t="s">
        <v>31</v>
      </c>
      <c r="C137" s="54" t="n">
        <v>0.66</v>
      </c>
    </row>
    <row r="138" customFormat="false" ht="14.25" hidden="false" customHeight="false" outlineLevel="0" collapsed="false">
      <c r="A138" s="41" t="n">
        <v>11747</v>
      </c>
      <c r="B138" s="54" t="s">
        <v>34</v>
      </c>
      <c r="C138" s="54" t="n">
        <v>0.1</v>
      </c>
    </row>
    <row r="139" customFormat="false" ht="14.25" hidden="false" customHeight="false" outlineLevel="0" collapsed="false">
      <c r="A139" s="41" t="n">
        <v>11750</v>
      </c>
      <c r="B139" s="54" t="s">
        <v>31</v>
      </c>
      <c r="C139" s="54" t="n">
        <v>0.33</v>
      </c>
    </row>
    <row r="140" customFormat="false" ht="14.25" hidden="false" customHeight="false" outlineLevel="0" collapsed="false">
      <c r="A140" s="53" t="s">
        <v>47</v>
      </c>
      <c r="B140" s="56" t="n">
        <f aca="false">C140/24</f>
        <v>2.83875</v>
      </c>
      <c r="C140" s="53" t="n">
        <f aca="false">SUM(C141:C163)</f>
        <v>68.13</v>
      </c>
    </row>
    <row r="141" customFormat="false" ht="14.25" hidden="false" customHeight="false" outlineLevel="0" collapsed="false">
      <c r="A141" s="41" t="n">
        <v>11745</v>
      </c>
      <c r="B141" s="54" t="s">
        <v>34</v>
      </c>
      <c r="C141" s="54" t="n">
        <v>2.25</v>
      </c>
    </row>
    <row r="142" customFormat="false" ht="14.25" hidden="false" customHeight="false" outlineLevel="0" collapsed="false">
      <c r="A142" s="41" t="n">
        <v>11774</v>
      </c>
      <c r="B142" s="54" t="s">
        <v>31</v>
      </c>
      <c r="C142" s="54" t="n">
        <v>0.6</v>
      </c>
    </row>
    <row r="143" customFormat="false" ht="14.25" hidden="false" customHeight="false" outlineLevel="0" collapsed="false">
      <c r="A143" s="41" t="n">
        <v>11760</v>
      </c>
      <c r="B143" s="54" t="s">
        <v>31</v>
      </c>
      <c r="C143" s="54" t="n">
        <v>4.25</v>
      </c>
    </row>
    <row r="144" customFormat="false" ht="14.25" hidden="false" customHeight="false" outlineLevel="0" collapsed="false">
      <c r="A144" s="41" t="n">
        <v>11786</v>
      </c>
      <c r="B144" s="54" t="s">
        <v>31</v>
      </c>
      <c r="C144" s="54" t="n">
        <v>0.33</v>
      </c>
    </row>
    <row r="145" customFormat="false" ht="14.25" hidden="false" customHeight="false" outlineLevel="0" collapsed="false">
      <c r="A145" s="41" t="n">
        <v>11791</v>
      </c>
      <c r="B145" s="54" t="s">
        <v>31</v>
      </c>
      <c r="C145" s="54" t="n">
        <v>2.25</v>
      </c>
    </row>
    <row r="146" customFormat="false" ht="14.25" hidden="false" customHeight="false" outlineLevel="0" collapsed="false">
      <c r="A146" s="41" t="n">
        <v>11795</v>
      </c>
      <c r="B146" s="54" t="s">
        <v>34</v>
      </c>
      <c r="C146" s="54" t="n">
        <v>7</v>
      </c>
    </row>
    <row r="147" customFormat="false" ht="14.25" hidden="false" customHeight="false" outlineLevel="0" collapsed="false">
      <c r="A147" s="41" t="n">
        <v>11803</v>
      </c>
      <c r="B147" s="54" t="s">
        <v>31</v>
      </c>
      <c r="C147" s="54" t="n">
        <v>2.25</v>
      </c>
    </row>
    <row r="148" customFormat="false" ht="14.25" hidden="false" customHeight="false" outlineLevel="0" collapsed="false">
      <c r="A148" s="41" t="n">
        <v>11801</v>
      </c>
      <c r="B148" s="54" t="s">
        <v>31</v>
      </c>
      <c r="C148" s="54" t="n">
        <v>0.66</v>
      </c>
    </row>
    <row r="149" customFormat="false" ht="14.25" hidden="false" customHeight="false" outlineLevel="0" collapsed="false">
      <c r="A149" s="41" t="n">
        <v>11814</v>
      </c>
      <c r="B149" s="54" t="s">
        <v>34</v>
      </c>
      <c r="C149" s="57" t="n">
        <v>0.5</v>
      </c>
    </row>
    <row r="150" customFormat="false" ht="14.25" hidden="false" customHeight="false" outlineLevel="0" collapsed="false">
      <c r="A150" s="41" t="n">
        <v>11783</v>
      </c>
      <c r="B150" s="54" t="s">
        <v>34</v>
      </c>
      <c r="C150" s="54" t="n">
        <v>1.66</v>
      </c>
    </row>
    <row r="151" customFormat="false" ht="14.25" hidden="false" customHeight="false" outlineLevel="0" collapsed="false">
      <c r="A151" s="41" t="n">
        <v>11815</v>
      </c>
      <c r="B151" s="54" t="s">
        <v>34</v>
      </c>
      <c r="C151" s="54" t="n">
        <v>2.5</v>
      </c>
    </row>
    <row r="152" customFormat="false" ht="14.25" hidden="false" customHeight="false" outlineLevel="0" collapsed="false">
      <c r="A152" s="41" t="n">
        <v>11816</v>
      </c>
      <c r="B152" s="54" t="s">
        <v>31</v>
      </c>
      <c r="C152" s="54" t="n">
        <v>1.75</v>
      </c>
    </row>
    <row r="153" customFormat="false" ht="14.25" hidden="false" customHeight="false" outlineLevel="0" collapsed="false">
      <c r="A153" s="41" t="n">
        <v>11819</v>
      </c>
      <c r="B153" s="54" t="s">
        <v>34</v>
      </c>
      <c r="C153" s="54" t="n">
        <v>1.66</v>
      </c>
    </row>
    <row r="154" customFormat="false" ht="14.25" hidden="false" customHeight="false" outlineLevel="0" collapsed="false">
      <c r="A154" s="41" t="n">
        <v>11820</v>
      </c>
      <c r="B154" s="54" t="s">
        <v>34</v>
      </c>
      <c r="C154" s="54" t="n">
        <v>18.15</v>
      </c>
    </row>
    <row r="155" customFormat="false" ht="14.25" hidden="false" customHeight="false" outlineLevel="0" collapsed="false">
      <c r="A155" s="41" t="n">
        <v>11824</v>
      </c>
      <c r="B155" s="54" t="s">
        <v>34</v>
      </c>
      <c r="C155" s="57" t="n">
        <v>6.75</v>
      </c>
    </row>
    <row r="156" customFormat="false" ht="14.25" hidden="false" customHeight="false" outlineLevel="0" collapsed="false">
      <c r="A156" s="41" t="n">
        <v>11832</v>
      </c>
      <c r="B156" s="54" t="s">
        <v>34</v>
      </c>
      <c r="C156" s="54" t="n">
        <v>5</v>
      </c>
    </row>
    <row r="157" customFormat="false" ht="14.25" hidden="false" customHeight="false" outlineLevel="0" collapsed="false">
      <c r="A157" s="41" t="n">
        <v>11834</v>
      </c>
      <c r="B157" s="54" t="s">
        <v>34</v>
      </c>
      <c r="C157" s="54" t="n">
        <v>1</v>
      </c>
    </row>
    <row r="158" customFormat="false" ht="14.25" hidden="false" customHeight="false" outlineLevel="0" collapsed="false">
      <c r="A158" s="41" t="n">
        <v>11840</v>
      </c>
      <c r="B158" s="54" t="s">
        <v>31</v>
      </c>
      <c r="C158" s="54" t="n">
        <v>3.66</v>
      </c>
    </row>
    <row r="159" customFormat="false" ht="14.25" hidden="false" customHeight="false" outlineLevel="0" collapsed="false">
      <c r="A159" s="41" t="n">
        <v>11842</v>
      </c>
      <c r="B159" s="54" t="s">
        <v>34</v>
      </c>
      <c r="C159" s="54" t="n">
        <v>0.25</v>
      </c>
    </row>
    <row r="160" customFormat="false" ht="14.25" hidden="false" customHeight="false" outlineLevel="0" collapsed="false">
      <c r="A160" s="41" t="n">
        <v>11847</v>
      </c>
      <c r="B160" s="54" t="s">
        <v>34</v>
      </c>
      <c r="C160" s="54" t="n">
        <v>3.5</v>
      </c>
    </row>
    <row r="161" customFormat="false" ht="14.25" hidden="false" customHeight="false" outlineLevel="0" collapsed="false">
      <c r="A161" s="41" t="n">
        <v>11849</v>
      </c>
      <c r="B161" s="54" t="s">
        <v>34</v>
      </c>
      <c r="C161" s="54" t="n">
        <v>0.5</v>
      </c>
    </row>
    <row r="162" customFormat="false" ht="14.25" hidden="false" customHeight="false" outlineLevel="0" collapsed="false">
      <c r="A162" s="41" t="n">
        <v>11850</v>
      </c>
      <c r="B162" s="54" t="s">
        <v>34</v>
      </c>
      <c r="C162" s="54" t="n">
        <v>1.33</v>
      </c>
    </row>
    <row r="163" customFormat="false" ht="14.25" hidden="false" customHeight="false" outlineLevel="0" collapsed="false">
      <c r="A163" s="41" t="n">
        <v>11856</v>
      </c>
      <c r="B163" s="54" t="s">
        <v>34</v>
      </c>
      <c r="C163" s="54" t="n">
        <v>0.33</v>
      </c>
    </row>
    <row r="164" customFormat="false" ht="14.25" hidden="false" customHeight="false" outlineLevel="0" collapsed="false">
      <c r="A164" s="53" t="s">
        <v>48</v>
      </c>
      <c r="B164" s="56" t="n">
        <f aca="false">C164/31</f>
        <v>1.92612903225806</v>
      </c>
      <c r="C164" s="53" t="n">
        <f aca="false">SUM(C165:C202)</f>
        <v>59.71</v>
      </c>
      <c r="D164" s="2" t="s">
        <v>49</v>
      </c>
    </row>
    <row r="165" customFormat="false" ht="15" hidden="false" customHeight="false" outlineLevel="0" collapsed="false">
      <c r="A165" s="37" t="n">
        <v>11852</v>
      </c>
      <c r="B165" s="8" t="s">
        <v>34</v>
      </c>
      <c r="C165" s="8" t="n">
        <v>5</v>
      </c>
    </row>
    <row r="166" customFormat="false" ht="15" hidden="false" customHeight="false" outlineLevel="0" collapsed="false">
      <c r="A166" s="37" t="n">
        <v>11866</v>
      </c>
      <c r="B166" s="8" t="s">
        <v>31</v>
      </c>
      <c r="C166" s="8" t="n">
        <v>0.5</v>
      </c>
    </row>
    <row r="167" customFormat="false" ht="15" hidden="false" customHeight="false" outlineLevel="0" collapsed="false">
      <c r="A167" s="37" t="n">
        <v>11875</v>
      </c>
      <c r="B167" s="8" t="s">
        <v>31</v>
      </c>
      <c r="C167" s="8" t="n">
        <v>0.75</v>
      </c>
    </row>
    <row r="168" customFormat="false" ht="15" hidden="false" customHeight="false" outlineLevel="0" collapsed="false">
      <c r="A168" s="37" t="n">
        <v>11876</v>
      </c>
      <c r="B168" s="8" t="s">
        <v>31</v>
      </c>
      <c r="C168" s="8" t="n">
        <v>0.75</v>
      </c>
    </row>
    <row r="169" customFormat="false" ht="15" hidden="false" customHeight="false" outlineLevel="0" collapsed="false">
      <c r="A169" s="37" t="n">
        <v>11878</v>
      </c>
      <c r="B169" s="8" t="s">
        <v>34</v>
      </c>
      <c r="C169" s="8" t="n">
        <v>3.5</v>
      </c>
    </row>
    <row r="170" customFormat="false" ht="15" hidden="false" customHeight="false" outlineLevel="0" collapsed="false">
      <c r="A170" s="37" t="n">
        <v>11879</v>
      </c>
      <c r="B170" s="8" t="s">
        <v>34</v>
      </c>
      <c r="C170" s="8" t="n">
        <v>0.33</v>
      </c>
    </row>
    <row r="171" customFormat="false" ht="15" hidden="false" customHeight="false" outlineLevel="0" collapsed="false">
      <c r="A171" s="37" t="n">
        <v>11880</v>
      </c>
      <c r="B171" s="8" t="s">
        <v>34</v>
      </c>
      <c r="C171" s="8" t="n">
        <v>0.2</v>
      </c>
    </row>
    <row r="172" customFormat="false" ht="15" hidden="false" customHeight="false" outlineLevel="0" collapsed="false">
      <c r="A172" s="37" t="n">
        <v>11881</v>
      </c>
      <c r="B172" s="8" t="s">
        <v>34</v>
      </c>
      <c r="C172" s="8" t="n">
        <v>3.25</v>
      </c>
    </row>
    <row r="173" customFormat="false" ht="15" hidden="false" customHeight="false" outlineLevel="0" collapsed="false">
      <c r="A173" s="37" t="n">
        <v>11882</v>
      </c>
      <c r="B173" s="8" t="s">
        <v>31</v>
      </c>
      <c r="C173" s="8" t="n">
        <v>0.25</v>
      </c>
    </row>
    <row r="174" customFormat="false" ht="15" hidden="false" customHeight="false" outlineLevel="0" collapsed="false">
      <c r="A174" s="37" t="n">
        <v>11912</v>
      </c>
      <c r="B174" s="8" t="s">
        <v>34</v>
      </c>
      <c r="C174" s="8" t="n">
        <v>1.75</v>
      </c>
    </row>
    <row r="175" customFormat="false" ht="15" hidden="false" customHeight="false" outlineLevel="0" collapsed="false">
      <c r="A175" s="37" t="n">
        <v>11921</v>
      </c>
      <c r="B175" s="8" t="s">
        <v>31</v>
      </c>
      <c r="C175" s="8" t="n">
        <v>2</v>
      </c>
    </row>
    <row r="176" customFormat="false" ht="15" hidden="false" customHeight="false" outlineLevel="0" collapsed="false">
      <c r="A176" s="37" t="n">
        <v>11894</v>
      </c>
      <c r="B176" s="8" t="s">
        <v>34</v>
      </c>
      <c r="C176" s="8" t="n">
        <v>0.15</v>
      </c>
    </row>
    <row r="177" customFormat="false" ht="15" hidden="false" customHeight="false" outlineLevel="0" collapsed="false">
      <c r="A177" s="37" t="n">
        <v>11895</v>
      </c>
      <c r="B177" s="8" t="s">
        <v>34</v>
      </c>
      <c r="C177" s="8" t="n">
        <v>0.5</v>
      </c>
    </row>
    <row r="178" customFormat="false" ht="15" hidden="false" customHeight="false" outlineLevel="0" collapsed="false">
      <c r="A178" s="37" t="n">
        <v>11896</v>
      </c>
      <c r="B178" s="8" t="s">
        <v>34</v>
      </c>
      <c r="C178" s="8" t="n">
        <v>3.5</v>
      </c>
    </row>
    <row r="179" customFormat="false" ht="15" hidden="false" customHeight="false" outlineLevel="0" collapsed="false">
      <c r="A179" s="37" t="n">
        <v>11925</v>
      </c>
      <c r="B179" s="8" t="s">
        <v>34</v>
      </c>
      <c r="C179" s="8" t="n">
        <v>0.25</v>
      </c>
    </row>
    <row r="180" customFormat="false" ht="15" hidden="false" customHeight="false" outlineLevel="0" collapsed="false">
      <c r="A180" s="37" t="n">
        <v>11924</v>
      </c>
      <c r="B180" s="8" t="s">
        <v>34</v>
      </c>
      <c r="C180" s="8" t="n">
        <v>0.33</v>
      </c>
    </row>
    <row r="181" customFormat="false" ht="15" hidden="false" customHeight="false" outlineLevel="0" collapsed="false">
      <c r="A181" s="37" t="n">
        <v>11926</v>
      </c>
      <c r="B181" s="8" t="s">
        <v>34</v>
      </c>
      <c r="C181" s="8" t="n">
        <v>0.33</v>
      </c>
    </row>
    <row r="182" customFormat="false" ht="15" hidden="false" customHeight="false" outlineLevel="0" collapsed="false">
      <c r="A182" s="37" t="n">
        <v>11941</v>
      </c>
      <c r="B182" s="8" t="s">
        <v>34</v>
      </c>
      <c r="C182" s="8" t="n">
        <v>0.33</v>
      </c>
    </row>
    <row r="183" customFormat="false" ht="15" hidden="false" customHeight="false" outlineLevel="0" collapsed="false">
      <c r="A183" s="37" t="n">
        <v>11939</v>
      </c>
      <c r="B183" s="8" t="s">
        <v>34</v>
      </c>
      <c r="C183" s="8" t="n">
        <v>0.66</v>
      </c>
    </row>
    <row r="184" customFormat="false" ht="15" hidden="false" customHeight="false" outlineLevel="0" collapsed="false">
      <c r="A184" s="37" t="n">
        <v>11938</v>
      </c>
      <c r="B184" s="8" t="s">
        <v>34</v>
      </c>
      <c r="C184" s="8" t="n">
        <v>2</v>
      </c>
    </row>
    <row r="185" customFormat="false" ht="15" hidden="false" customHeight="false" outlineLevel="0" collapsed="false">
      <c r="A185" s="37" t="n">
        <v>11937</v>
      </c>
      <c r="B185" s="8" t="s">
        <v>34</v>
      </c>
      <c r="C185" s="8" t="n">
        <v>1</v>
      </c>
    </row>
    <row r="186" customFormat="false" ht="15" hidden="false" customHeight="false" outlineLevel="0" collapsed="false">
      <c r="A186" s="37" t="n">
        <v>11940</v>
      </c>
      <c r="B186" s="8" t="s">
        <v>34</v>
      </c>
      <c r="C186" s="8" t="n">
        <v>0.75</v>
      </c>
    </row>
    <row r="187" customFormat="false" ht="15" hidden="false" customHeight="false" outlineLevel="0" collapsed="false">
      <c r="A187" s="37" t="n">
        <v>11948</v>
      </c>
      <c r="B187" s="8" t="s">
        <v>34</v>
      </c>
      <c r="C187" s="8" t="n">
        <v>6.5</v>
      </c>
    </row>
    <row r="188" customFormat="false" ht="15" hidden="false" customHeight="false" outlineLevel="0" collapsed="false">
      <c r="A188" s="37" t="n">
        <v>11946</v>
      </c>
      <c r="B188" s="8" t="s">
        <v>34</v>
      </c>
      <c r="C188" s="8" t="n">
        <v>2.66</v>
      </c>
    </row>
    <row r="189" customFormat="false" ht="15" hidden="false" customHeight="false" outlineLevel="0" collapsed="false">
      <c r="A189" s="37" t="n">
        <v>11947</v>
      </c>
      <c r="B189" s="8" t="s">
        <v>34</v>
      </c>
      <c r="C189" s="8" t="n">
        <v>0.15</v>
      </c>
    </row>
    <row r="190" customFormat="false" ht="15" hidden="false" customHeight="false" outlineLevel="0" collapsed="false">
      <c r="A190" s="37" t="n">
        <v>11950</v>
      </c>
      <c r="B190" s="8" t="s">
        <v>34</v>
      </c>
      <c r="C190" s="8" t="n">
        <v>2</v>
      </c>
    </row>
    <row r="191" customFormat="false" ht="15" hidden="false" customHeight="false" outlineLevel="0" collapsed="false">
      <c r="A191" s="37" t="n">
        <v>11952</v>
      </c>
      <c r="B191" s="8" t="s">
        <v>31</v>
      </c>
      <c r="C191" s="8" t="n">
        <v>0.5</v>
      </c>
    </row>
    <row r="192" customFormat="false" ht="15" hidden="false" customHeight="false" outlineLevel="0" collapsed="false">
      <c r="A192" s="37" t="n">
        <v>11955</v>
      </c>
      <c r="B192" s="8" t="s">
        <v>31</v>
      </c>
      <c r="C192" s="8" t="n">
        <v>2.25</v>
      </c>
    </row>
    <row r="193" customFormat="false" ht="15" hidden="false" customHeight="false" outlineLevel="0" collapsed="false">
      <c r="A193" s="37" t="n">
        <v>11956</v>
      </c>
      <c r="B193" s="8" t="s">
        <v>31</v>
      </c>
      <c r="C193" s="39" t="n">
        <v>0.85</v>
      </c>
    </row>
    <row r="194" customFormat="false" ht="15" hidden="false" customHeight="false" outlineLevel="0" collapsed="false">
      <c r="A194" s="37" t="n">
        <v>11958</v>
      </c>
      <c r="B194" s="8" t="s">
        <v>31</v>
      </c>
      <c r="C194" s="39" t="n">
        <v>0.75</v>
      </c>
    </row>
    <row r="195" customFormat="false" ht="15" hidden="false" customHeight="false" outlineLevel="0" collapsed="false">
      <c r="A195" s="37" t="n">
        <v>11964</v>
      </c>
      <c r="B195" s="8" t="s">
        <v>31</v>
      </c>
      <c r="C195" s="39" t="n">
        <v>1.75</v>
      </c>
    </row>
    <row r="196" customFormat="false" ht="15" hidden="false" customHeight="false" outlineLevel="0" collapsed="false">
      <c r="A196" s="37" t="n">
        <v>11969</v>
      </c>
      <c r="B196" s="8" t="s">
        <v>31</v>
      </c>
      <c r="C196" s="39" t="n">
        <v>2.15</v>
      </c>
    </row>
    <row r="197" customFormat="false" ht="15" hidden="false" customHeight="false" outlineLevel="0" collapsed="false">
      <c r="A197" s="37" t="n">
        <v>11970</v>
      </c>
      <c r="B197" s="8" t="s">
        <v>34</v>
      </c>
      <c r="C197" s="39" t="n">
        <v>0.33</v>
      </c>
    </row>
    <row r="198" customFormat="false" ht="15" hidden="false" customHeight="false" outlineLevel="0" collapsed="false">
      <c r="A198" s="37" t="n">
        <v>11829</v>
      </c>
      <c r="B198" s="37" t="s">
        <v>31</v>
      </c>
      <c r="C198" s="39" t="n">
        <v>1.5</v>
      </c>
    </row>
    <row r="199" customFormat="false" ht="15" hidden="false" customHeight="false" outlineLevel="0" collapsed="false">
      <c r="A199" s="37" t="n">
        <v>11977</v>
      </c>
      <c r="B199" s="37" t="s">
        <v>34</v>
      </c>
      <c r="C199" s="39" t="n">
        <v>2</v>
      </c>
    </row>
    <row r="200" customFormat="false" ht="15" hidden="false" customHeight="false" outlineLevel="0" collapsed="false">
      <c r="A200" s="37" t="n">
        <v>11978</v>
      </c>
      <c r="B200" s="37" t="s">
        <v>34</v>
      </c>
      <c r="C200" s="39" t="n">
        <v>5.66</v>
      </c>
    </row>
    <row r="201" customFormat="false" ht="15" hidden="false" customHeight="false" outlineLevel="0" collapsed="false">
      <c r="A201" s="37" t="n">
        <v>11989</v>
      </c>
      <c r="B201" s="37" t="s">
        <v>34</v>
      </c>
      <c r="C201" s="39" t="n">
        <v>0.33</v>
      </c>
    </row>
    <row r="202" customFormat="false" ht="15" hidden="false" customHeight="false" outlineLevel="0" collapsed="false">
      <c r="A202" s="37" t="n">
        <v>11990</v>
      </c>
      <c r="B202" s="8" t="s">
        <v>34</v>
      </c>
      <c r="C202" s="8" t="n">
        <v>2.25</v>
      </c>
    </row>
    <row r="203" customFormat="false" ht="14.25" hidden="false" customHeight="false" outlineLevel="0" collapsed="false">
      <c r="A203" s="53" t="s">
        <v>50</v>
      </c>
      <c r="B203" s="56" t="n">
        <f aca="false">C203/31</f>
        <v>2.91064516129032</v>
      </c>
      <c r="C203" s="53" t="n">
        <f aca="false">SUM(C204:C235)</f>
        <v>90.23</v>
      </c>
    </row>
    <row r="204" customFormat="false" ht="15" hidden="false" customHeight="false" outlineLevel="0" collapsed="false">
      <c r="A204" s="37" t="n">
        <v>11993</v>
      </c>
      <c r="B204" s="8" t="s">
        <v>34</v>
      </c>
      <c r="C204" s="8" t="n">
        <v>5.75</v>
      </c>
    </row>
    <row r="205" customFormat="false" ht="15" hidden="false" customHeight="false" outlineLevel="0" collapsed="false">
      <c r="A205" s="37" t="n">
        <v>11991</v>
      </c>
      <c r="B205" s="8" t="s">
        <v>34</v>
      </c>
      <c r="C205" s="8" t="n">
        <v>0.25</v>
      </c>
    </row>
    <row r="206" customFormat="false" ht="15" hidden="false" customHeight="false" outlineLevel="0" collapsed="false">
      <c r="A206" s="37" t="n">
        <v>11996</v>
      </c>
      <c r="B206" s="8" t="s">
        <v>34</v>
      </c>
      <c r="C206" s="8" t="n">
        <v>1.5</v>
      </c>
    </row>
    <row r="207" customFormat="false" ht="15" hidden="false" customHeight="false" outlineLevel="0" collapsed="false">
      <c r="A207" s="37" t="n">
        <v>11997</v>
      </c>
      <c r="B207" s="8" t="s">
        <v>34</v>
      </c>
      <c r="C207" s="8" t="n">
        <v>1.5</v>
      </c>
    </row>
    <row r="208" customFormat="false" ht="15" hidden="false" customHeight="false" outlineLevel="0" collapsed="false">
      <c r="A208" s="37" t="n">
        <v>12000</v>
      </c>
      <c r="B208" s="8" t="s">
        <v>34</v>
      </c>
      <c r="C208" s="8" t="n">
        <v>0.25</v>
      </c>
    </row>
    <row r="209" customFormat="false" ht="15" hidden="false" customHeight="false" outlineLevel="0" collapsed="false">
      <c r="A209" s="37" t="n">
        <v>11979</v>
      </c>
      <c r="B209" s="8" t="s">
        <v>34</v>
      </c>
      <c r="C209" s="8" t="n">
        <v>2.5</v>
      </c>
    </row>
    <row r="210" customFormat="false" ht="15" hidden="false" customHeight="false" outlineLevel="0" collapsed="false">
      <c r="A210" s="37" t="n">
        <v>11999</v>
      </c>
      <c r="B210" s="8" t="s">
        <v>31</v>
      </c>
      <c r="C210" s="8" t="n">
        <v>0.33</v>
      </c>
    </row>
    <row r="211" customFormat="false" ht="15" hidden="false" customHeight="false" outlineLevel="0" collapsed="false">
      <c r="A211" s="37" t="n">
        <v>12001</v>
      </c>
      <c r="B211" s="8" t="s">
        <v>31</v>
      </c>
      <c r="C211" s="8" t="n">
        <v>7.15</v>
      </c>
    </row>
    <row r="212" customFormat="false" ht="15" hidden="false" customHeight="false" outlineLevel="0" collapsed="false">
      <c r="A212" s="37" t="n">
        <v>12009</v>
      </c>
      <c r="B212" s="8" t="s">
        <v>31</v>
      </c>
      <c r="C212" s="8" t="n">
        <v>0.5</v>
      </c>
    </row>
    <row r="213" customFormat="false" ht="15" hidden="false" customHeight="false" outlineLevel="0" collapsed="false">
      <c r="A213" s="37" t="n">
        <v>12010</v>
      </c>
      <c r="B213" s="8" t="s">
        <v>31</v>
      </c>
      <c r="C213" s="8" t="n">
        <v>0.5</v>
      </c>
    </row>
    <row r="214" customFormat="false" ht="15" hidden="false" customHeight="false" outlineLevel="0" collapsed="false">
      <c r="A214" s="37" t="n">
        <v>12002</v>
      </c>
      <c r="B214" s="8" t="s">
        <v>34</v>
      </c>
      <c r="C214" s="8" t="n">
        <v>8.15</v>
      </c>
    </row>
    <row r="215" customFormat="false" ht="15" hidden="false" customHeight="false" outlineLevel="0" collapsed="false">
      <c r="A215" s="37" t="n">
        <v>12013</v>
      </c>
      <c r="B215" s="8" t="s">
        <v>31</v>
      </c>
      <c r="C215" s="8" t="n">
        <v>0.33</v>
      </c>
    </row>
    <row r="216" customFormat="false" ht="15" hidden="false" customHeight="false" outlineLevel="0" collapsed="false">
      <c r="A216" s="37" t="n">
        <v>12014</v>
      </c>
      <c r="B216" s="8" t="s">
        <v>31</v>
      </c>
      <c r="C216" s="8" t="n">
        <v>1.66</v>
      </c>
    </row>
    <row r="217" customFormat="false" ht="15" hidden="false" customHeight="false" outlineLevel="0" collapsed="false">
      <c r="A217" s="37" t="n">
        <v>12019</v>
      </c>
      <c r="B217" s="8" t="s">
        <v>34</v>
      </c>
      <c r="C217" s="8" t="n">
        <v>0.75</v>
      </c>
    </row>
    <row r="218" customFormat="false" ht="15" hidden="false" customHeight="false" outlineLevel="0" collapsed="false">
      <c r="A218" s="37" t="n">
        <v>12005</v>
      </c>
      <c r="B218" s="8" t="s">
        <v>34</v>
      </c>
      <c r="C218" s="8" t="n">
        <v>0.75</v>
      </c>
    </row>
    <row r="219" customFormat="false" ht="15" hidden="false" customHeight="false" outlineLevel="0" collapsed="false">
      <c r="A219" s="37" t="n">
        <v>11992</v>
      </c>
      <c r="B219" s="8" t="s">
        <v>34</v>
      </c>
      <c r="C219" s="8" t="n">
        <v>1.15</v>
      </c>
    </row>
    <row r="220" customFormat="false" ht="15" hidden="false" customHeight="false" outlineLevel="0" collapsed="false">
      <c r="A220" s="37" t="n">
        <v>12023</v>
      </c>
      <c r="B220" s="8" t="s">
        <v>31</v>
      </c>
      <c r="C220" s="8" t="n">
        <v>0.66</v>
      </c>
    </row>
    <row r="221" customFormat="false" ht="15" hidden="false" customHeight="false" outlineLevel="0" collapsed="false">
      <c r="A221" s="37" t="n">
        <v>12029</v>
      </c>
      <c r="B221" s="8" t="s">
        <v>31</v>
      </c>
      <c r="C221" s="8" t="n">
        <v>2</v>
      </c>
    </row>
    <row r="222" customFormat="false" ht="15" hidden="false" customHeight="false" outlineLevel="0" collapsed="false">
      <c r="A222" s="37" t="n">
        <v>12016</v>
      </c>
      <c r="B222" s="8" t="s">
        <v>31</v>
      </c>
      <c r="C222" s="8" t="n">
        <v>1.4</v>
      </c>
    </row>
    <row r="223" customFormat="false" ht="15" hidden="false" customHeight="false" outlineLevel="0" collapsed="false">
      <c r="A223" s="37" t="n">
        <v>12031</v>
      </c>
      <c r="B223" s="8" t="s">
        <v>34</v>
      </c>
      <c r="C223" s="8" t="n">
        <v>0.33</v>
      </c>
    </row>
    <row r="224" customFormat="false" ht="15" hidden="false" customHeight="false" outlineLevel="0" collapsed="false">
      <c r="A224" s="37" t="n">
        <v>12032</v>
      </c>
      <c r="B224" s="8" t="s">
        <v>34</v>
      </c>
      <c r="C224" s="8" t="n">
        <v>1</v>
      </c>
    </row>
    <row r="225" customFormat="false" ht="15" hidden="false" customHeight="false" outlineLevel="0" collapsed="false">
      <c r="A225" s="37" t="n">
        <v>12038</v>
      </c>
      <c r="B225" s="8" t="s">
        <v>31</v>
      </c>
      <c r="C225" s="8" t="n">
        <v>3.5</v>
      </c>
    </row>
    <row r="226" customFormat="false" ht="15" hidden="false" customHeight="false" outlineLevel="0" collapsed="false">
      <c r="A226" s="37" t="n">
        <v>12036</v>
      </c>
      <c r="B226" s="8" t="s">
        <v>31</v>
      </c>
      <c r="C226" s="8" t="n">
        <v>2</v>
      </c>
    </row>
    <row r="227" customFormat="false" ht="15" hidden="false" customHeight="false" outlineLevel="0" collapsed="false">
      <c r="A227" s="37" t="n">
        <v>12034</v>
      </c>
      <c r="B227" s="8" t="s">
        <v>31</v>
      </c>
      <c r="C227" s="8" t="n">
        <v>2</v>
      </c>
    </row>
    <row r="228" customFormat="false" ht="15" hidden="false" customHeight="false" outlineLevel="0" collapsed="false">
      <c r="A228" s="37" t="n">
        <v>12039</v>
      </c>
      <c r="B228" s="8" t="s">
        <v>34</v>
      </c>
      <c r="C228" s="8" t="n">
        <v>25</v>
      </c>
    </row>
    <row r="229" customFormat="false" ht="15" hidden="false" customHeight="false" outlineLevel="0" collapsed="false">
      <c r="A229" s="37" t="n">
        <v>12053</v>
      </c>
      <c r="B229" s="8" t="s">
        <v>34</v>
      </c>
      <c r="C229" s="8" t="n">
        <v>0.5</v>
      </c>
    </row>
    <row r="230" customFormat="false" ht="15" hidden="false" customHeight="false" outlineLevel="0" collapsed="false">
      <c r="A230" s="37" t="n">
        <v>12054</v>
      </c>
      <c r="B230" s="8" t="s">
        <v>34</v>
      </c>
      <c r="C230" s="8" t="n">
        <v>1</v>
      </c>
    </row>
    <row r="231" customFormat="false" ht="15" hidden="false" customHeight="false" outlineLevel="0" collapsed="false">
      <c r="A231" s="37" t="n">
        <v>12061</v>
      </c>
      <c r="B231" s="8" t="s">
        <v>34</v>
      </c>
      <c r="C231" s="8" t="n">
        <v>2</v>
      </c>
    </row>
    <row r="232" customFormat="false" ht="15" hidden="false" customHeight="false" outlineLevel="0" collapsed="false">
      <c r="A232" s="37" t="n">
        <v>12055</v>
      </c>
      <c r="B232" s="8" t="s">
        <v>34</v>
      </c>
      <c r="C232" s="8" t="n">
        <v>10.66</v>
      </c>
    </row>
    <row r="233" customFormat="false" ht="15" hidden="false" customHeight="false" outlineLevel="0" collapsed="false">
      <c r="A233" s="37" t="n">
        <v>12065</v>
      </c>
      <c r="B233" s="8" t="s">
        <v>31</v>
      </c>
      <c r="C233" s="39" t="n">
        <v>0.66</v>
      </c>
    </row>
    <row r="234" customFormat="false" ht="15" hidden="false" customHeight="false" outlineLevel="0" collapsed="false">
      <c r="A234" s="37" t="n">
        <v>12074</v>
      </c>
      <c r="B234" s="8" t="s">
        <v>34</v>
      </c>
      <c r="C234" s="8" t="n">
        <v>3</v>
      </c>
    </row>
    <row r="235" customFormat="false" ht="15" hidden="false" customHeight="false" outlineLevel="0" collapsed="false">
      <c r="A235" s="37" t="n">
        <v>12075</v>
      </c>
      <c r="B235" s="8" t="s">
        <v>34</v>
      </c>
      <c r="C235" s="8" t="n">
        <v>1.5</v>
      </c>
    </row>
    <row r="236" customFormat="false" ht="14.25" hidden="false" customHeight="false" outlineLevel="0" collapsed="false">
      <c r="A236" s="58" t="s">
        <v>51</v>
      </c>
      <c r="B236" s="56" t="n">
        <f aca="false">C236/34</f>
        <v>2.10588235294118</v>
      </c>
      <c r="C236" s="53" t="n">
        <f aca="false">SUM(C237:C266)</f>
        <v>71.6</v>
      </c>
    </row>
    <row r="237" customFormat="false" ht="15" hidden="false" customHeight="false" outlineLevel="0" collapsed="false">
      <c r="A237" s="37" t="n">
        <v>12084</v>
      </c>
      <c r="B237" s="8" t="s">
        <v>34</v>
      </c>
      <c r="C237" s="8" t="n">
        <v>0.33</v>
      </c>
    </row>
    <row r="238" customFormat="false" ht="15" hidden="false" customHeight="false" outlineLevel="0" collapsed="false">
      <c r="A238" s="37" t="n">
        <v>12080</v>
      </c>
      <c r="B238" s="8" t="s">
        <v>34</v>
      </c>
      <c r="C238" s="8" t="n">
        <v>1.15</v>
      </c>
    </row>
    <row r="239" customFormat="false" ht="15" hidden="false" customHeight="false" outlineLevel="0" collapsed="false">
      <c r="A239" s="37" t="n">
        <v>12083</v>
      </c>
      <c r="B239" s="8" t="s">
        <v>34</v>
      </c>
      <c r="C239" s="8" t="n">
        <v>2</v>
      </c>
    </row>
    <row r="240" customFormat="false" ht="15" hidden="false" customHeight="false" outlineLevel="0" collapsed="false">
      <c r="A240" s="37" t="n">
        <v>12079</v>
      </c>
      <c r="B240" s="8" t="s">
        <v>34</v>
      </c>
      <c r="C240" s="8" t="n">
        <v>4.75</v>
      </c>
    </row>
    <row r="241" customFormat="false" ht="15" hidden="false" customHeight="false" outlineLevel="0" collapsed="false">
      <c r="A241" s="37" t="n">
        <v>12090</v>
      </c>
      <c r="B241" s="8" t="s">
        <v>34</v>
      </c>
      <c r="C241" s="8" t="n">
        <v>0.5</v>
      </c>
    </row>
    <row r="242" customFormat="false" ht="15" hidden="false" customHeight="false" outlineLevel="0" collapsed="false">
      <c r="A242" s="37" t="n">
        <v>12091</v>
      </c>
      <c r="B242" s="8" t="s">
        <v>34</v>
      </c>
      <c r="C242" s="8" t="n">
        <v>0.66</v>
      </c>
    </row>
    <row r="243" customFormat="false" ht="15" hidden="false" customHeight="false" outlineLevel="0" collapsed="false">
      <c r="A243" s="37" t="n">
        <v>12093</v>
      </c>
      <c r="B243" s="8" t="s">
        <v>34</v>
      </c>
      <c r="C243" s="8" t="n">
        <v>4</v>
      </c>
    </row>
    <row r="244" customFormat="false" ht="15" hidden="false" customHeight="false" outlineLevel="0" collapsed="false">
      <c r="A244" s="37" t="n">
        <v>12095</v>
      </c>
      <c r="B244" s="8" t="s">
        <v>34</v>
      </c>
      <c r="C244" s="8" t="n">
        <v>0.5</v>
      </c>
    </row>
    <row r="245" customFormat="false" ht="15" hidden="false" customHeight="false" outlineLevel="0" collapsed="false">
      <c r="A245" s="37" t="n">
        <v>12098</v>
      </c>
      <c r="B245" s="8" t="s">
        <v>34</v>
      </c>
      <c r="C245" s="8" t="n">
        <v>0.25</v>
      </c>
    </row>
    <row r="246" customFormat="false" ht="15" hidden="false" customHeight="false" outlineLevel="0" collapsed="false">
      <c r="A246" s="37" t="n">
        <v>12099</v>
      </c>
      <c r="B246" s="8" t="s">
        <v>34</v>
      </c>
      <c r="C246" s="8" t="n">
        <v>0.5</v>
      </c>
    </row>
    <row r="247" customFormat="false" ht="15" hidden="false" customHeight="false" outlineLevel="0" collapsed="false">
      <c r="A247" s="37" t="n">
        <v>12102</v>
      </c>
      <c r="B247" s="8" t="s">
        <v>34</v>
      </c>
      <c r="C247" s="8" t="n">
        <v>2</v>
      </c>
    </row>
    <row r="248" customFormat="false" ht="15" hidden="false" customHeight="false" outlineLevel="0" collapsed="false">
      <c r="A248" s="37" t="n">
        <v>12107</v>
      </c>
      <c r="B248" s="8" t="s">
        <v>34</v>
      </c>
      <c r="C248" s="8" t="n">
        <v>1</v>
      </c>
    </row>
    <row r="249" customFormat="false" ht="15" hidden="false" customHeight="false" outlineLevel="0" collapsed="false">
      <c r="A249" s="37" t="n">
        <v>12108</v>
      </c>
      <c r="B249" s="8" t="s">
        <v>34</v>
      </c>
      <c r="C249" s="8" t="n">
        <v>13.25</v>
      </c>
    </row>
    <row r="250" customFormat="false" ht="15" hidden="false" customHeight="false" outlineLevel="0" collapsed="false">
      <c r="A250" s="37" t="n">
        <v>12116</v>
      </c>
      <c r="B250" s="8" t="s">
        <v>34</v>
      </c>
      <c r="C250" s="8" t="n">
        <v>2</v>
      </c>
    </row>
    <row r="251" customFormat="false" ht="15" hidden="false" customHeight="false" outlineLevel="0" collapsed="false">
      <c r="A251" s="37" t="n">
        <v>12129</v>
      </c>
      <c r="B251" s="8" t="s">
        <v>31</v>
      </c>
      <c r="C251" s="8" t="n">
        <v>2</v>
      </c>
    </row>
    <row r="252" customFormat="false" ht="15" hidden="false" customHeight="false" outlineLevel="0" collapsed="false">
      <c r="A252" s="37" t="n">
        <v>12130</v>
      </c>
      <c r="B252" s="8" t="s">
        <v>31</v>
      </c>
      <c r="C252" s="8" t="n">
        <v>7.5</v>
      </c>
    </row>
    <row r="253" customFormat="false" ht="15" hidden="false" customHeight="false" outlineLevel="0" collapsed="false">
      <c r="A253" s="37" t="n">
        <v>12128</v>
      </c>
      <c r="B253" s="8" t="s">
        <v>34</v>
      </c>
      <c r="C253" s="8" t="n">
        <v>0.75</v>
      </c>
    </row>
    <row r="254" customFormat="false" ht="15" hidden="false" customHeight="false" outlineLevel="0" collapsed="false">
      <c r="A254" s="37" t="n">
        <v>12146</v>
      </c>
      <c r="B254" s="8" t="s">
        <v>34</v>
      </c>
      <c r="C254" s="8" t="n">
        <v>20.33</v>
      </c>
    </row>
    <row r="255" customFormat="false" ht="15" hidden="false" customHeight="false" outlineLevel="0" collapsed="false">
      <c r="A255" s="37" t="n">
        <v>12158</v>
      </c>
      <c r="B255" s="8" t="s">
        <v>34</v>
      </c>
      <c r="C255" s="8" t="n">
        <v>0.25</v>
      </c>
    </row>
    <row r="256" customFormat="false" ht="15" hidden="false" customHeight="false" outlineLevel="0" collapsed="false">
      <c r="A256" s="37" t="n">
        <v>12159</v>
      </c>
      <c r="B256" s="8" t="s">
        <v>34</v>
      </c>
      <c r="C256" s="8" t="n">
        <v>0.33</v>
      </c>
    </row>
    <row r="257" customFormat="false" ht="15" hidden="false" customHeight="false" outlineLevel="0" collapsed="false">
      <c r="A257" s="37" t="n">
        <v>12163</v>
      </c>
      <c r="B257" s="8" t="s">
        <v>34</v>
      </c>
      <c r="C257" s="8" t="n">
        <v>0.33</v>
      </c>
    </row>
    <row r="258" customFormat="false" ht="15" hidden="false" customHeight="false" outlineLevel="0" collapsed="false">
      <c r="A258" s="37" t="n">
        <v>12153</v>
      </c>
      <c r="B258" s="8" t="s">
        <v>34</v>
      </c>
      <c r="C258" s="8" t="n">
        <v>0.25</v>
      </c>
    </row>
    <row r="259" customFormat="false" ht="15" hidden="false" customHeight="false" outlineLevel="0" collapsed="false">
      <c r="A259" s="37" t="n">
        <v>12167</v>
      </c>
      <c r="B259" s="8" t="s">
        <v>34</v>
      </c>
      <c r="C259" s="8" t="n">
        <v>3.33</v>
      </c>
    </row>
    <row r="260" customFormat="false" ht="15" hidden="false" customHeight="false" outlineLevel="0" collapsed="false">
      <c r="A260" s="37" t="n">
        <v>12151</v>
      </c>
      <c r="B260" s="8" t="s">
        <v>34</v>
      </c>
      <c r="C260" s="8" t="n">
        <v>0.15</v>
      </c>
    </row>
    <row r="261" customFormat="false" ht="15" hidden="false" customHeight="false" outlineLevel="0" collapsed="false">
      <c r="A261" s="37" t="n">
        <v>12154</v>
      </c>
      <c r="B261" s="8" t="s">
        <v>34</v>
      </c>
      <c r="C261" s="8" t="n">
        <v>0.5</v>
      </c>
    </row>
    <row r="262" customFormat="false" ht="15" hidden="false" customHeight="false" outlineLevel="0" collapsed="false">
      <c r="A262" s="37" t="n">
        <v>12173</v>
      </c>
      <c r="B262" s="8" t="s">
        <v>34</v>
      </c>
      <c r="C262" s="8" t="n">
        <v>0.33</v>
      </c>
    </row>
    <row r="263" customFormat="false" ht="15" hidden="false" customHeight="false" outlineLevel="0" collapsed="false">
      <c r="A263" s="37" t="n">
        <v>12174</v>
      </c>
      <c r="B263" s="8" t="s">
        <v>31</v>
      </c>
      <c r="C263" s="8" t="n">
        <v>1.5</v>
      </c>
    </row>
    <row r="264" customFormat="false" ht="15" hidden="false" customHeight="false" outlineLevel="0" collapsed="false">
      <c r="A264" s="37" t="n">
        <v>12175</v>
      </c>
      <c r="B264" s="8" t="s">
        <v>34</v>
      </c>
      <c r="C264" s="8" t="n">
        <v>0.5</v>
      </c>
    </row>
    <row r="265" customFormat="false" ht="15" hidden="false" customHeight="false" outlineLevel="0" collapsed="false">
      <c r="A265" s="37" t="n">
        <v>12179</v>
      </c>
      <c r="B265" s="8" t="s">
        <v>31</v>
      </c>
      <c r="C265" s="8" t="n">
        <v>0.33</v>
      </c>
    </row>
    <row r="266" customFormat="false" ht="15" hidden="false" customHeight="false" outlineLevel="0" collapsed="false">
      <c r="A266" s="37" t="n">
        <v>12180</v>
      </c>
      <c r="B266" s="8" t="s">
        <v>34</v>
      </c>
      <c r="C266" s="8" t="n">
        <v>0.33</v>
      </c>
    </row>
    <row r="267" customFormat="false" ht="14.25" hidden="false" customHeight="false" outlineLevel="0" collapsed="false">
      <c r="A267" s="58" t="s">
        <v>52</v>
      </c>
      <c r="B267" s="56" t="n">
        <f aca="false">C267/27</f>
        <v>2.73777777777778</v>
      </c>
      <c r="C267" s="53" t="n">
        <f aca="false">SUM(C268:C317)</f>
        <v>73.92</v>
      </c>
    </row>
    <row r="268" customFormat="false" ht="15" hidden="false" customHeight="false" outlineLevel="0" collapsed="false">
      <c r="A268" s="37" t="n">
        <v>12206</v>
      </c>
      <c r="B268" s="37" t="s">
        <v>34</v>
      </c>
      <c r="C268" s="39" t="n">
        <v>0.5</v>
      </c>
    </row>
    <row r="269" customFormat="false" ht="15" hidden="false" customHeight="false" outlineLevel="0" collapsed="false">
      <c r="A269" s="37" t="n">
        <v>12199</v>
      </c>
      <c r="B269" s="37" t="s">
        <v>34</v>
      </c>
      <c r="C269" s="39" t="n">
        <v>1</v>
      </c>
    </row>
    <row r="270" customFormat="false" ht="15" hidden="false" customHeight="false" outlineLevel="0" collapsed="false">
      <c r="A270" s="37" t="n">
        <v>12198</v>
      </c>
      <c r="B270" s="37" t="s">
        <v>34</v>
      </c>
      <c r="C270" s="39" t="n">
        <v>0.5</v>
      </c>
    </row>
    <row r="271" customFormat="false" ht="15" hidden="false" customHeight="false" outlineLevel="0" collapsed="false">
      <c r="A271" s="37" t="n">
        <v>11603</v>
      </c>
      <c r="B271" s="37" t="s">
        <v>34</v>
      </c>
      <c r="C271" s="39" t="n">
        <v>0.5</v>
      </c>
    </row>
    <row r="272" customFormat="false" ht="15" hidden="false" customHeight="false" outlineLevel="0" collapsed="false">
      <c r="A272" s="37" t="n">
        <v>12226</v>
      </c>
      <c r="B272" s="37" t="s">
        <v>34</v>
      </c>
      <c r="C272" s="39" t="n">
        <v>1.25</v>
      </c>
    </row>
    <row r="273" customFormat="false" ht="15" hidden="false" customHeight="false" outlineLevel="0" collapsed="false">
      <c r="A273" s="37" t="n">
        <v>12237</v>
      </c>
      <c r="B273" s="37" t="s">
        <v>34</v>
      </c>
      <c r="C273" s="39" t="n">
        <v>3.66</v>
      </c>
    </row>
    <row r="274" customFormat="false" ht="15" hidden="false" customHeight="false" outlineLevel="0" collapsed="false">
      <c r="A274" s="37" t="n">
        <v>12239</v>
      </c>
      <c r="B274" s="37" t="s">
        <v>34</v>
      </c>
      <c r="C274" s="39" t="n">
        <v>2.85</v>
      </c>
    </row>
    <row r="275" customFormat="false" ht="15" hidden="false" customHeight="false" outlineLevel="0" collapsed="false">
      <c r="A275" s="37" t="n">
        <v>12243</v>
      </c>
      <c r="B275" s="37" t="s">
        <v>31</v>
      </c>
      <c r="C275" s="39" t="n">
        <v>4.5</v>
      </c>
    </row>
    <row r="276" customFormat="false" ht="15" hidden="false" customHeight="false" outlineLevel="0" collapsed="false">
      <c r="A276" s="37" t="n">
        <v>12249</v>
      </c>
      <c r="B276" s="37" t="s">
        <v>31</v>
      </c>
      <c r="C276" s="39" t="n">
        <v>0.5</v>
      </c>
    </row>
    <row r="277" customFormat="false" ht="15" hidden="false" customHeight="false" outlineLevel="0" collapsed="false">
      <c r="A277" s="37" t="n">
        <v>12247</v>
      </c>
      <c r="B277" s="37" t="s">
        <v>31</v>
      </c>
      <c r="C277" s="39" t="n">
        <v>0.25</v>
      </c>
    </row>
    <row r="278" customFormat="false" ht="15" hidden="false" customHeight="false" outlineLevel="0" collapsed="false">
      <c r="A278" s="37" t="n">
        <v>11605</v>
      </c>
      <c r="B278" s="37" t="s">
        <v>34</v>
      </c>
      <c r="C278" s="39" t="n">
        <v>0.4</v>
      </c>
    </row>
    <row r="279" customFormat="false" ht="15" hidden="false" customHeight="false" outlineLevel="0" collapsed="false">
      <c r="A279" s="37" t="n">
        <v>12273</v>
      </c>
      <c r="B279" s="37" t="s">
        <v>31</v>
      </c>
      <c r="C279" s="8" t="n">
        <v>11</v>
      </c>
    </row>
    <row r="280" customFormat="false" ht="15" hidden="false" customHeight="false" outlineLevel="0" collapsed="false">
      <c r="A280" s="37" t="n">
        <v>12274</v>
      </c>
      <c r="B280" s="37" t="s">
        <v>31</v>
      </c>
      <c r="C280" s="8" t="n">
        <v>3</v>
      </c>
    </row>
    <row r="281" customFormat="false" ht="15" hidden="false" customHeight="false" outlineLevel="0" collapsed="false">
      <c r="A281" s="37" t="n">
        <v>12282</v>
      </c>
      <c r="B281" s="37" t="s">
        <v>31</v>
      </c>
      <c r="C281" s="39" t="n">
        <v>2.25</v>
      </c>
    </row>
    <row r="282" customFormat="false" ht="15" hidden="false" customHeight="false" outlineLevel="0" collapsed="false">
      <c r="A282" s="37" t="n">
        <v>12288</v>
      </c>
      <c r="B282" s="37" t="s">
        <v>34</v>
      </c>
      <c r="C282" s="39" t="n">
        <v>0.5</v>
      </c>
    </row>
    <row r="283" customFormat="false" ht="15" hidden="false" customHeight="false" outlineLevel="0" collapsed="false">
      <c r="A283" s="37" t="n">
        <v>12287</v>
      </c>
      <c r="B283" s="37" t="s">
        <v>31</v>
      </c>
      <c r="C283" s="39" t="n">
        <v>2.33</v>
      </c>
    </row>
    <row r="284" customFormat="false" ht="15" hidden="false" customHeight="false" outlineLevel="0" collapsed="false">
      <c r="A284" s="37" t="n">
        <v>12290</v>
      </c>
      <c r="B284" s="37" t="s">
        <v>34</v>
      </c>
      <c r="C284" s="39" t="n">
        <v>0.5</v>
      </c>
    </row>
    <row r="285" customFormat="false" ht="15" hidden="false" customHeight="false" outlineLevel="0" collapsed="false">
      <c r="A285" s="37" t="n">
        <v>12293</v>
      </c>
      <c r="B285" s="37" t="s">
        <v>34</v>
      </c>
      <c r="C285" s="39" t="n">
        <v>0.25</v>
      </c>
    </row>
    <row r="286" customFormat="false" ht="15" hidden="false" customHeight="false" outlineLevel="0" collapsed="false">
      <c r="A286" s="37" t="n">
        <v>12292</v>
      </c>
      <c r="B286" s="37" t="s">
        <v>34</v>
      </c>
      <c r="C286" s="39" t="n">
        <v>0.25</v>
      </c>
    </row>
    <row r="287" customFormat="false" ht="15" hidden="false" customHeight="false" outlineLevel="0" collapsed="false">
      <c r="A287" s="37" t="n">
        <v>12291</v>
      </c>
      <c r="B287" s="37" t="s">
        <v>34</v>
      </c>
      <c r="C287" s="39" t="n">
        <v>2.66</v>
      </c>
    </row>
    <row r="288" customFormat="false" ht="15" hidden="false" customHeight="false" outlineLevel="0" collapsed="false">
      <c r="A288" s="37" t="n">
        <v>12269</v>
      </c>
      <c r="B288" s="37" t="s">
        <v>34</v>
      </c>
      <c r="C288" s="39" t="n">
        <v>1</v>
      </c>
    </row>
    <row r="289" customFormat="false" ht="15" hidden="false" customHeight="false" outlineLevel="0" collapsed="false">
      <c r="A289" s="37" t="n">
        <v>12294</v>
      </c>
      <c r="B289" s="37" t="s">
        <v>34</v>
      </c>
      <c r="C289" s="39" t="n">
        <v>1</v>
      </c>
    </row>
    <row r="290" customFormat="false" ht="15" hidden="false" customHeight="false" outlineLevel="0" collapsed="false">
      <c r="A290" s="37" t="n">
        <v>12296</v>
      </c>
      <c r="B290" s="37" t="s">
        <v>34</v>
      </c>
      <c r="C290" s="39" t="n">
        <v>0.66</v>
      </c>
    </row>
    <row r="291" customFormat="false" ht="15" hidden="false" customHeight="false" outlineLevel="0" collapsed="false">
      <c r="A291" s="37" t="n">
        <v>12270</v>
      </c>
      <c r="B291" s="37" t="s">
        <v>34</v>
      </c>
      <c r="C291" s="39" t="n">
        <v>3.5</v>
      </c>
    </row>
    <row r="292" customFormat="false" ht="15" hidden="false" customHeight="false" outlineLevel="0" collapsed="false">
      <c r="A292" s="37" t="n">
        <v>12268</v>
      </c>
      <c r="B292" s="37" t="s">
        <v>34</v>
      </c>
      <c r="C292" s="39" t="n">
        <v>1.75</v>
      </c>
    </row>
    <row r="293" customFormat="false" ht="15" hidden="false" customHeight="false" outlineLevel="0" collapsed="false">
      <c r="A293" s="37" t="n">
        <v>12360</v>
      </c>
      <c r="B293" s="37" t="s">
        <v>34</v>
      </c>
      <c r="C293" s="39" t="n">
        <v>0.75</v>
      </c>
    </row>
    <row r="294" customFormat="false" ht="15" hidden="false" customHeight="false" outlineLevel="0" collapsed="false">
      <c r="A294" s="37" t="n">
        <v>12361</v>
      </c>
      <c r="B294" s="37" t="s">
        <v>31</v>
      </c>
      <c r="C294" s="39" t="n">
        <v>0.75</v>
      </c>
    </row>
    <row r="295" customFormat="false" ht="15" hidden="false" customHeight="false" outlineLevel="0" collapsed="false">
      <c r="A295" s="37" t="n">
        <v>12359</v>
      </c>
      <c r="B295" s="37" t="s">
        <v>34</v>
      </c>
      <c r="C295" s="39" t="n">
        <v>2.4</v>
      </c>
    </row>
    <row r="296" customFormat="false" ht="15" hidden="false" customHeight="false" outlineLevel="0" collapsed="false">
      <c r="A296" s="37" t="n">
        <v>12375</v>
      </c>
      <c r="B296" s="37" t="s">
        <v>34</v>
      </c>
      <c r="C296" s="39" t="n">
        <v>0.5</v>
      </c>
    </row>
    <row r="297" customFormat="false" ht="15" hidden="false" customHeight="false" outlineLevel="0" collapsed="false">
      <c r="A297" s="37" t="n">
        <v>12388</v>
      </c>
      <c r="B297" s="37" t="s">
        <v>34</v>
      </c>
      <c r="C297" s="39" t="n">
        <v>4.85</v>
      </c>
    </row>
    <row r="298" customFormat="false" ht="15" hidden="false" customHeight="false" outlineLevel="0" collapsed="false">
      <c r="A298" s="37" t="n">
        <v>12387</v>
      </c>
      <c r="B298" s="37" t="s">
        <v>34</v>
      </c>
      <c r="C298" s="39" t="n">
        <v>0.33</v>
      </c>
    </row>
    <row r="299" customFormat="false" ht="15" hidden="false" customHeight="false" outlineLevel="0" collapsed="false">
      <c r="A299" s="37" t="n">
        <v>12392</v>
      </c>
      <c r="B299" s="37" t="s">
        <v>34</v>
      </c>
      <c r="C299" s="39" t="n">
        <v>0.33</v>
      </c>
    </row>
    <row r="300" customFormat="false" ht="15" hidden="false" customHeight="false" outlineLevel="0" collapsed="false">
      <c r="A300" s="37" t="n">
        <v>12393</v>
      </c>
      <c r="B300" s="37" t="s">
        <v>34</v>
      </c>
      <c r="C300" s="39" t="n">
        <v>0.1</v>
      </c>
    </row>
    <row r="301" customFormat="false" ht="15" hidden="false" customHeight="false" outlineLevel="0" collapsed="false">
      <c r="A301" s="37" t="n">
        <v>12386</v>
      </c>
      <c r="B301" s="37" t="s">
        <v>34</v>
      </c>
      <c r="C301" s="39" t="n">
        <v>1.33</v>
      </c>
    </row>
    <row r="302" customFormat="false" ht="15" hidden="false" customHeight="false" outlineLevel="0" collapsed="false">
      <c r="A302" s="37" t="n">
        <v>12394</v>
      </c>
      <c r="B302" s="37" t="s">
        <v>34</v>
      </c>
      <c r="C302" s="39" t="n">
        <v>0.33</v>
      </c>
    </row>
    <row r="303" customFormat="false" ht="15" hidden="false" customHeight="false" outlineLevel="0" collapsed="false">
      <c r="A303" s="37" t="n">
        <v>12396</v>
      </c>
      <c r="B303" s="37" t="s">
        <v>34</v>
      </c>
      <c r="C303" s="39" t="n">
        <v>0.33</v>
      </c>
    </row>
    <row r="304" customFormat="false" ht="15" hidden="false" customHeight="false" outlineLevel="0" collapsed="false">
      <c r="A304" s="37" t="n">
        <v>12399</v>
      </c>
      <c r="B304" s="37" t="s">
        <v>34</v>
      </c>
      <c r="C304" s="39" t="n">
        <v>3</v>
      </c>
    </row>
    <row r="305" customFormat="false" ht="15" hidden="false" customHeight="false" outlineLevel="0" collapsed="false">
      <c r="A305" s="37" t="n">
        <v>12401</v>
      </c>
      <c r="B305" s="37" t="s">
        <v>34</v>
      </c>
      <c r="C305" s="39" t="n">
        <v>2.33</v>
      </c>
    </row>
    <row r="306" customFormat="false" ht="15" hidden="false" customHeight="false" outlineLevel="0" collapsed="false">
      <c r="A306" s="37" t="n">
        <v>12415</v>
      </c>
      <c r="B306" s="37" t="s">
        <v>34</v>
      </c>
      <c r="C306" s="39" t="n">
        <v>0.33</v>
      </c>
    </row>
    <row r="307" customFormat="false" ht="15" hidden="false" customHeight="false" outlineLevel="0" collapsed="false">
      <c r="A307" s="37" t="n">
        <v>12400</v>
      </c>
      <c r="B307" s="37" t="s">
        <v>34</v>
      </c>
      <c r="C307" s="39" t="n">
        <v>3.66</v>
      </c>
    </row>
    <row r="308" customFormat="false" ht="15" hidden="false" customHeight="false" outlineLevel="0" collapsed="false">
      <c r="A308" s="37" t="n">
        <v>12423</v>
      </c>
      <c r="B308" s="37" t="s">
        <v>34</v>
      </c>
      <c r="C308" s="39" t="n">
        <v>1.15</v>
      </c>
    </row>
    <row r="309" customFormat="false" ht="15" hidden="false" customHeight="false" outlineLevel="0" collapsed="false">
      <c r="A309" s="37" t="n">
        <v>12424</v>
      </c>
      <c r="B309" s="37" t="s">
        <v>34</v>
      </c>
      <c r="C309" s="39" t="n">
        <v>0.33</v>
      </c>
    </row>
    <row r="310" customFormat="false" ht="15" hidden="false" customHeight="false" outlineLevel="0" collapsed="false">
      <c r="A310" s="37" t="n">
        <v>12425</v>
      </c>
      <c r="B310" s="37" t="s">
        <v>31</v>
      </c>
      <c r="C310" s="39" t="n">
        <v>0.75</v>
      </c>
    </row>
    <row r="311" customFormat="false" ht="15" hidden="false" customHeight="false" outlineLevel="0" collapsed="false">
      <c r="A311" s="37" t="n">
        <v>12417</v>
      </c>
      <c r="B311" s="37" t="s">
        <v>34</v>
      </c>
      <c r="C311" s="39" t="n">
        <v>0.25</v>
      </c>
    </row>
    <row r="312" customFormat="false" ht="15" hidden="false" customHeight="false" outlineLevel="0" collapsed="false">
      <c r="A312" s="37" t="n">
        <v>12426</v>
      </c>
      <c r="B312" s="37" t="s">
        <v>34</v>
      </c>
      <c r="C312" s="39" t="n">
        <v>0.33</v>
      </c>
    </row>
    <row r="313" customFormat="false" ht="15" hidden="false" customHeight="false" outlineLevel="0" collapsed="false">
      <c r="A313" s="37" t="n">
        <v>12433</v>
      </c>
      <c r="B313" s="37" t="s">
        <v>34</v>
      </c>
      <c r="C313" s="39" t="n">
        <v>0.75</v>
      </c>
    </row>
    <row r="314" customFormat="false" ht="15" hidden="false" customHeight="false" outlineLevel="0" collapsed="false">
      <c r="A314" s="37" t="n">
        <v>12434</v>
      </c>
      <c r="B314" s="37" t="s">
        <v>34</v>
      </c>
      <c r="C314" s="39" t="n">
        <v>1.5</v>
      </c>
    </row>
    <row r="315" customFormat="false" ht="15" hidden="false" customHeight="false" outlineLevel="0" collapsed="false">
      <c r="A315" s="37" t="n">
        <v>12442</v>
      </c>
      <c r="B315" s="37" t="s">
        <v>34</v>
      </c>
      <c r="C315" s="39" t="n">
        <v>0.33</v>
      </c>
    </row>
    <row r="316" customFormat="false" ht="15" hidden="false" customHeight="false" outlineLevel="0" collapsed="false">
      <c r="A316" s="37" t="n">
        <v>12443</v>
      </c>
      <c r="B316" s="37" t="s">
        <v>34</v>
      </c>
      <c r="C316" s="39" t="n">
        <v>0.25</v>
      </c>
    </row>
    <row r="317" customFormat="false" ht="15" hidden="false" customHeight="false" outlineLevel="0" collapsed="false">
      <c r="A317" s="37" t="n">
        <v>12444</v>
      </c>
      <c r="B317" s="37" t="s">
        <v>34</v>
      </c>
      <c r="C317" s="39" t="n">
        <v>0.4</v>
      </c>
    </row>
    <row r="318" customFormat="false" ht="14.25" hidden="false" customHeight="false" outlineLevel="0" collapsed="false">
      <c r="A318" s="53" t="s">
        <v>53</v>
      </c>
      <c r="B318" s="56" t="n">
        <f aca="false">C318/30</f>
        <v>3.1</v>
      </c>
      <c r="C318" s="53" t="n">
        <f aca="false">SUM(C319:C357)</f>
        <v>93</v>
      </c>
    </row>
    <row r="319" customFormat="false" ht="15" hidden="false" customHeight="false" outlineLevel="0" collapsed="false">
      <c r="A319" s="37" t="n">
        <v>12445</v>
      </c>
      <c r="B319" s="37" t="s">
        <v>34</v>
      </c>
      <c r="C319" s="39" t="n">
        <v>5.25</v>
      </c>
      <c r="D319" s="48"/>
    </row>
    <row r="320" customFormat="false" ht="15" hidden="false" customHeight="false" outlineLevel="0" collapsed="false">
      <c r="A320" s="37" t="n">
        <v>12446</v>
      </c>
      <c r="B320" s="37" t="s">
        <v>34</v>
      </c>
      <c r="C320" s="39" t="n">
        <v>4.25</v>
      </c>
      <c r="D320" s="48"/>
    </row>
    <row r="321" customFormat="false" ht="15" hidden="false" customHeight="false" outlineLevel="0" collapsed="false">
      <c r="A321" s="37" t="n">
        <v>12462</v>
      </c>
      <c r="B321" s="37" t="s">
        <v>31</v>
      </c>
      <c r="C321" s="39" t="n">
        <v>0.5</v>
      </c>
      <c r="D321" s="48"/>
    </row>
    <row r="322" customFormat="false" ht="15" hidden="false" customHeight="false" outlineLevel="0" collapsed="false">
      <c r="A322" s="37" t="n">
        <v>12464</v>
      </c>
      <c r="B322" s="37" t="s">
        <v>34</v>
      </c>
      <c r="C322" s="39" t="n">
        <v>0.5</v>
      </c>
      <c r="D322" s="48"/>
    </row>
    <row r="323" customFormat="false" ht="15" hidden="false" customHeight="false" outlineLevel="0" collapsed="false">
      <c r="A323" s="37" t="n">
        <v>12467</v>
      </c>
      <c r="B323" s="37" t="s">
        <v>34</v>
      </c>
      <c r="C323" s="39" t="n">
        <v>3</v>
      </c>
      <c r="D323" s="43"/>
    </row>
    <row r="324" customFormat="false" ht="15" hidden="false" customHeight="false" outlineLevel="0" collapsed="false">
      <c r="A324" s="37" t="n">
        <v>12471</v>
      </c>
      <c r="B324" s="37" t="s">
        <v>34</v>
      </c>
      <c r="C324" s="39" t="n">
        <v>1</v>
      </c>
      <c r="D324" s="43"/>
    </row>
    <row r="325" customFormat="false" ht="15" hidden="false" customHeight="false" outlineLevel="0" collapsed="false">
      <c r="A325" s="37" t="n">
        <v>12475</v>
      </c>
      <c r="B325" s="37" t="s">
        <v>34</v>
      </c>
      <c r="C325" s="39" t="n">
        <v>0.5</v>
      </c>
      <c r="D325" s="43"/>
    </row>
    <row r="326" customFormat="false" ht="15" hidden="false" customHeight="false" outlineLevel="0" collapsed="false">
      <c r="A326" s="37" t="n">
        <v>12474</v>
      </c>
      <c r="B326" s="37" t="s">
        <v>34</v>
      </c>
      <c r="C326" s="39" t="n">
        <v>0.66</v>
      </c>
      <c r="D326" s="43"/>
    </row>
    <row r="327" customFormat="false" ht="15" hidden="false" customHeight="false" outlineLevel="0" collapsed="false">
      <c r="A327" s="37" t="n">
        <v>12481</v>
      </c>
      <c r="B327" s="37" t="s">
        <v>31</v>
      </c>
      <c r="C327" s="39" t="n">
        <v>1</v>
      </c>
      <c r="D327" s="43"/>
    </row>
    <row r="328" customFormat="false" ht="15" hidden="false" customHeight="false" outlineLevel="0" collapsed="false">
      <c r="A328" s="37" t="n">
        <v>12479</v>
      </c>
      <c r="B328" s="37" t="s">
        <v>34</v>
      </c>
      <c r="C328" s="39" t="n">
        <v>0.33</v>
      </c>
      <c r="D328" s="43"/>
    </row>
    <row r="329" customFormat="false" ht="15" hidden="false" customHeight="false" outlineLevel="0" collapsed="false">
      <c r="A329" s="37" t="n">
        <v>12480</v>
      </c>
      <c r="B329" s="37" t="s">
        <v>34</v>
      </c>
      <c r="C329" s="39" t="n">
        <v>1</v>
      </c>
      <c r="D329" s="48"/>
    </row>
    <row r="330" customFormat="false" ht="15" hidden="false" customHeight="false" outlineLevel="0" collapsed="false">
      <c r="A330" s="37" t="n">
        <v>12485</v>
      </c>
      <c r="B330" s="37" t="s">
        <v>34</v>
      </c>
      <c r="C330" s="8" t="n">
        <v>3.66</v>
      </c>
      <c r="D330" s="48"/>
    </row>
    <row r="331" customFormat="false" ht="15" hidden="false" customHeight="false" outlineLevel="0" collapsed="false">
      <c r="A331" s="37" t="n">
        <v>12487</v>
      </c>
      <c r="B331" s="37" t="s">
        <v>34</v>
      </c>
      <c r="C331" s="8" t="n">
        <v>0.66</v>
      </c>
      <c r="D331" s="48"/>
    </row>
    <row r="332" customFormat="false" ht="15" hidden="false" customHeight="false" outlineLevel="0" collapsed="false">
      <c r="A332" s="37" t="n">
        <v>12489</v>
      </c>
      <c r="B332" s="37" t="s">
        <v>34</v>
      </c>
      <c r="C332" s="39" t="n">
        <v>5.15</v>
      </c>
      <c r="D332" s="48"/>
    </row>
    <row r="333" customFormat="false" ht="15" hidden="false" customHeight="false" outlineLevel="0" collapsed="false">
      <c r="A333" s="37" t="n">
        <v>12498</v>
      </c>
      <c r="B333" s="37" t="s">
        <v>34</v>
      </c>
      <c r="C333" s="39" t="n">
        <v>1.85</v>
      </c>
      <c r="D333" s="48"/>
    </row>
    <row r="334" customFormat="false" ht="15" hidden="false" customHeight="false" outlineLevel="0" collapsed="false">
      <c r="A334" s="37" t="n">
        <v>12495</v>
      </c>
      <c r="B334" s="37" t="s">
        <v>34</v>
      </c>
      <c r="C334" s="39" t="n">
        <v>1</v>
      </c>
      <c r="D334" s="48"/>
    </row>
    <row r="335" customFormat="false" ht="15" hidden="false" customHeight="false" outlineLevel="0" collapsed="false">
      <c r="A335" s="37" t="n">
        <v>12500</v>
      </c>
      <c r="B335" s="37" t="s">
        <v>31</v>
      </c>
      <c r="C335" s="39" t="n">
        <v>0.4</v>
      </c>
      <c r="D335" s="48"/>
    </row>
    <row r="336" customFormat="false" ht="15" hidden="false" customHeight="false" outlineLevel="0" collapsed="false">
      <c r="A336" s="37" t="n">
        <v>12502</v>
      </c>
      <c r="B336" s="37" t="s">
        <v>34</v>
      </c>
      <c r="C336" s="39" t="n">
        <v>0.4</v>
      </c>
      <c r="D336" s="48"/>
    </row>
    <row r="337" customFormat="false" ht="15" hidden="false" customHeight="false" outlineLevel="0" collapsed="false">
      <c r="A337" s="37" t="n">
        <v>12501</v>
      </c>
      <c r="B337" s="37" t="s">
        <v>34</v>
      </c>
      <c r="C337" s="39" t="n">
        <v>5.66</v>
      </c>
      <c r="D337" s="48"/>
    </row>
    <row r="338" customFormat="false" ht="15" hidden="false" customHeight="false" outlineLevel="0" collapsed="false">
      <c r="A338" s="37" t="n">
        <v>12512</v>
      </c>
      <c r="B338" s="37" t="s">
        <v>34</v>
      </c>
      <c r="C338" s="39" t="n">
        <v>2</v>
      </c>
      <c r="D338" s="48"/>
    </row>
    <row r="339" customFormat="false" ht="15" hidden="false" customHeight="false" outlineLevel="0" collapsed="false">
      <c r="A339" s="37" t="n">
        <v>12540</v>
      </c>
      <c r="B339" s="37" t="s">
        <v>31</v>
      </c>
      <c r="C339" s="39" t="n">
        <v>0.33</v>
      </c>
      <c r="D339" s="48"/>
    </row>
    <row r="340" customFormat="false" ht="15" hidden="false" customHeight="false" outlineLevel="0" collapsed="false">
      <c r="A340" s="37" t="n">
        <v>12557</v>
      </c>
      <c r="B340" s="37" t="s">
        <v>34</v>
      </c>
      <c r="C340" s="39" t="n">
        <v>3.66</v>
      </c>
      <c r="D340" s="48"/>
    </row>
    <row r="341" customFormat="false" ht="15" hidden="false" customHeight="false" outlineLevel="0" collapsed="false">
      <c r="A341" s="37" t="n">
        <v>12516</v>
      </c>
      <c r="B341" s="37" t="s">
        <v>34</v>
      </c>
      <c r="C341" s="39" t="n">
        <v>36.5</v>
      </c>
      <c r="D341" s="48"/>
    </row>
    <row r="342" customFormat="false" ht="15" hidden="false" customHeight="false" outlineLevel="0" collapsed="false">
      <c r="A342" s="37" t="n">
        <v>12559</v>
      </c>
      <c r="B342" s="37" t="s">
        <v>34</v>
      </c>
      <c r="C342" s="39" t="n">
        <v>0.33</v>
      </c>
      <c r="D342" s="48"/>
    </row>
    <row r="343" customFormat="false" ht="15" hidden="false" customHeight="false" outlineLevel="0" collapsed="false">
      <c r="A343" s="37" t="n">
        <v>12598</v>
      </c>
      <c r="B343" s="37" t="s">
        <v>34</v>
      </c>
      <c r="C343" s="39" t="n">
        <v>0.5</v>
      </c>
      <c r="D343" s="48"/>
    </row>
    <row r="344" customFormat="false" ht="15" hidden="false" customHeight="false" outlineLevel="0" collapsed="false">
      <c r="A344" s="37" t="n">
        <v>12599</v>
      </c>
      <c r="B344" s="37" t="s">
        <v>34</v>
      </c>
      <c r="C344" s="39" t="n">
        <v>2.25</v>
      </c>
      <c r="D344" s="48"/>
    </row>
    <row r="345" customFormat="false" ht="15" hidden="false" customHeight="false" outlineLevel="0" collapsed="false">
      <c r="A345" s="37" t="n">
        <v>12600</v>
      </c>
      <c r="B345" s="37" t="s">
        <v>34</v>
      </c>
      <c r="C345" s="39" t="n">
        <v>0.4</v>
      </c>
      <c r="D345" s="48"/>
    </row>
    <row r="346" customFormat="false" ht="15" hidden="false" customHeight="false" outlineLevel="0" collapsed="false">
      <c r="A346" s="37" t="n">
        <v>12615</v>
      </c>
      <c r="B346" s="37" t="s">
        <v>34</v>
      </c>
      <c r="C346" s="39" t="n">
        <v>0.5</v>
      </c>
      <c r="D346" s="48"/>
    </row>
    <row r="347" customFormat="false" ht="15" hidden="false" customHeight="false" outlineLevel="0" collapsed="false">
      <c r="A347" s="37" t="n">
        <v>12616</v>
      </c>
      <c r="B347" s="37" t="s">
        <v>34</v>
      </c>
      <c r="C347" s="39" t="n">
        <v>0.2</v>
      </c>
      <c r="D347" s="48"/>
    </row>
    <row r="348" customFormat="false" ht="15" hidden="false" customHeight="false" outlineLevel="0" collapsed="false">
      <c r="A348" s="37" t="n">
        <v>12619</v>
      </c>
      <c r="B348" s="37" t="s">
        <v>34</v>
      </c>
      <c r="C348" s="39" t="n">
        <v>0.66</v>
      </c>
      <c r="D348" s="48"/>
    </row>
    <row r="349" customFormat="false" ht="15" hidden="false" customHeight="false" outlineLevel="0" collapsed="false">
      <c r="A349" s="37" t="n">
        <v>12609</v>
      </c>
      <c r="B349" s="37" t="s">
        <v>34</v>
      </c>
      <c r="C349" s="39" t="n">
        <v>0.5</v>
      </c>
      <c r="D349" s="48"/>
    </row>
    <row r="350" customFormat="false" ht="15" hidden="false" customHeight="false" outlineLevel="0" collapsed="false">
      <c r="A350" s="37" t="n">
        <v>12620</v>
      </c>
      <c r="B350" s="37" t="s">
        <v>34</v>
      </c>
      <c r="C350" s="39" t="n">
        <v>2.5</v>
      </c>
      <c r="D350" s="48"/>
    </row>
    <row r="351" customFormat="false" ht="15" hidden="false" customHeight="false" outlineLevel="0" collapsed="false">
      <c r="A351" s="37" t="n">
        <v>12608</v>
      </c>
      <c r="B351" s="37" t="s">
        <v>34</v>
      </c>
      <c r="C351" s="39" t="n">
        <v>0.75</v>
      </c>
      <c r="D351" s="48"/>
    </row>
    <row r="352" customFormat="false" ht="15" hidden="false" customHeight="false" outlineLevel="0" collapsed="false">
      <c r="A352" s="37" t="n">
        <v>12618</v>
      </c>
      <c r="B352" s="37" t="s">
        <v>34</v>
      </c>
      <c r="C352" s="39" t="n">
        <v>1.66</v>
      </c>
      <c r="D352" s="48"/>
    </row>
    <row r="353" customFormat="false" ht="15" hidden="false" customHeight="false" outlineLevel="0" collapsed="false">
      <c r="A353" s="37" t="n">
        <v>12624</v>
      </c>
      <c r="B353" s="37" t="s">
        <v>34</v>
      </c>
      <c r="C353" s="39" t="n">
        <v>0.33</v>
      </c>
      <c r="D353" s="48"/>
    </row>
    <row r="354" customFormat="false" ht="15" hidden="false" customHeight="false" outlineLevel="0" collapsed="false">
      <c r="A354" s="37" t="n">
        <v>12627</v>
      </c>
      <c r="B354" s="37" t="s">
        <v>34</v>
      </c>
      <c r="C354" s="39" t="n">
        <v>2</v>
      </c>
      <c r="D354" s="48"/>
    </row>
    <row r="355" customFormat="false" ht="15" hidden="false" customHeight="false" outlineLevel="0" collapsed="false">
      <c r="A355" s="37" t="n">
        <v>12625</v>
      </c>
      <c r="B355" s="37" t="s">
        <v>34</v>
      </c>
      <c r="C355" s="39" t="n">
        <v>0.25</v>
      </c>
      <c r="D355" s="48"/>
    </row>
    <row r="356" customFormat="false" ht="15" hidden="false" customHeight="false" outlineLevel="0" collapsed="false">
      <c r="A356" s="37" t="n">
        <v>12636</v>
      </c>
      <c r="B356" s="37" t="s">
        <v>34</v>
      </c>
      <c r="C356" s="39" t="n">
        <v>0.25</v>
      </c>
      <c r="D356" s="48"/>
    </row>
    <row r="357" customFormat="false" ht="15" hidden="false" customHeight="false" outlineLevel="0" collapsed="false">
      <c r="A357" s="37" t="n">
        <v>12633</v>
      </c>
      <c r="B357" s="37" t="s">
        <v>34</v>
      </c>
      <c r="C357" s="39" t="n">
        <v>0.66</v>
      </c>
    </row>
    <row r="358" customFormat="false" ht="14.25" hidden="false" customHeight="false" outlineLevel="0" collapsed="false">
      <c r="A358" s="53" t="s">
        <v>54</v>
      </c>
      <c r="B358" s="56" t="n">
        <f aca="false">C358/30</f>
        <v>2.90766666666667</v>
      </c>
      <c r="C358" s="53" t="n">
        <f aca="false">SUM(C359:C411)</f>
        <v>87.23</v>
      </c>
    </row>
    <row r="359" customFormat="false" ht="15" hidden="false" customHeight="false" outlineLevel="0" collapsed="false">
      <c r="A359" s="37" t="n">
        <v>12639</v>
      </c>
      <c r="B359" s="38" t="s">
        <v>34</v>
      </c>
      <c r="C359" s="8" t="n">
        <v>2.5</v>
      </c>
    </row>
    <row r="360" customFormat="false" ht="15" hidden="false" customHeight="false" outlineLevel="0" collapsed="false">
      <c r="A360" s="37" t="n">
        <v>12640</v>
      </c>
      <c r="B360" s="38" t="s">
        <v>34</v>
      </c>
      <c r="C360" s="39" t="n">
        <v>1.5</v>
      </c>
    </row>
    <row r="361" customFormat="false" ht="15" hidden="false" customHeight="false" outlineLevel="0" collapsed="false">
      <c r="A361" s="37" t="n">
        <v>12642</v>
      </c>
      <c r="B361" s="38" t="s">
        <v>34</v>
      </c>
      <c r="C361" s="39" t="n">
        <v>0.4</v>
      </c>
    </row>
    <row r="362" customFormat="false" ht="15" hidden="false" customHeight="false" outlineLevel="0" collapsed="false">
      <c r="A362" s="37" t="n">
        <v>12658</v>
      </c>
      <c r="B362" s="38" t="s">
        <v>34</v>
      </c>
      <c r="C362" s="39" t="n">
        <v>1.25</v>
      </c>
    </row>
    <row r="363" customFormat="false" ht="15" hidden="false" customHeight="false" outlineLevel="0" collapsed="false">
      <c r="A363" s="37" t="n">
        <v>12657</v>
      </c>
      <c r="B363" s="38" t="s">
        <v>31</v>
      </c>
      <c r="C363" s="39" t="n">
        <v>0.25</v>
      </c>
    </row>
    <row r="364" customFormat="false" ht="15" hidden="false" customHeight="false" outlineLevel="0" collapsed="false">
      <c r="A364" s="37" t="n">
        <v>12666</v>
      </c>
      <c r="B364" s="38" t="s">
        <v>34</v>
      </c>
      <c r="C364" s="39" t="n">
        <v>0.75</v>
      </c>
    </row>
    <row r="365" customFormat="false" ht="15" hidden="false" customHeight="false" outlineLevel="0" collapsed="false">
      <c r="A365" s="37" t="n">
        <v>12647</v>
      </c>
      <c r="B365" s="38" t="s">
        <v>34</v>
      </c>
      <c r="C365" s="39" t="n">
        <v>1.75</v>
      </c>
    </row>
    <row r="366" customFormat="false" ht="15" hidden="false" customHeight="false" outlineLevel="0" collapsed="false">
      <c r="A366" s="37" t="n">
        <v>12668</v>
      </c>
      <c r="B366" s="38" t="s">
        <v>34</v>
      </c>
      <c r="C366" s="39" t="n">
        <v>0.33</v>
      </c>
    </row>
    <row r="367" customFormat="false" ht="15" hidden="false" customHeight="false" outlineLevel="0" collapsed="false">
      <c r="A367" s="37" t="n">
        <v>12662</v>
      </c>
      <c r="B367" s="38" t="s">
        <v>34</v>
      </c>
      <c r="C367" s="39" t="n">
        <v>3.66</v>
      </c>
    </row>
    <row r="368" customFormat="false" ht="15" hidden="false" customHeight="false" outlineLevel="0" collapsed="false">
      <c r="A368" s="37" t="n">
        <v>12670</v>
      </c>
      <c r="B368" s="38" t="s">
        <v>34</v>
      </c>
      <c r="C368" s="8" t="n">
        <v>5.66</v>
      </c>
    </row>
    <row r="369" customFormat="false" ht="15" hidden="false" customHeight="false" outlineLevel="0" collapsed="false">
      <c r="A369" s="37" t="n">
        <v>12683</v>
      </c>
      <c r="B369" s="38" t="s">
        <v>34</v>
      </c>
      <c r="C369" s="39" t="n">
        <v>0.33</v>
      </c>
    </row>
    <row r="370" customFormat="false" ht="15" hidden="false" customHeight="false" outlineLevel="0" collapsed="false">
      <c r="A370" s="37" t="n">
        <v>12684</v>
      </c>
      <c r="B370" s="38" t="s">
        <v>34</v>
      </c>
      <c r="C370" s="8" t="n">
        <v>0.33</v>
      </c>
    </row>
    <row r="371" customFormat="false" ht="15" hidden="false" customHeight="false" outlineLevel="0" collapsed="false">
      <c r="A371" s="37" t="n">
        <v>12644</v>
      </c>
      <c r="B371" s="38" t="s">
        <v>34</v>
      </c>
      <c r="C371" s="8" t="n">
        <v>0.33</v>
      </c>
    </row>
    <row r="372" customFormat="false" ht="15" hidden="false" customHeight="false" outlineLevel="0" collapsed="false">
      <c r="A372" s="37" t="n">
        <v>12679</v>
      </c>
      <c r="B372" s="38" t="s">
        <v>34</v>
      </c>
      <c r="C372" s="39" t="n">
        <v>0.75</v>
      </c>
    </row>
    <row r="373" customFormat="false" ht="15" hidden="false" customHeight="false" outlineLevel="0" collapsed="false">
      <c r="A373" s="37" t="n">
        <v>12672</v>
      </c>
      <c r="B373" s="38" t="s">
        <v>34</v>
      </c>
      <c r="C373" s="39" t="n">
        <v>1</v>
      </c>
    </row>
    <row r="374" customFormat="false" ht="15" hidden="false" customHeight="false" outlineLevel="0" collapsed="false">
      <c r="A374" s="37" t="n">
        <v>12465</v>
      </c>
      <c r="B374" s="38" t="s">
        <v>34</v>
      </c>
      <c r="C374" s="39" t="n">
        <v>2</v>
      </c>
    </row>
    <row r="375" customFormat="false" ht="15" hidden="false" customHeight="false" outlineLevel="0" collapsed="false">
      <c r="A375" s="37" t="n">
        <v>12675</v>
      </c>
      <c r="B375" s="38" t="s">
        <v>34</v>
      </c>
      <c r="C375" s="39" t="n">
        <v>1</v>
      </c>
    </row>
    <row r="376" customFormat="false" ht="15" hidden="false" customHeight="false" outlineLevel="0" collapsed="false">
      <c r="A376" s="37" t="n">
        <v>12645</v>
      </c>
      <c r="B376" s="38" t="s">
        <v>34</v>
      </c>
      <c r="C376" s="39" t="n">
        <v>1.33</v>
      </c>
    </row>
    <row r="377" customFormat="false" ht="15" hidden="false" customHeight="false" outlineLevel="0" collapsed="false">
      <c r="A377" s="37" t="n">
        <v>12681</v>
      </c>
      <c r="B377" s="38" t="s">
        <v>34</v>
      </c>
      <c r="C377" s="39" t="n">
        <v>6.5</v>
      </c>
    </row>
    <row r="378" customFormat="false" ht="15" hidden="false" customHeight="false" outlineLevel="0" collapsed="false">
      <c r="A378" s="37" t="n">
        <v>12690</v>
      </c>
      <c r="B378" s="38" t="s">
        <v>34</v>
      </c>
      <c r="C378" s="39" t="n">
        <v>2.33</v>
      </c>
    </row>
    <row r="379" customFormat="false" ht="15" hidden="false" customHeight="false" outlineLevel="0" collapsed="false">
      <c r="A379" s="37" t="n">
        <v>12694</v>
      </c>
      <c r="B379" s="38" t="s">
        <v>34</v>
      </c>
      <c r="C379" s="39" t="n">
        <v>9.25</v>
      </c>
    </row>
    <row r="380" customFormat="false" ht="15" hidden="false" customHeight="false" outlineLevel="0" collapsed="false">
      <c r="A380" s="37" t="n">
        <v>12703</v>
      </c>
      <c r="B380" s="38" t="s">
        <v>34</v>
      </c>
      <c r="C380" s="39" t="n">
        <v>1.5</v>
      </c>
    </row>
    <row r="381" customFormat="false" ht="15" hidden="false" customHeight="false" outlineLevel="0" collapsed="false">
      <c r="A381" s="37" t="n">
        <v>12704</v>
      </c>
      <c r="B381" s="38" t="s">
        <v>34</v>
      </c>
      <c r="C381" s="39" t="n">
        <v>0.5</v>
      </c>
    </row>
    <row r="382" customFormat="false" ht="15" hidden="false" customHeight="false" outlineLevel="0" collapsed="false">
      <c r="A382" s="37" t="n">
        <v>12707</v>
      </c>
      <c r="B382" s="38" t="s">
        <v>34</v>
      </c>
      <c r="C382" s="39" t="n">
        <v>0.85</v>
      </c>
    </row>
    <row r="383" customFormat="false" ht="15" hidden="false" customHeight="false" outlineLevel="0" collapsed="false">
      <c r="A383" s="37" t="n">
        <v>12708</v>
      </c>
      <c r="B383" s="38" t="s">
        <v>34</v>
      </c>
      <c r="C383" s="39" t="n">
        <v>2.15</v>
      </c>
    </row>
    <row r="384" customFormat="false" ht="15" hidden="false" customHeight="false" outlineLevel="0" collapsed="false">
      <c r="A384" s="37" t="n">
        <v>12711</v>
      </c>
      <c r="B384" s="38" t="s">
        <v>34</v>
      </c>
      <c r="C384" s="39" t="n">
        <v>0.25</v>
      </c>
    </row>
    <row r="385" customFormat="false" ht="15" hidden="false" customHeight="false" outlineLevel="0" collapsed="false">
      <c r="A385" s="37" t="n">
        <v>12714</v>
      </c>
      <c r="B385" s="38" t="s">
        <v>34</v>
      </c>
      <c r="C385" s="39" t="n">
        <v>1</v>
      </c>
    </row>
    <row r="386" customFormat="false" ht="15" hidden="false" customHeight="false" outlineLevel="0" collapsed="false">
      <c r="A386" s="37" t="n">
        <v>12673</v>
      </c>
      <c r="B386" s="38" t="s">
        <v>34</v>
      </c>
      <c r="C386" s="39" t="n">
        <v>1.25</v>
      </c>
    </row>
    <row r="387" customFormat="false" ht="15" hidden="false" customHeight="false" outlineLevel="0" collapsed="false">
      <c r="A387" s="37" t="n">
        <v>12696</v>
      </c>
      <c r="B387" s="38" t="s">
        <v>34</v>
      </c>
      <c r="C387" s="39" t="n">
        <v>0.85</v>
      </c>
    </row>
    <row r="388" customFormat="false" ht="15" hidden="false" customHeight="false" outlineLevel="0" collapsed="false">
      <c r="A388" s="37" t="n">
        <v>12697</v>
      </c>
      <c r="B388" s="38" t="s">
        <v>34</v>
      </c>
      <c r="C388" s="39" t="n">
        <v>0.4</v>
      </c>
    </row>
    <row r="389" customFormat="false" ht="15" hidden="false" customHeight="false" outlineLevel="0" collapsed="false">
      <c r="A389" s="37" t="n">
        <v>12646</v>
      </c>
      <c r="B389" s="38" t="s">
        <v>34</v>
      </c>
      <c r="C389" s="39" t="n">
        <v>1.66</v>
      </c>
    </row>
    <row r="390" customFormat="false" ht="15" hidden="false" customHeight="false" outlineLevel="0" collapsed="false">
      <c r="A390" s="37" t="n">
        <v>12717</v>
      </c>
      <c r="B390" s="38" t="s">
        <v>34</v>
      </c>
      <c r="C390" s="39" t="n">
        <v>4.5</v>
      </c>
    </row>
    <row r="391" customFormat="false" ht="15" hidden="false" customHeight="false" outlineLevel="0" collapsed="false">
      <c r="A391" s="37" t="n">
        <v>12725</v>
      </c>
      <c r="B391" s="38" t="s">
        <v>34</v>
      </c>
      <c r="C391" s="39" t="n">
        <v>1.25</v>
      </c>
    </row>
    <row r="392" customFormat="false" ht="15" hidden="false" customHeight="false" outlineLevel="0" collapsed="false">
      <c r="A392" s="37" t="n">
        <v>12732</v>
      </c>
      <c r="B392" s="38" t="s">
        <v>34</v>
      </c>
      <c r="C392" s="39" t="n">
        <v>0.85</v>
      </c>
    </row>
    <row r="393" customFormat="false" ht="15" hidden="false" customHeight="false" outlineLevel="0" collapsed="false">
      <c r="A393" s="37" t="n">
        <v>12742</v>
      </c>
      <c r="B393" s="38" t="s">
        <v>34</v>
      </c>
      <c r="C393" s="39" t="n">
        <v>8.5</v>
      </c>
    </row>
    <row r="394" customFormat="false" ht="15" hidden="false" customHeight="false" outlineLevel="0" collapsed="false">
      <c r="A394" s="37" t="n">
        <v>12718</v>
      </c>
      <c r="B394" s="38" t="s">
        <v>34</v>
      </c>
      <c r="C394" s="39" t="n">
        <v>2.33</v>
      </c>
    </row>
    <row r="395" customFormat="false" ht="15" hidden="false" customHeight="false" outlineLevel="0" collapsed="false">
      <c r="A395" s="37" t="n">
        <v>12746</v>
      </c>
      <c r="B395" s="38" t="s">
        <v>34</v>
      </c>
      <c r="C395" s="39" t="n">
        <v>0.5</v>
      </c>
    </row>
    <row r="396" customFormat="false" ht="15" hidden="false" customHeight="false" outlineLevel="0" collapsed="false">
      <c r="A396" s="37" t="n">
        <v>12740</v>
      </c>
      <c r="B396" s="38" t="s">
        <v>31</v>
      </c>
      <c r="C396" s="39" t="n">
        <v>1.33</v>
      </c>
    </row>
    <row r="397" customFormat="false" ht="15" hidden="false" customHeight="false" outlineLevel="0" collapsed="false">
      <c r="A397" s="37" t="n">
        <v>12748</v>
      </c>
      <c r="B397" s="38" t="s">
        <v>34</v>
      </c>
      <c r="C397" s="39" t="n">
        <v>0.25</v>
      </c>
    </row>
    <row r="398" customFormat="false" ht="15" hidden="false" customHeight="false" outlineLevel="0" collapsed="false">
      <c r="A398" s="37" t="n">
        <v>12749</v>
      </c>
      <c r="B398" s="38" t="s">
        <v>34</v>
      </c>
      <c r="C398" s="39" t="n">
        <v>0.25</v>
      </c>
    </row>
    <row r="399" customFormat="false" ht="15" hidden="false" customHeight="false" outlineLevel="0" collapsed="false">
      <c r="A399" s="37" t="n">
        <v>12750</v>
      </c>
      <c r="B399" s="38" t="s">
        <v>34</v>
      </c>
      <c r="C399" s="39" t="n">
        <v>0.5</v>
      </c>
    </row>
    <row r="400" customFormat="false" ht="15" hidden="false" customHeight="false" outlineLevel="0" collapsed="false">
      <c r="A400" s="37" t="n">
        <v>12754</v>
      </c>
      <c r="B400" s="38" t="s">
        <v>34</v>
      </c>
      <c r="C400" s="39" t="n">
        <v>4</v>
      </c>
    </row>
    <row r="401" customFormat="false" ht="15" hidden="false" customHeight="false" outlineLevel="0" collapsed="false">
      <c r="A401" s="37" t="n">
        <v>12753</v>
      </c>
      <c r="B401" s="38" t="s">
        <v>34</v>
      </c>
      <c r="C401" s="39" t="n">
        <v>0.4</v>
      </c>
    </row>
    <row r="402" customFormat="false" ht="15" hidden="false" customHeight="false" outlineLevel="0" collapsed="false">
      <c r="A402" s="37" t="n">
        <v>12757</v>
      </c>
      <c r="B402" s="38" t="s">
        <v>34</v>
      </c>
      <c r="C402" s="39" t="n">
        <v>0.25</v>
      </c>
    </row>
    <row r="403" customFormat="false" ht="15" hidden="false" customHeight="false" outlineLevel="0" collapsed="false">
      <c r="A403" s="37" t="n">
        <v>12751</v>
      </c>
      <c r="B403" s="38" t="s">
        <v>34</v>
      </c>
      <c r="C403" s="39" t="n">
        <v>1.75</v>
      </c>
    </row>
    <row r="404" customFormat="false" ht="15" hidden="false" customHeight="false" outlineLevel="0" collapsed="false">
      <c r="A404" s="37" t="n">
        <v>12759</v>
      </c>
      <c r="B404" s="38" t="s">
        <v>34</v>
      </c>
      <c r="C404" s="39" t="n">
        <v>0.66</v>
      </c>
    </row>
    <row r="405" customFormat="false" ht="15" hidden="false" customHeight="false" outlineLevel="0" collapsed="false">
      <c r="A405" s="37" t="n">
        <v>12760</v>
      </c>
      <c r="B405" s="38" t="s">
        <v>34</v>
      </c>
      <c r="C405" s="39" t="n">
        <v>0.66</v>
      </c>
    </row>
    <row r="406" customFormat="false" ht="15" hidden="false" customHeight="false" outlineLevel="0" collapsed="false">
      <c r="A406" s="37" t="n">
        <v>12778</v>
      </c>
      <c r="B406" s="38" t="s">
        <v>34</v>
      </c>
      <c r="C406" s="39" t="n">
        <v>1.5</v>
      </c>
    </row>
    <row r="407" customFormat="false" ht="15" hidden="false" customHeight="false" outlineLevel="0" collapsed="false">
      <c r="A407" s="37" t="n">
        <v>12780</v>
      </c>
      <c r="B407" s="38" t="s">
        <v>34</v>
      </c>
      <c r="C407" s="39" t="n">
        <v>1.66</v>
      </c>
    </row>
    <row r="408" customFormat="false" ht="15" hidden="false" customHeight="false" outlineLevel="0" collapsed="false">
      <c r="A408" s="37" t="n">
        <v>12669</v>
      </c>
      <c r="B408" s="38" t="s">
        <v>34</v>
      </c>
      <c r="C408" s="39" t="n">
        <v>0.33</v>
      </c>
    </row>
    <row r="409" customFormat="false" ht="15" hidden="false" customHeight="false" outlineLevel="0" collapsed="false">
      <c r="A409" s="37" t="n">
        <v>12781</v>
      </c>
      <c r="B409" s="38" t="s">
        <v>31</v>
      </c>
      <c r="C409" s="39" t="n">
        <v>0.75</v>
      </c>
    </row>
    <row r="410" customFormat="false" ht="15" hidden="false" customHeight="false" outlineLevel="0" collapsed="false">
      <c r="A410" s="37" t="n">
        <v>12511</v>
      </c>
      <c r="B410" s="38" t="s">
        <v>31</v>
      </c>
      <c r="C410" s="39" t="n">
        <v>0.4</v>
      </c>
    </row>
    <row r="411" customFormat="false" ht="15" hidden="false" customHeight="false" outlineLevel="0" collapsed="false">
      <c r="A411" s="37" t="n">
        <v>12761</v>
      </c>
      <c r="B411" s="38" t="s">
        <v>31</v>
      </c>
      <c r="C411" s="3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97" colorId="64" zoomScale="100" zoomScaleNormal="100" zoomScalePageLayoutView="100" workbookViewId="0">
      <selection pane="topLeft" activeCell="B190" activeCellId="0" sqref="B190"/>
    </sheetView>
  </sheetViews>
  <sheetFormatPr defaultColWidth="8.6796875" defaultRowHeight="14.25" zeroHeight="false" outlineLevelRow="0" outlineLevelCol="0"/>
  <cols>
    <col collapsed="false" customWidth="true" hidden="false" outlineLevel="0" max="1" min="1" style="2" width="17.56"/>
    <col collapsed="false" customWidth="true" hidden="false" outlineLevel="0" max="2" min="2" style="2" width="13.67"/>
  </cols>
  <sheetData>
    <row r="1" customFormat="false" ht="15" hidden="false" customHeight="false" outlineLevel="0" collapsed="false">
      <c r="A1" s="50" t="s">
        <v>22</v>
      </c>
      <c r="B1" s="50" t="s">
        <v>23</v>
      </c>
      <c r="C1" s="50" t="s">
        <v>24</v>
      </c>
    </row>
    <row r="2" customFormat="false" ht="15" hidden="false" customHeight="false" outlineLevel="0" collapsed="false">
      <c r="A2" s="51" t="s">
        <v>55</v>
      </c>
      <c r="B2" s="51" t="s">
        <v>56</v>
      </c>
      <c r="C2" s="51" t="n">
        <f aca="false">SUM(C3:C12)</f>
        <v>82.25</v>
      </c>
    </row>
    <row r="3" customFormat="false" ht="15" hidden="false" customHeight="false" outlineLevel="0" collapsed="false">
      <c r="A3" s="59" t="n">
        <v>9692</v>
      </c>
      <c r="B3" s="8" t="s">
        <v>34</v>
      </c>
      <c r="C3" s="8" t="n">
        <v>45.75</v>
      </c>
    </row>
    <row r="4" customFormat="false" ht="15" hidden="false" customHeight="false" outlineLevel="0" collapsed="false">
      <c r="A4" s="59" t="n">
        <v>9695</v>
      </c>
      <c r="B4" s="8" t="s">
        <v>34</v>
      </c>
      <c r="C4" s="8" t="n">
        <v>1.75</v>
      </c>
    </row>
    <row r="5" customFormat="false" ht="15" hidden="false" customHeight="false" outlineLevel="0" collapsed="false">
      <c r="A5" s="59" t="n">
        <v>9693</v>
      </c>
      <c r="B5" s="8" t="s">
        <v>34</v>
      </c>
      <c r="C5" s="8" t="n">
        <v>2</v>
      </c>
    </row>
    <row r="6" customFormat="false" ht="15" hidden="false" customHeight="false" outlineLevel="0" collapsed="false">
      <c r="A6" s="59" t="n">
        <v>9747</v>
      </c>
      <c r="B6" s="8" t="s">
        <v>31</v>
      </c>
      <c r="C6" s="8" t="n">
        <v>10.5</v>
      </c>
    </row>
    <row r="7" customFormat="false" ht="15" hidden="false" customHeight="false" outlineLevel="0" collapsed="false">
      <c r="A7" s="59" t="n">
        <v>9707</v>
      </c>
      <c r="B7" s="8" t="s">
        <v>34</v>
      </c>
      <c r="C7" s="8" t="n">
        <v>2.25</v>
      </c>
    </row>
    <row r="8" customFormat="false" ht="15" hidden="false" customHeight="false" outlineLevel="0" collapsed="false">
      <c r="A8" s="59" t="n">
        <v>9703</v>
      </c>
      <c r="B8" s="8" t="s">
        <v>34</v>
      </c>
      <c r="C8" s="8" t="n">
        <v>2.5</v>
      </c>
    </row>
    <row r="9" customFormat="false" ht="15" hidden="false" customHeight="false" outlineLevel="0" collapsed="false">
      <c r="A9" s="59" t="n">
        <v>9743</v>
      </c>
      <c r="B9" s="8" t="s">
        <v>34</v>
      </c>
      <c r="C9" s="8" t="n">
        <v>1.5</v>
      </c>
    </row>
    <row r="10" customFormat="false" ht="15" hidden="false" customHeight="false" outlineLevel="0" collapsed="false">
      <c r="A10" s="59" t="n">
        <v>9749</v>
      </c>
      <c r="B10" s="8" t="s">
        <v>31</v>
      </c>
      <c r="C10" s="8" t="n">
        <v>13.75</v>
      </c>
    </row>
    <row r="11" customFormat="false" ht="15" hidden="false" customHeight="false" outlineLevel="0" collapsed="false">
      <c r="A11" s="59" t="n">
        <v>9752</v>
      </c>
      <c r="B11" s="8" t="s">
        <v>34</v>
      </c>
      <c r="C11" s="8" t="n">
        <v>0.5</v>
      </c>
    </row>
    <row r="12" customFormat="false" ht="15" hidden="false" customHeight="false" outlineLevel="0" collapsed="false">
      <c r="A12" s="59" t="n">
        <v>9767</v>
      </c>
      <c r="B12" s="8" t="s">
        <v>31</v>
      </c>
      <c r="C12" s="8" t="n">
        <v>1.75</v>
      </c>
    </row>
    <row r="13" customFormat="false" ht="15" hidden="false" customHeight="false" outlineLevel="0" collapsed="false">
      <c r="A13" s="51" t="s">
        <v>57</v>
      </c>
      <c r="B13" s="52" t="n">
        <f aca="false">C13/28</f>
        <v>3.21642857142857</v>
      </c>
      <c r="C13" s="51" t="n">
        <f aca="false">SUM(C14:C24)</f>
        <v>90.06</v>
      </c>
    </row>
    <row r="14" customFormat="false" ht="15" hidden="false" customHeight="false" outlineLevel="0" collapsed="false">
      <c r="A14" s="59" t="n">
        <v>9785</v>
      </c>
      <c r="B14" s="8" t="s">
        <v>34</v>
      </c>
      <c r="C14" s="8" t="n">
        <v>0.66</v>
      </c>
    </row>
    <row r="15" customFormat="false" ht="15" hidden="false" customHeight="false" outlineLevel="0" collapsed="false">
      <c r="A15" s="59" t="n">
        <v>9781</v>
      </c>
      <c r="B15" s="8" t="s">
        <v>31</v>
      </c>
      <c r="C15" s="8" t="n">
        <v>5.33</v>
      </c>
    </row>
    <row r="16" customFormat="false" ht="15" hidden="false" customHeight="false" outlineLevel="0" collapsed="false">
      <c r="A16" s="59" t="n">
        <v>9782</v>
      </c>
      <c r="B16" s="8" t="s">
        <v>31</v>
      </c>
      <c r="C16" s="8" t="n">
        <v>14.25</v>
      </c>
    </row>
    <row r="17" customFormat="false" ht="15" hidden="false" customHeight="false" outlineLevel="0" collapsed="false">
      <c r="A17" s="59" t="n">
        <v>9818</v>
      </c>
      <c r="B17" s="8" t="s">
        <v>31</v>
      </c>
      <c r="C17" s="8" t="n">
        <v>24.66</v>
      </c>
    </row>
    <row r="18" customFormat="false" ht="15" hidden="false" customHeight="false" outlineLevel="0" collapsed="false">
      <c r="A18" s="59" t="n">
        <v>9828</v>
      </c>
      <c r="B18" s="8" t="s">
        <v>34</v>
      </c>
      <c r="C18" s="8" t="n">
        <v>9.25</v>
      </c>
    </row>
    <row r="19" customFormat="false" ht="15" hidden="false" customHeight="false" outlineLevel="0" collapsed="false">
      <c r="A19" s="59" t="n">
        <v>9830</v>
      </c>
      <c r="B19" s="8" t="s">
        <v>31</v>
      </c>
      <c r="C19" s="8" t="n">
        <v>4.25</v>
      </c>
    </row>
    <row r="20" customFormat="false" ht="15" hidden="false" customHeight="false" outlineLevel="0" collapsed="false">
      <c r="A20" s="59" t="n">
        <v>9834</v>
      </c>
      <c r="B20" s="8" t="s">
        <v>34</v>
      </c>
      <c r="C20" s="8" t="n">
        <v>25.25</v>
      </c>
    </row>
    <row r="21" customFormat="false" ht="15" hidden="false" customHeight="false" outlineLevel="0" collapsed="false">
      <c r="A21" s="59" t="n">
        <v>9867</v>
      </c>
      <c r="B21" s="8" t="s">
        <v>31</v>
      </c>
      <c r="C21" s="8" t="n">
        <v>1.5</v>
      </c>
    </row>
    <row r="22" customFormat="false" ht="15" hidden="false" customHeight="false" outlineLevel="0" collapsed="false">
      <c r="A22" s="59" t="n">
        <v>9868</v>
      </c>
      <c r="B22" s="8" t="s">
        <v>31</v>
      </c>
      <c r="C22" s="8" t="n">
        <v>1.5</v>
      </c>
    </row>
    <row r="23" customFormat="false" ht="15" hidden="false" customHeight="false" outlineLevel="0" collapsed="false">
      <c r="A23" s="59" t="n">
        <v>9876</v>
      </c>
      <c r="B23" s="8" t="s">
        <v>34</v>
      </c>
      <c r="C23" s="8" t="n">
        <v>1.66</v>
      </c>
    </row>
    <row r="24" customFormat="false" ht="15" hidden="false" customHeight="false" outlineLevel="0" collapsed="false">
      <c r="A24" s="59" t="n">
        <v>9858</v>
      </c>
      <c r="B24" s="8" t="s">
        <v>34</v>
      </c>
      <c r="C24" s="8" t="n">
        <v>1.75</v>
      </c>
    </row>
    <row r="25" customFormat="false" ht="15" hidden="false" customHeight="false" outlineLevel="0" collapsed="false">
      <c r="A25" s="51" t="s">
        <v>58</v>
      </c>
      <c r="B25" s="52" t="n">
        <f aca="false">C25/25</f>
        <v>2.114</v>
      </c>
      <c r="C25" s="51" t="n">
        <f aca="false">SUM(C26:C40)</f>
        <v>52.85</v>
      </c>
    </row>
    <row r="26" customFormat="false" ht="15" hidden="false" customHeight="false" outlineLevel="0" collapsed="false">
      <c r="A26" s="59" t="n">
        <v>9888</v>
      </c>
      <c r="B26" s="8" t="s">
        <v>34</v>
      </c>
      <c r="C26" s="8" t="n">
        <v>0.66</v>
      </c>
    </row>
    <row r="27" customFormat="false" ht="15" hidden="false" customHeight="false" outlineLevel="0" collapsed="false">
      <c r="A27" s="59" t="n">
        <v>9861</v>
      </c>
      <c r="B27" s="8" t="s">
        <v>34</v>
      </c>
      <c r="C27" s="8" t="n">
        <v>1.25</v>
      </c>
    </row>
    <row r="28" customFormat="false" ht="15" hidden="false" customHeight="false" outlineLevel="0" collapsed="false">
      <c r="A28" s="59" t="n">
        <v>9893</v>
      </c>
      <c r="B28" s="8" t="s">
        <v>34</v>
      </c>
      <c r="C28" s="8" t="n">
        <v>19.75</v>
      </c>
    </row>
    <row r="29" customFormat="false" ht="15" hidden="false" customHeight="false" outlineLevel="0" collapsed="false">
      <c r="A29" s="59" t="n">
        <v>9898</v>
      </c>
      <c r="B29" s="8" t="s">
        <v>34</v>
      </c>
      <c r="C29" s="8" t="n">
        <v>2.25</v>
      </c>
    </row>
    <row r="30" customFormat="false" ht="15" hidden="false" customHeight="false" outlineLevel="0" collapsed="false">
      <c r="A30" s="59" t="n">
        <v>9908</v>
      </c>
      <c r="B30" s="8" t="s">
        <v>31</v>
      </c>
      <c r="C30" s="8" t="n">
        <v>0.83</v>
      </c>
    </row>
    <row r="31" customFormat="false" ht="15" hidden="false" customHeight="false" outlineLevel="0" collapsed="false">
      <c r="A31" s="59" t="n">
        <v>9878</v>
      </c>
      <c r="B31" s="8" t="s">
        <v>31</v>
      </c>
      <c r="C31" s="8" t="n">
        <v>0.66</v>
      </c>
    </row>
    <row r="32" customFormat="false" ht="15" hidden="false" customHeight="false" outlineLevel="0" collapsed="false">
      <c r="A32" s="59" t="n">
        <v>9907</v>
      </c>
      <c r="B32" s="8" t="s">
        <v>31</v>
      </c>
      <c r="C32" s="8" t="n">
        <v>0.2</v>
      </c>
    </row>
    <row r="33" customFormat="false" ht="15" hidden="false" customHeight="false" outlineLevel="0" collapsed="false">
      <c r="A33" s="59" t="n">
        <v>9909</v>
      </c>
      <c r="B33" s="8" t="s">
        <v>31</v>
      </c>
      <c r="C33" s="8" t="n">
        <v>1.5</v>
      </c>
    </row>
    <row r="34" customFormat="false" ht="15" hidden="false" customHeight="false" outlineLevel="0" collapsed="false">
      <c r="A34" s="59" t="n">
        <v>9906</v>
      </c>
      <c r="B34" s="8" t="s">
        <v>31</v>
      </c>
      <c r="C34" s="8" t="n">
        <v>2</v>
      </c>
    </row>
    <row r="35" customFormat="false" ht="15" hidden="false" customHeight="false" outlineLevel="0" collapsed="false">
      <c r="A35" s="59" t="n">
        <v>9905</v>
      </c>
      <c r="B35" s="8" t="s">
        <v>31</v>
      </c>
      <c r="C35" s="8" t="n">
        <v>12</v>
      </c>
    </row>
    <row r="36" customFormat="false" ht="15" hidden="false" customHeight="false" outlineLevel="0" collapsed="false">
      <c r="A36" s="59" t="n">
        <v>9939</v>
      </c>
      <c r="B36" s="8" t="s">
        <v>34</v>
      </c>
      <c r="C36" s="8" t="n">
        <v>3.75</v>
      </c>
    </row>
    <row r="37" customFormat="false" ht="15" hidden="false" customHeight="false" outlineLevel="0" collapsed="false">
      <c r="A37" s="59" t="n">
        <v>9952</v>
      </c>
      <c r="B37" s="8" t="s">
        <v>34</v>
      </c>
      <c r="C37" s="8" t="n">
        <v>1.5</v>
      </c>
    </row>
    <row r="38" customFormat="false" ht="15" hidden="false" customHeight="false" outlineLevel="0" collapsed="false">
      <c r="A38" s="59" t="n">
        <v>9951</v>
      </c>
      <c r="B38" s="8" t="s">
        <v>34</v>
      </c>
      <c r="C38" s="8" t="n">
        <v>4.5</v>
      </c>
    </row>
    <row r="39" customFormat="false" ht="15" hidden="false" customHeight="false" outlineLevel="0" collapsed="false">
      <c r="A39" s="59" t="n">
        <v>9958</v>
      </c>
      <c r="B39" s="8" t="s">
        <v>34</v>
      </c>
      <c r="C39" s="8" t="n">
        <v>1</v>
      </c>
    </row>
    <row r="40" customFormat="false" ht="15" hidden="false" customHeight="false" outlineLevel="0" collapsed="false">
      <c r="A40" s="59" t="n">
        <v>9960</v>
      </c>
      <c r="B40" s="8" t="s">
        <v>31</v>
      </c>
      <c r="C40" s="8" t="n">
        <v>1</v>
      </c>
    </row>
    <row r="41" customFormat="false" ht="15" hidden="false" customHeight="false" outlineLevel="0" collapsed="false">
      <c r="A41" s="53" t="s">
        <v>59</v>
      </c>
      <c r="B41" s="52" t="n">
        <f aca="false">C41/21</f>
        <v>2.45238095238095</v>
      </c>
      <c r="C41" s="51" t="n">
        <f aca="false">SUM(C42:C49)</f>
        <v>51.5</v>
      </c>
    </row>
    <row r="42" customFormat="false" ht="15" hidden="false" customHeight="false" outlineLevel="0" collapsed="false">
      <c r="A42" s="59" t="n">
        <v>9964</v>
      </c>
      <c r="B42" s="8" t="s">
        <v>34</v>
      </c>
      <c r="C42" s="8" t="n">
        <v>5</v>
      </c>
    </row>
    <row r="43" customFormat="false" ht="15" hidden="false" customHeight="false" outlineLevel="0" collapsed="false">
      <c r="A43" s="59" t="n">
        <v>9978</v>
      </c>
      <c r="B43" s="8" t="s">
        <v>34</v>
      </c>
      <c r="C43" s="8" t="n">
        <v>2.5</v>
      </c>
    </row>
    <row r="44" customFormat="false" ht="15" hidden="false" customHeight="false" outlineLevel="0" collapsed="false">
      <c r="A44" s="59" t="n">
        <v>9970</v>
      </c>
      <c r="B44" s="8" t="s">
        <v>34</v>
      </c>
      <c r="C44" s="8" t="n">
        <v>6</v>
      </c>
    </row>
    <row r="45" customFormat="false" ht="15" hidden="false" customHeight="false" outlineLevel="0" collapsed="false">
      <c r="A45" s="59" t="n">
        <v>9985</v>
      </c>
      <c r="B45" s="8" t="s">
        <v>31</v>
      </c>
      <c r="C45" s="8" t="n">
        <v>8</v>
      </c>
    </row>
    <row r="46" customFormat="false" ht="15" hidden="false" customHeight="false" outlineLevel="0" collapsed="false">
      <c r="A46" s="59" t="n">
        <v>9996</v>
      </c>
      <c r="B46" s="8" t="s">
        <v>31</v>
      </c>
      <c r="C46" s="8" t="n">
        <v>8</v>
      </c>
    </row>
    <row r="47" customFormat="false" ht="15" hidden="false" customHeight="false" outlineLevel="0" collapsed="false">
      <c r="A47" s="59" t="n">
        <v>9986</v>
      </c>
      <c r="B47" s="8" t="s">
        <v>31</v>
      </c>
      <c r="C47" s="8" t="n">
        <v>12.5</v>
      </c>
    </row>
    <row r="48" customFormat="false" ht="15" hidden="false" customHeight="false" outlineLevel="0" collapsed="false">
      <c r="A48" s="59" t="n">
        <v>10008</v>
      </c>
      <c r="B48" s="8" t="s">
        <v>31</v>
      </c>
      <c r="C48" s="8" t="n">
        <v>7.75</v>
      </c>
    </row>
    <row r="49" customFormat="false" ht="15" hidden="false" customHeight="false" outlineLevel="0" collapsed="false">
      <c r="A49" s="59" t="n">
        <v>10007</v>
      </c>
      <c r="B49" s="8" t="s">
        <v>31</v>
      </c>
      <c r="C49" s="8" t="n">
        <v>1.75</v>
      </c>
    </row>
    <row r="50" customFormat="false" ht="14.25" hidden="false" customHeight="false" outlineLevel="0" collapsed="false">
      <c r="A50" s="53" t="s">
        <v>60</v>
      </c>
      <c r="B50" s="56" t="n">
        <f aca="false">C50/14</f>
        <v>2.03571428571429</v>
      </c>
      <c r="C50" s="53" t="n">
        <f aca="false">SUM(C51:C55)</f>
        <v>28.5</v>
      </c>
    </row>
    <row r="51" customFormat="false" ht="15" hidden="false" customHeight="false" outlineLevel="0" collapsed="false">
      <c r="A51" s="59" t="n">
        <v>9803</v>
      </c>
      <c r="B51" s="37" t="s">
        <v>31</v>
      </c>
      <c r="C51" s="39" t="n">
        <v>0.25</v>
      </c>
    </row>
    <row r="52" customFormat="false" ht="14.25" hidden="false" customHeight="false" outlineLevel="0" collapsed="false">
      <c r="A52" s="41" t="n">
        <v>10016</v>
      </c>
      <c r="B52" s="41" t="s">
        <v>31</v>
      </c>
      <c r="C52" s="55" t="n">
        <v>4.75</v>
      </c>
    </row>
    <row r="53" customFormat="false" ht="14.25" hidden="false" customHeight="false" outlineLevel="0" collapsed="false">
      <c r="A53" s="41" t="n">
        <v>10018</v>
      </c>
      <c r="B53" s="41" t="s">
        <v>34</v>
      </c>
      <c r="C53" s="55" t="n">
        <v>5</v>
      </c>
    </row>
    <row r="54" customFormat="false" ht="14.25" hidden="false" customHeight="false" outlineLevel="0" collapsed="false">
      <c r="A54" s="41" t="n">
        <v>10023</v>
      </c>
      <c r="B54" s="41" t="s">
        <v>34</v>
      </c>
      <c r="C54" s="55" t="n">
        <v>13.5</v>
      </c>
    </row>
    <row r="55" customFormat="false" ht="14.25" hidden="false" customHeight="false" outlineLevel="0" collapsed="false">
      <c r="A55" s="41" t="n">
        <v>10036</v>
      </c>
      <c r="B55" s="41" t="s">
        <v>31</v>
      </c>
      <c r="C55" s="55" t="n">
        <v>5</v>
      </c>
    </row>
    <row r="56" customFormat="false" ht="14.25" hidden="false" customHeight="false" outlineLevel="0" collapsed="false">
      <c r="A56" s="53" t="s">
        <v>61</v>
      </c>
      <c r="B56" s="60" t="n">
        <f aca="false">C56/29</f>
        <v>2.38793103448276</v>
      </c>
      <c r="C56" s="56" t="n">
        <f aca="false">SUM(C57:C64)</f>
        <v>69.25</v>
      </c>
    </row>
    <row r="57" customFormat="false" ht="14.25" hidden="false" customHeight="false" outlineLevel="0" collapsed="false">
      <c r="A57" s="41" t="n">
        <v>10028</v>
      </c>
      <c r="B57" s="41" t="s">
        <v>34</v>
      </c>
      <c r="C57" s="55" t="n">
        <v>35</v>
      </c>
    </row>
    <row r="58" customFormat="false" ht="14.25" hidden="false" customHeight="false" outlineLevel="0" collapsed="false">
      <c r="A58" s="41" t="n">
        <v>10097</v>
      </c>
      <c r="B58" s="41" t="s">
        <v>31</v>
      </c>
      <c r="C58" s="55" t="n">
        <v>2.75</v>
      </c>
    </row>
    <row r="59" customFormat="false" ht="14.25" hidden="false" customHeight="false" outlineLevel="0" collapsed="false">
      <c r="A59" s="41" t="n">
        <v>10043</v>
      </c>
      <c r="B59" s="41" t="s">
        <v>34</v>
      </c>
      <c r="C59" s="55" t="n">
        <v>18.75</v>
      </c>
    </row>
    <row r="60" customFormat="false" ht="14.25" hidden="false" customHeight="false" outlineLevel="0" collapsed="false">
      <c r="A60" s="41" t="n">
        <v>10059</v>
      </c>
      <c r="B60" s="41" t="s">
        <v>31</v>
      </c>
      <c r="C60" s="55" t="n">
        <v>1.5</v>
      </c>
    </row>
    <row r="61" customFormat="false" ht="14.25" hidden="false" customHeight="false" outlineLevel="0" collapsed="false">
      <c r="A61" s="41" t="n">
        <v>10084</v>
      </c>
      <c r="B61" s="54" t="s">
        <v>34</v>
      </c>
      <c r="C61" s="54" t="n">
        <v>0.5</v>
      </c>
    </row>
    <row r="62" customFormat="false" ht="14.25" hidden="false" customHeight="false" outlineLevel="0" collapsed="false">
      <c r="A62" s="41" t="n">
        <v>10076</v>
      </c>
      <c r="B62" s="41" t="s">
        <v>31</v>
      </c>
      <c r="C62" s="55" t="n">
        <v>2.5</v>
      </c>
    </row>
    <row r="63" customFormat="false" ht="14.25" hidden="false" customHeight="false" outlineLevel="0" collapsed="false">
      <c r="A63" s="41" t="n">
        <v>10087</v>
      </c>
      <c r="B63" s="41" t="s">
        <v>34</v>
      </c>
      <c r="C63" s="55" t="n">
        <v>0.75</v>
      </c>
    </row>
    <row r="64" customFormat="false" ht="14.25" hidden="false" customHeight="false" outlineLevel="0" collapsed="false">
      <c r="A64" s="41" t="n">
        <v>10094</v>
      </c>
      <c r="B64" s="41" t="s">
        <v>34</v>
      </c>
      <c r="C64" s="55" t="n">
        <v>7.5</v>
      </c>
    </row>
    <row r="65" customFormat="false" ht="14.25" hidden="false" customHeight="false" outlineLevel="0" collapsed="false">
      <c r="A65" s="53" t="s">
        <v>62</v>
      </c>
      <c r="B65" s="56" t="n">
        <f aca="false">C65/31</f>
        <v>1.50290322580645</v>
      </c>
      <c r="C65" s="53" t="n">
        <f aca="false">SUM(C66:C83)</f>
        <v>46.59</v>
      </c>
    </row>
    <row r="66" customFormat="false" ht="14.25" hidden="false" customHeight="false" outlineLevel="0" collapsed="false">
      <c r="A66" s="41" t="n">
        <v>10101</v>
      </c>
      <c r="B66" s="41" t="s">
        <v>34</v>
      </c>
      <c r="C66" s="55" t="n">
        <v>3.75</v>
      </c>
    </row>
    <row r="67" customFormat="false" ht="14.25" hidden="false" customHeight="false" outlineLevel="0" collapsed="false">
      <c r="A67" s="41" t="n">
        <v>10106</v>
      </c>
      <c r="B67" s="41" t="s">
        <v>34</v>
      </c>
      <c r="C67" s="55" t="n">
        <v>5.25</v>
      </c>
    </row>
    <row r="68" customFormat="false" ht="14.25" hidden="false" customHeight="false" outlineLevel="0" collapsed="false">
      <c r="A68" s="41" t="n">
        <v>10114</v>
      </c>
      <c r="B68" s="41" t="s">
        <v>63</v>
      </c>
      <c r="C68" s="55" t="n">
        <v>1.75</v>
      </c>
    </row>
    <row r="69" customFormat="false" ht="14.25" hidden="false" customHeight="false" outlineLevel="0" collapsed="false">
      <c r="A69" s="41" t="n">
        <v>10111</v>
      </c>
      <c r="B69" s="54" t="s">
        <v>34</v>
      </c>
      <c r="C69" s="54" t="n">
        <v>1</v>
      </c>
    </row>
    <row r="70" customFormat="false" ht="14.25" hidden="false" customHeight="false" outlineLevel="0" collapsed="false">
      <c r="A70" s="41" t="n">
        <v>10119</v>
      </c>
      <c r="B70" s="41" t="s">
        <v>31</v>
      </c>
      <c r="C70" s="55" t="n">
        <v>0.25</v>
      </c>
    </row>
    <row r="71" customFormat="false" ht="14.25" hidden="false" customHeight="false" outlineLevel="0" collapsed="false">
      <c r="A71" s="41" t="n">
        <v>10119</v>
      </c>
      <c r="B71" s="41" t="s">
        <v>31</v>
      </c>
      <c r="C71" s="55" t="n">
        <v>4</v>
      </c>
    </row>
    <row r="72" customFormat="false" ht="14.25" hidden="false" customHeight="false" outlineLevel="0" collapsed="false">
      <c r="A72" s="41" t="n">
        <v>10125</v>
      </c>
      <c r="B72" s="41" t="s">
        <v>34</v>
      </c>
      <c r="C72" s="55" t="n">
        <v>0.33</v>
      </c>
    </row>
    <row r="73" customFormat="false" ht="14.25" hidden="false" customHeight="false" outlineLevel="0" collapsed="false">
      <c r="A73" s="41" t="n">
        <v>10123</v>
      </c>
      <c r="B73" s="41" t="s">
        <v>34</v>
      </c>
      <c r="C73" s="55" t="n">
        <v>4.25</v>
      </c>
    </row>
    <row r="74" customFormat="false" ht="14.25" hidden="false" customHeight="false" outlineLevel="0" collapsed="false">
      <c r="A74" s="61" t="n">
        <v>10139</v>
      </c>
      <c r="B74" s="41" t="s">
        <v>34</v>
      </c>
      <c r="C74" s="55" t="n">
        <v>2</v>
      </c>
    </row>
    <row r="75" customFormat="false" ht="14.25" hidden="false" customHeight="false" outlineLevel="0" collapsed="false">
      <c r="A75" s="61" t="n">
        <v>10132</v>
      </c>
      <c r="B75" s="41" t="s">
        <v>34</v>
      </c>
      <c r="C75" s="55" t="n">
        <v>2.75</v>
      </c>
    </row>
    <row r="76" customFormat="false" ht="14.25" hidden="false" customHeight="false" outlineLevel="0" collapsed="false">
      <c r="A76" s="61" t="n">
        <v>10182</v>
      </c>
      <c r="B76" s="41" t="s">
        <v>34</v>
      </c>
      <c r="C76" s="55" t="n">
        <v>0.2</v>
      </c>
    </row>
    <row r="77" customFormat="false" ht="14.25" hidden="false" customHeight="false" outlineLevel="0" collapsed="false">
      <c r="A77" s="61" t="n">
        <v>10147</v>
      </c>
      <c r="B77" s="41" t="s">
        <v>31</v>
      </c>
      <c r="C77" s="55" t="n">
        <v>13.25</v>
      </c>
    </row>
    <row r="78" customFormat="false" ht="14.25" hidden="false" customHeight="false" outlineLevel="0" collapsed="false">
      <c r="A78" s="61" t="n">
        <v>10180</v>
      </c>
      <c r="B78" s="41" t="s">
        <v>34</v>
      </c>
      <c r="C78" s="55" t="n">
        <v>0.4</v>
      </c>
    </row>
    <row r="79" customFormat="false" ht="14.25" hidden="false" customHeight="false" outlineLevel="0" collapsed="false">
      <c r="A79" s="61" t="n">
        <v>10149</v>
      </c>
      <c r="B79" s="41" t="s">
        <v>34</v>
      </c>
      <c r="C79" s="55" t="n">
        <v>0.66</v>
      </c>
    </row>
    <row r="80" customFormat="false" ht="14.25" hidden="false" customHeight="false" outlineLevel="0" collapsed="false">
      <c r="A80" s="61" t="n">
        <v>10157</v>
      </c>
      <c r="B80" s="41" t="s">
        <v>34</v>
      </c>
      <c r="C80" s="55" t="n">
        <v>4</v>
      </c>
    </row>
    <row r="81" customFormat="false" ht="14.25" hidden="false" customHeight="false" outlineLevel="0" collapsed="false">
      <c r="A81" s="61" t="n">
        <v>10189</v>
      </c>
      <c r="B81" s="41" t="s">
        <v>34</v>
      </c>
      <c r="C81" s="55" t="n">
        <v>1.5</v>
      </c>
    </row>
    <row r="82" customFormat="false" ht="14.25" hidden="false" customHeight="false" outlineLevel="0" collapsed="false">
      <c r="A82" s="61" t="n">
        <v>10198</v>
      </c>
      <c r="B82" s="41" t="s">
        <v>34</v>
      </c>
      <c r="C82" s="55" t="n">
        <v>0.75</v>
      </c>
    </row>
    <row r="83" customFormat="false" ht="14.25" hidden="false" customHeight="false" outlineLevel="0" collapsed="false">
      <c r="A83" s="61" t="n">
        <v>10199</v>
      </c>
      <c r="B83" s="41" t="s">
        <v>34</v>
      </c>
      <c r="C83" s="55" t="n">
        <v>0.5</v>
      </c>
    </row>
    <row r="84" customFormat="false" ht="14.25" hidden="false" customHeight="false" outlineLevel="0" collapsed="false">
      <c r="A84" s="53" t="s">
        <v>64</v>
      </c>
      <c r="B84" s="56" t="n">
        <f aca="false">C84/34</f>
        <v>2.37411764705882</v>
      </c>
      <c r="C84" s="53" t="n">
        <f aca="false">SUM(C85:C118)</f>
        <v>80.72</v>
      </c>
    </row>
    <row r="85" customFormat="false" ht="14.25" hidden="false" customHeight="false" outlineLevel="0" collapsed="false">
      <c r="A85" s="41" t="n">
        <v>10203</v>
      </c>
      <c r="B85" s="41" t="s">
        <v>31</v>
      </c>
      <c r="C85" s="55" t="n">
        <v>17</v>
      </c>
    </row>
    <row r="86" customFormat="false" ht="14.25" hidden="false" customHeight="false" outlineLevel="0" collapsed="false">
      <c r="A86" s="41" t="n">
        <v>10234</v>
      </c>
      <c r="B86" s="41" t="s">
        <v>34</v>
      </c>
      <c r="C86" s="55" t="n">
        <v>2.75</v>
      </c>
    </row>
    <row r="87" customFormat="false" ht="14.25" hidden="false" customHeight="false" outlineLevel="0" collapsed="false">
      <c r="A87" s="41" t="n">
        <v>10236</v>
      </c>
      <c r="B87" s="41" t="s">
        <v>34</v>
      </c>
      <c r="C87" s="55" t="n">
        <v>1.25</v>
      </c>
    </row>
    <row r="88" customFormat="false" ht="14.25" hidden="false" customHeight="false" outlineLevel="0" collapsed="false">
      <c r="A88" s="41" t="n">
        <v>10235</v>
      </c>
      <c r="B88" s="54" t="s">
        <v>34</v>
      </c>
      <c r="C88" s="54" t="n">
        <v>1.25</v>
      </c>
    </row>
    <row r="89" customFormat="false" ht="14.25" hidden="false" customHeight="false" outlineLevel="0" collapsed="false">
      <c r="A89" s="41" t="n">
        <v>10238</v>
      </c>
      <c r="B89" s="41" t="s">
        <v>34</v>
      </c>
      <c r="C89" s="55" t="n">
        <v>3</v>
      </c>
    </row>
    <row r="90" customFormat="false" ht="14.25" hidden="false" customHeight="false" outlineLevel="0" collapsed="false">
      <c r="A90" s="41" t="n">
        <v>10237</v>
      </c>
      <c r="B90" s="41" t="s">
        <v>34</v>
      </c>
      <c r="C90" s="55" t="n">
        <v>1.75</v>
      </c>
    </row>
    <row r="91" customFormat="false" ht="14.25" hidden="false" customHeight="false" outlineLevel="0" collapsed="false">
      <c r="A91" s="41" t="n">
        <v>10261</v>
      </c>
      <c r="B91" s="41" t="s">
        <v>34</v>
      </c>
      <c r="C91" s="55" t="n">
        <v>0.33</v>
      </c>
    </row>
    <row r="92" customFormat="false" ht="14.25" hidden="false" customHeight="false" outlineLevel="0" collapsed="false">
      <c r="A92" s="41" t="n">
        <v>10262</v>
      </c>
      <c r="B92" s="41" t="s">
        <v>34</v>
      </c>
      <c r="C92" s="55" t="n">
        <v>0.75</v>
      </c>
    </row>
    <row r="93" customFormat="false" ht="14.25" hidden="false" customHeight="false" outlineLevel="0" collapsed="false">
      <c r="A93" s="61" t="n">
        <v>10246</v>
      </c>
      <c r="B93" s="41" t="s">
        <v>34</v>
      </c>
      <c r="C93" s="55" t="n">
        <v>4</v>
      </c>
    </row>
    <row r="94" customFormat="false" ht="14.25" hidden="false" customHeight="false" outlineLevel="0" collapsed="false">
      <c r="A94" s="61" t="n">
        <v>10264</v>
      </c>
      <c r="B94" s="41" t="s">
        <v>34</v>
      </c>
      <c r="C94" s="55" t="n">
        <v>8.5</v>
      </c>
    </row>
    <row r="95" customFormat="false" ht="14.25" hidden="false" customHeight="false" outlineLevel="0" collapsed="false">
      <c r="A95" s="61" t="n">
        <v>10270</v>
      </c>
      <c r="B95" s="41" t="s">
        <v>34</v>
      </c>
      <c r="C95" s="55" t="n">
        <v>0.4</v>
      </c>
    </row>
    <row r="96" customFormat="false" ht="14.25" hidden="false" customHeight="false" outlineLevel="0" collapsed="false">
      <c r="A96" s="61" t="n">
        <v>10263</v>
      </c>
      <c r="B96" s="41" t="s">
        <v>31</v>
      </c>
      <c r="C96" s="55" t="n">
        <v>0.75</v>
      </c>
    </row>
    <row r="97" customFormat="false" ht="14.25" hidden="false" customHeight="false" outlineLevel="0" collapsed="false">
      <c r="A97" s="61" t="n">
        <v>10272</v>
      </c>
      <c r="B97" s="41" t="s">
        <v>31</v>
      </c>
      <c r="C97" s="55" t="n">
        <v>5</v>
      </c>
    </row>
    <row r="98" customFormat="false" ht="14.25" hidden="false" customHeight="false" outlineLevel="0" collapsed="false">
      <c r="A98" s="61" t="n">
        <v>10279</v>
      </c>
      <c r="B98" s="41" t="s">
        <v>34</v>
      </c>
      <c r="C98" s="55" t="n">
        <v>0.75</v>
      </c>
    </row>
    <row r="99" customFormat="false" ht="14.25" hidden="false" customHeight="false" outlineLevel="0" collapsed="false">
      <c r="A99" s="61" t="n">
        <v>10278</v>
      </c>
      <c r="B99" s="41" t="s">
        <v>34</v>
      </c>
      <c r="C99" s="55" t="n">
        <v>0.33</v>
      </c>
    </row>
    <row r="100" customFormat="false" ht="14.25" hidden="false" customHeight="false" outlineLevel="0" collapsed="false">
      <c r="A100" s="61" t="n">
        <v>10287</v>
      </c>
      <c r="B100" s="41" t="s">
        <v>34</v>
      </c>
      <c r="C100" s="55" t="n">
        <v>0.25</v>
      </c>
    </row>
    <row r="101" customFormat="false" ht="14.25" hidden="false" customHeight="false" outlineLevel="0" collapsed="false">
      <c r="A101" s="61" t="n">
        <v>10286</v>
      </c>
      <c r="B101" s="41" t="s">
        <v>34</v>
      </c>
      <c r="C101" s="55" t="n">
        <v>1</v>
      </c>
    </row>
    <row r="102" customFormat="false" ht="14.25" hidden="false" customHeight="false" outlineLevel="0" collapsed="false">
      <c r="A102" s="61" t="n">
        <v>10292</v>
      </c>
      <c r="B102" s="41" t="s">
        <v>31</v>
      </c>
      <c r="C102" s="55" t="n">
        <v>3.85</v>
      </c>
    </row>
    <row r="103" customFormat="false" ht="14.25" hidden="false" customHeight="false" outlineLevel="0" collapsed="false">
      <c r="A103" s="41" t="n">
        <v>10300</v>
      </c>
      <c r="B103" s="41" t="s">
        <v>34</v>
      </c>
      <c r="C103" s="55" t="n">
        <v>3</v>
      </c>
    </row>
    <row r="104" customFormat="false" ht="14.25" hidden="false" customHeight="false" outlineLevel="0" collapsed="false">
      <c r="A104" s="41" t="n">
        <v>10290</v>
      </c>
      <c r="B104" s="41" t="s">
        <v>34</v>
      </c>
      <c r="C104" s="55" t="n">
        <v>4.66</v>
      </c>
    </row>
    <row r="105" customFormat="false" ht="14.25" hidden="false" customHeight="false" outlineLevel="0" collapsed="false">
      <c r="A105" s="41" t="n">
        <v>10312</v>
      </c>
      <c r="B105" s="41" t="s">
        <v>34</v>
      </c>
      <c r="C105" s="55" t="n">
        <v>1.5</v>
      </c>
    </row>
    <row r="106" customFormat="false" ht="14.25" hidden="false" customHeight="false" outlineLevel="0" collapsed="false">
      <c r="A106" s="41" t="n">
        <v>10315</v>
      </c>
      <c r="B106" s="41" t="s">
        <v>34</v>
      </c>
      <c r="C106" s="55" t="n">
        <v>1.75</v>
      </c>
    </row>
    <row r="107" customFormat="false" ht="14.25" hidden="false" customHeight="false" outlineLevel="0" collapsed="false">
      <c r="A107" s="41" t="n">
        <v>10320</v>
      </c>
      <c r="B107" s="41" t="s">
        <v>34</v>
      </c>
      <c r="C107" s="55" t="n">
        <v>1.33</v>
      </c>
    </row>
    <row r="108" customFormat="false" ht="14.25" hidden="false" customHeight="false" outlineLevel="0" collapsed="false">
      <c r="A108" s="41" t="n">
        <v>10327</v>
      </c>
      <c r="B108" s="41" t="s">
        <v>34</v>
      </c>
      <c r="C108" s="55" t="n">
        <v>1</v>
      </c>
    </row>
    <row r="109" customFormat="false" ht="14.25" hidden="false" customHeight="false" outlineLevel="0" collapsed="false">
      <c r="A109" s="41" t="n">
        <v>10328</v>
      </c>
      <c r="B109" s="41" t="s">
        <v>34</v>
      </c>
      <c r="C109" s="55" t="n">
        <v>0.5</v>
      </c>
    </row>
    <row r="110" customFormat="false" ht="14.25" hidden="false" customHeight="false" outlineLevel="0" collapsed="false">
      <c r="A110" s="41" t="n">
        <v>10332</v>
      </c>
      <c r="B110" s="41" t="s">
        <v>31</v>
      </c>
      <c r="C110" s="55" t="n">
        <v>5.5</v>
      </c>
    </row>
    <row r="111" customFormat="false" ht="14.25" hidden="false" customHeight="false" outlineLevel="0" collapsed="false">
      <c r="A111" s="41" t="n">
        <v>10335</v>
      </c>
      <c r="B111" s="41" t="s">
        <v>31</v>
      </c>
      <c r="C111" s="55" t="n">
        <v>0.33</v>
      </c>
    </row>
    <row r="112" customFormat="false" ht="14.25" hidden="false" customHeight="false" outlineLevel="0" collapsed="false">
      <c r="A112" s="41" t="n">
        <v>10337</v>
      </c>
      <c r="B112" s="41" t="s">
        <v>31</v>
      </c>
      <c r="C112" s="55" t="n">
        <v>0.33</v>
      </c>
    </row>
    <row r="113" customFormat="false" ht="14.25" hidden="false" customHeight="false" outlineLevel="0" collapsed="false">
      <c r="A113" s="41" t="n">
        <v>10333</v>
      </c>
      <c r="B113" s="41" t="s">
        <v>31</v>
      </c>
      <c r="C113" s="55" t="n">
        <v>4</v>
      </c>
    </row>
    <row r="114" customFormat="false" ht="14.25" hidden="false" customHeight="false" outlineLevel="0" collapsed="false">
      <c r="A114" s="41" t="n">
        <v>10360</v>
      </c>
      <c r="B114" s="41" t="s">
        <v>31</v>
      </c>
      <c r="C114" s="55" t="n">
        <v>0.33</v>
      </c>
    </row>
    <row r="115" customFormat="false" ht="14.25" hidden="false" customHeight="false" outlineLevel="0" collapsed="false">
      <c r="A115" s="41" t="n">
        <v>10366</v>
      </c>
      <c r="B115" s="41" t="s">
        <v>31</v>
      </c>
      <c r="C115" s="55" t="n">
        <v>1</v>
      </c>
    </row>
    <row r="116" customFormat="false" ht="14.25" hidden="false" customHeight="false" outlineLevel="0" collapsed="false">
      <c r="A116" s="41" t="n">
        <v>10352</v>
      </c>
      <c r="B116" s="41" t="s">
        <v>34</v>
      </c>
      <c r="C116" s="55" t="n">
        <v>0.83</v>
      </c>
    </row>
    <row r="117" customFormat="false" ht="14.25" hidden="false" customHeight="false" outlineLevel="0" collapsed="false">
      <c r="A117" s="41" t="n">
        <v>10353</v>
      </c>
      <c r="B117" s="41" t="s">
        <v>34</v>
      </c>
      <c r="C117" s="55" t="n">
        <v>1.5</v>
      </c>
    </row>
    <row r="118" customFormat="false" ht="14.25" hidden="false" customHeight="false" outlineLevel="0" collapsed="false">
      <c r="A118" s="41" t="n">
        <v>10370</v>
      </c>
      <c r="B118" s="41" t="s">
        <v>34</v>
      </c>
      <c r="C118" s="55" t="n">
        <v>0.25</v>
      </c>
    </row>
    <row r="119" customFormat="false" ht="15" hidden="false" customHeight="false" outlineLevel="0" collapsed="false">
      <c r="A119" s="51" t="s">
        <v>65</v>
      </c>
      <c r="B119" s="52" t="n">
        <f aca="false">C119/23</f>
        <v>2.75869565217391</v>
      </c>
      <c r="C119" s="51" t="n">
        <f aca="false">SUM(C120:C151)</f>
        <v>63.45</v>
      </c>
    </row>
    <row r="120" customFormat="false" ht="14.25" hidden="false" customHeight="false" outlineLevel="0" collapsed="false">
      <c r="A120" s="41" t="n">
        <v>10358</v>
      </c>
      <c r="B120" s="41" t="s">
        <v>34</v>
      </c>
      <c r="C120" s="55" t="n">
        <v>1</v>
      </c>
    </row>
    <row r="121" customFormat="false" ht="14.25" hidden="false" customHeight="false" outlineLevel="0" collapsed="false">
      <c r="A121" s="41" t="n">
        <v>10372</v>
      </c>
      <c r="B121" s="41" t="s">
        <v>31</v>
      </c>
      <c r="C121" s="55" t="n">
        <v>4</v>
      </c>
    </row>
    <row r="122" customFormat="false" ht="14.25" hidden="false" customHeight="false" outlineLevel="0" collapsed="false">
      <c r="A122" s="41" t="n">
        <v>10376</v>
      </c>
      <c r="B122" s="41" t="s">
        <v>31</v>
      </c>
      <c r="C122" s="55" t="n">
        <v>3.75</v>
      </c>
    </row>
    <row r="123" customFormat="false" ht="14.25" hidden="false" customHeight="false" outlineLevel="0" collapsed="false">
      <c r="A123" s="41" t="n">
        <v>10389</v>
      </c>
      <c r="B123" s="54" t="s">
        <v>34</v>
      </c>
      <c r="C123" s="54" t="n">
        <v>1.75</v>
      </c>
    </row>
    <row r="124" customFormat="false" ht="14.25" hidden="false" customHeight="false" outlineLevel="0" collapsed="false">
      <c r="A124" s="41" t="n">
        <v>10391</v>
      </c>
      <c r="B124" s="54" t="s">
        <v>34</v>
      </c>
      <c r="C124" s="54" t="n">
        <v>5.75</v>
      </c>
    </row>
    <row r="125" customFormat="false" ht="14.25" hidden="false" customHeight="false" outlineLevel="0" collapsed="false">
      <c r="A125" s="41" t="n">
        <v>10397</v>
      </c>
      <c r="B125" s="54" t="s">
        <v>34</v>
      </c>
      <c r="C125" s="54" t="n">
        <v>0.5</v>
      </c>
    </row>
    <row r="126" customFormat="false" ht="14.25" hidden="false" customHeight="false" outlineLevel="0" collapsed="false">
      <c r="A126" s="41" t="n">
        <v>10409</v>
      </c>
      <c r="B126" s="54" t="s">
        <v>34</v>
      </c>
      <c r="C126" s="54" t="n">
        <v>0.33</v>
      </c>
    </row>
    <row r="127" customFormat="false" ht="14.25" hidden="false" customHeight="false" outlineLevel="0" collapsed="false">
      <c r="A127" s="41" t="n">
        <v>10401</v>
      </c>
      <c r="B127" s="54" t="s">
        <v>34</v>
      </c>
      <c r="C127" s="54" t="n">
        <v>0.4</v>
      </c>
    </row>
    <row r="128" customFormat="false" ht="14.25" hidden="false" customHeight="false" outlineLevel="0" collapsed="false">
      <c r="A128" s="41" t="n">
        <v>10414</v>
      </c>
      <c r="B128" s="54" t="s">
        <v>34</v>
      </c>
      <c r="C128" s="54" t="n">
        <v>0.5</v>
      </c>
    </row>
    <row r="129" customFormat="false" ht="14.25" hidden="false" customHeight="false" outlineLevel="0" collapsed="false">
      <c r="A129" s="41" t="n">
        <v>10410</v>
      </c>
      <c r="B129" s="54" t="s">
        <v>34</v>
      </c>
      <c r="C129" s="54" t="n">
        <v>0.66</v>
      </c>
    </row>
    <row r="130" customFormat="false" ht="14.25" hidden="false" customHeight="false" outlineLevel="0" collapsed="false">
      <c r="A130" s="41" t="n">
        <v>10416</v>
      </c>
      <c r="B130" s="54" t="s">
        <v>34</v>
      </c>
      <c r="C130" s="54" t="n">
        <v>2.25</v>
      </c>
    </row>
    <row r="131" customFormat="false" ht="14.25" hidden="false" customHeight="false" outlineLevel="0" collapsed="false">
      <c r="A131" s="41" t="n">
        <v>10419</v>
      </c>
      <c r="B131" s="54" t="s">
        <v>34</v>
      </c>
      <c r="C131" s="54" t="n">
        <v>2.25</v>
      </c>
    </row>
    <row r="132" customFormat="false" ht="14.25" hidden="false" customHeight="false" outlineLevel="0" collapsed="false">
      <c r="A132" s="41" t="n">
        <v>10431</v>
      </c>
      <c r="B132" s="54" t="s">
        <v>34</v>
      </c>
      <c r="C132" s="54" t="n">
        <v>0.15</v>
      </c>
    </row>
    <row r="133" customFormat="false" ht="14.25" hidden="false" customHeight="false" outlineLevel="0" collapsed="false">
      <c r="A133" s="41" t="n">
        <v>10437</v>
      </c>
      <c r="B133" s="54" t="s">
        <v>31</v>
      </c>
      <c r="C133" s="62" t="n">
        <v>1.75</v>
      </c>
    </row>
    <row r="134" customFormat="false" ht="14.25" hidden="false" customHeight="false" outlineLevel="0" collapsed="false">
      <c r="A134" s="41" t="n">
        <v>10449</v>
      </c>
      <c r="B134" s="54" t="s">
        <v>34</v>
      </c>
      <c r="C134" s="54" t="n">
        <v>0.33</v>
      </c>
    </row>
    <row r="135" customFormat="false" ht="14.25" hidden="false" customHeight="false" outlineLevel="0" collapsed="false">
      <c r="A135" s="41" t="n">
        <v>10455</v>
      </c>
      <c r="B135" s="54" t="s">
        <v>31</v>
      </c>
      <c r="C135" s="54" t="n">
        <v>1</v>
      </c>
    </row>
    <row r="136" customFormat="false" ht="14.25" hidden="false" customHeight="false" outlineLevel="0" collapsed="false">
      <c r="A136" s="41" t="n">
        <v>10444</v>
      </c>
      <c r="B136" s="54" t="s">
        <v>31</v>
      </c>
      <c r="C136" s="54" t="n">
        <v>11</v>
      </c>
    </row>
    <row r="137" customFormat="false" ht="14.25" hidden="false" customHeight="false" outlineLevel="0" collapsed="false">
      <c r="A137" s="41" t="n">
        <v>10459</v>
      </c>
      <c r="B137" s="54" t="s">
        <v>31</v>
      </c>
      <c r="C137" s="54" t="n">
        <v>2</v>
      </c>
    </row>
    <row r="138" customFormat="false" ht="14.25" hidden="false" customHeight="false" outlineLevel="0" collapsed="false">
      <c r="A138" s="41" t="n">
        <v>10477</v>
      </c>
      <c r="B138" s="54" t="s">
        <v>31</v>
      </c>
      <c r="C138" s="54" t="n">
        <v>1.5</v>
      </c>
    </row>
    <row r="139" customFormat="false" ht="14.25" hidden="false" customHeight="false" outlineLevel="0" collapsed="false">
      <c r="A139" s="41" t="n">
        <v>10467</v>
      </c>
      <c r="B139" s="54" t="s">
        <v>34</v>
      </c>
      <c r="C139" s="54" t="n">
        <v>2.25</v>
      </c>
    </row>
    <row r="140" customFormat="false" ht="14.25" hidden="false" customHeight="false" outlineLevel="0" collapsed="false">
      <c r="A140" s="41" t="n">
        <v>10468</v>
      </c>
      <c r="B140" s="54" t="s">
        <v>34</v>
      </c>
      <c r="C140" s="54" t="n">
        <v>5</v>
      </c>
    </row>
    <row r="141" customFormat="false" ht="14.25" hidden="false" customHeight="false" outlineLevel="0" collapsed="false">
      <c r="A141" s="41" t="n">
        <v>10470</v>
      </c>
      <c r="B141" s="54" t="s">
        <v>34</v>
      </c>
      <c r="C141" s="54" t="n">
        <v>1.15</v>
      </c>
    </row>
    <row r="142" customFormat="false" ht="14.25" hidden="false" customHeight="false" outlineLevel="0" collapsed="false">
      <c r="A142" s="41" t="n">
        <v>9793</v>
      </c>
      <c r="B142" s="54" t="s">
        <v>34</v>
      </c>
      <c r="C142" s="54" t="n">
        <v>1.2</v>
      </c>
    </row>
    <row r="143" customFormat="false" ht="14.25" hidden="false" customHeight="false" outlineLevel="0" collapsed="false">
      <c r="A143" s="41" t="n">
        <v>10535</v>
      </c>
      <c r="B143" s="54" t="s">
        <v>34</v>
      </c>
      <c r="C143" s="54" t="n">
        <v>1.75</v>
      </c>
    </row>
    <row r="144" customFormat="false" ht="14.25" hidden="false" customHeight="false" outlineLevel="0" collapsed="false">
      <c r="A144" s="41" t="n">
        <v>10260</v>
      </c>
      <c r="B144" s="54" t="s">
        <v>34</v>
      </c>
      <c r="C144" s="54" t="n">
        <v>0.4</v>
      </c>
    </row>
    <row r="145" customFormat="false" ht="14.25" hidden="false" customHeight="false" outlineLevel="0" collapsed="false">
      <c r="A145" s="41" t="n">
        <v>10536</v>
      </c>
      <c r="B145" s="54" t="s">
        <v>34</v>
      </c>
      <c r="C145" s="54" t="n">
        <v>0.33</v>
      </c>
    </row>
    <row r="146" customFormat="false" ht="14.25" hidden="false" customHeight="false" outlineLevel="0" collapsed="false">
      <c r="A146" s="41" t="n">
        <v>10387</v>
      </c>
      <c r="B146" s="54" t="s">
        <v>34</v>
      </c>
      <c r="C146" s="54" t="n">
        <v>3.25</v>
      </c>
    </row>
    <row r="147" customFormat="false" ht="14.25" hidden="false" customHeight="false" outlineLevel="0" collapsed="false">
      <c r="A147" s="41" t="n">
        <v>10533</v>
      </c>
      <c r="B147" s="54" t="s">
        <v>34</v>
      </c>
      <c r="C147" s="54" t="n">
        <v>3</v>
      </c>
    </row>
    <row r="148" customFormat="false" ht="14.25" hidden="false" customHeight="false" outlineLevel="0" collapsed="false">
      <c r="A148" s="41" t="n">
        <v>10611</v>
      </c>
      <c r="B148" s="54" t="s">
        <v>31</v>
      </c>
      <c r="C148" s="54" t="n">
        <v>2.75</v>
      </c>
    </row>
    <row r="149" customFormat="false" ht="14.25" hidden="false" customHeight="false" outlineLevel="0" collapsed="false">
      <c r="A149" s="41" t="n">
        <v>10608</v>
      </c>
      <c r="B149" s="54" t="s">
        <v>31</v>
      </c>
      <c r="C149" s="54" t="n">
        <v>0.25</v>
      </c>
    </row>
    <row r="150" customFormat="false" ht="14.25" hidden="false" customHeight="false" outlineLevel="0" collapsed="false">
      <c r="A150" s="41" t="n">
        <v>10612</v>
      </c>
      <c r="B150" s="54" t="s">
        <v>31</v>
      </c>
      <c r="C150" s="54" t="n">
        <v>0.25</v>
      </c>
    </row>
    <row r="151" customFormat="false" ht="14.25" hidden="false" customHeight="false" outlineLevel="0" collapsed="false">
      <c r="A151" s="41" t="n">
        <v>10614</v>
      </c>
      <c r="B151" s="54" t="s">
        <v>31</v>
      </c>
      <c r="C151" s="54" t="n">
        <v>1</v>
      </c>
    </row>
    <row r="152" customFormat="false" ht="14.25" hidden="false" customHeight="false" outlineLevel="0" collapsed="false">
      <c r="A152" s="58" t="s">
        <v>66</v>
      </c>
      <c r="B152" s="63" t="s">
        <v>67</v>
      </c>
      <c r="C152" s="58" t="n">
        <f aca="false">SUM(C153:C173)</f>
        <v>42.72</v>
      </c>
    </row>
    <row r="153" customFormat="false" ht="14.25" hidden="false" customHeight="false" outlineLevel="0" collapsed="false">
      <c r="A153" s="41" t="n">
        <v>10526</v>
      </c>
      <c r="B153" s="54" t="s">
        <v>34</v>
      </c>
      <c r="C153" s="54" t="n">
        <v>9.25</v>
      </c>
    </row>
    <row r="154" customFormat="false" ht="14.25" hidden="false" customHeight="false" outlineLevel="0" collapsed="false">
      <c r="A154" s="41" t="n">
        <v>10602</v>
      </c>
      <c r="B154" s="54" t="s">
        <v>31</v>
      </c>
      <c r="C154" s="54" t="n">
        <v>2.5</v>
      </c>
    </row>
    <row r="155" customFormat="false" ht="14.25" hidden="false" customHeight="false" outlineLevel="0" collapsed="false">
      <c r="A155" s="41" t="n">
        <v>10657</v>
      </c>
      <c r="B155" s="54" t="s">
        <v>31</v>
      </c>
      <c r="C155" s="54" t="n">
        <v>0.75</v>
      </c>
    </row>
    <row r="156" customFormat="false" ht="14.25" hidden="false" customHeight="false" outlineLevel="0" collapsed="false">
      <c r="A156" s="41" t="n">
        <v>10613</v>
      </c>
      <c r="B156" s="54" t="s">
        <v>31</v>
      </c>
      <c r="C156" s="54" t="n">
        <v>3.5</v>
      </c>
    </row>
    <row r="157" customFormat="false" ht="14.25" hidden="false" customHeight="false" outlineLevel="0" collapsed="false">
      <c r="A157" s="41" t="n">
        <v>10648</v>
      </c>
      <c r="B157" s="54" t="s">
        <v>34</v>
      </c>
      <c r="C157" s="54" t="n">
        <v>3.25</v>
      </c>
    </row>
    <row r="158" customFormat="false" ht="14.25" hidden="false" customHeight="false" outlineLevel="0" collapsed="false">
      <c r="A158" s="41" t="n">
        <v>10662</v>
      </c>
      <c r="B158" s="54" t="s">
        <v>34</v>
      </c>
      <c r="C158" s="54" t="n">
        <v>0.33</v>
      </c>
    </row>
    <row r="159" customFormat="false" ht="14.25" hidden="false" customHeight="false" outlineLevel="0" collapsed="false">
      <c r="A159" s="41" t="n">
        <v>10664</v>
      </c>
      <c r="B159" s="54" t="s">
        <v>34</v>
      </c>
      <c r="C159" s="54" t="n">
        <v>0.66</v>
      </c>
    </row>
    <row r="160" customFormat="false" ht="14.25" hidden="false" customHeight="false" outlineLevel="0" collapsed="false">
      <c r="A160" s="41" t="n">
        <v>10666</v>
      </c>
      <c r="B160" s="54" t="s">
        <v>34</v>
      </c>
      <c r="C160" s="54" t="n">
        <v>0.33</v>
      </c>
    </row>
    <row r="161" customFormat="false" ht="14.25" hidden="false" customHeight="false" outlineLevel="0" collapsed="false">
      <c r="A161" s="41" t="n">
        <v>10674</v>
      </c>
      <c r="B161" s="54" t="s">
        <v>31</v>
      </c>
      <c r="C161" s="54" t="n">
        <v>0.5</v>
      </c>
    </row>
    <row r="162" customFormat="false" ht="14.25" hidden="false" customHeight="false" outlineLevel="0" collapsed="false">
      <c r="A162" s="41" t="n">
        <v>10679</v>
      </c>
      <c r="B162" s="54" t="s">
        <v>34</v>
      </c>
      <c r="C162" s="54" t="n">
        <v>0.5</v>
      </c>
    </row>
    <row r="163" customFormat="false" ht="14.25" hidden="false" customHeight="false" outlineLevel="0" collapsed="false">
      <c r="A163" s="41" t="n">
        <v>10622</v>
      </c>
      <c r="B163" s="54" t="s">
        <v>34</v>
      </c>
      <c r="C163" s="54" t="n">
        <v>2.5</v>
      </c>
    </row>
    <row r="164" customFormat="false" ht="14.25" hidden="false" customHeight="false" outlineLevel="0" collapsed="false">
      <c r="A164" s="41" t="n">
        <v>10686</v>
      </c>
      <c r="B164" s="54" t="s">
        <v>34</v>
      </c>
      <c r="C164" s="54" t="n">
        <v>3</v>
      </c>
    </row>
    <row r="165" customFormat="false" ht="14.25" hidden="false" customHeight="false" outlineLevel="0" collapsed="false">
      <c r="A165" s="41" t="n">
        <v>10692</v>
      </c>
      <c r="B165" s="54" t="s">
        <v>34</v>
      </c>
      <c r="C165" s="54" t="n">
        <v>2</v>
      </c>
    </row>
    <row r="166" customFormat="false" ht="14.25" hidden="false" customHeight="false" outlineLevel="0" collapsed="false">
      <c r="A166" s="41" t="n">
        <v>10696</v>
      </c>
      <c r="B166" s="54" t="s">
        <v>34</v>
      </c>
      <c r="C166" s="54" t="n">
        <v>0.66</v>
      </c>
    </row>
    <row r="167" customFormat="false" ht="14.25" hidden="false" customHeight="false" outlineLevel="0" collapsed="false">
      <c r="A167" s="41" t="n">
        <v>10695</v>
      </c>
      <c r="B167" s="54" t="s">
        <v>34</v>
      </c>
      <c r="C167" s="54" t="n">
        <v>0.83</v>
      </c>
    </row>
    <row r="168" customFormat="false" ht="14.25" hidden="false" customHeight="false" outlineLevel="0" collapsed="false">
      <c r="A168" s="41" t="n">
        <v>10698</v>
      </c>
      <c r="B168" s="54" t="s">
        <v>34</v>
      </c>
      <c r="C168" s="54" t="n">
        <v>1</v>
      </c>
    </row>
    <row r="169" customFormat="false" ht="14.25" hidden="false" customHeight="false" outlineLevel="0" collapsed="false">
      <c r="A169" s="41" t="n">
        <v>10718</v>
      </c>
      <c r="B169" s="54" t="s">
        <v>34</v>
      </c>
      <c r="C169" s="54" t="n">
        <v>2.83</v>
      </c>
    </row>
    <row r="170" customFormat="false" ht="14.25" hidden="false" customHeight="false" outlineLevel="0" collapsed="false">
      <c r="A170" s="41" t="n">
        <v>10720</v>
      </c>
      <c r="B170" s="54" t="s">
        <v>34</v>
      </c>
      <c r="C170" s="54" t="n">
        <v>2.5</v>
      </c>
    </row>
    <row r="171" customFormat="false" ht="14.25" hidden="false" customHeight="false" outlineLevel="0" collapsed="false">
      <c r="A171" s="41" t="n">
        <v>10721</v>
      </c>
      <c r="B171" s="54" t="s">
        <v>34</v>
      </c>
      <c r="C171" s="54" t="n">
        <v>1.25</v>
      </c>
    </row>
    <row r="172" customFormat="false" ht="14.25" hidden="false" customHeight="false" outlineLevel="0" collapsed="false">
      <c r="A172" s="41" t="n">
        <v>10719</v>
      </c>
      <c r="B172" s="54" t="s">
        <v>34</v>
      </c>
      <c r="C172" s="54" t="n">
        <v>2.75</v>
      </c>
    </row>
    <row r="173" customFormat="false" ht="14.25" hidden="false" customHeight="false" outlineLevel="0" collapsed="false">
      <c r="A173" s="41" t="n">
        <v>10727</v>
      </c>
      <c r="B173" s="54" t="s">
        <v>34</v>
      </c>
      <c r="C173" s="54" t="n">
        <v>1.83</v>
      </c>
    </row>
    <row r="174" customFormat="false" ht="14.25" hidden="false" customHeight="false" outlineLevel="0" collapsed="false">
      <c r="A174" s="53" t="s">
        <v>68</v>
      </c>
      <c r="B174" s="56" t="n">
        <f aca="false">C174/29</f>
        <v>2.13793103448276</v>
      </c>
      <c r="C174" s="53" t="n">
        <f aca="false">SUM(C175:C189)</f>
        <v>62</v>
      </c>
    </row>
    <row r="175" customFormat="false" ht="14.25" hidden="false" customHeight="false" outlineLevel="0" collapsed="false">
      <c r="A175" s="41" t="n">
        <v>10738</v>
      </c>
      <c r="B175" s="54" t="s">
        <v>34</v>
      </c>
      <c r="C175" s="54" t="n">
        <v>0.33</v>
      </c>
    </row>
    <row r="176" customFormat="false" ht="14.25" hidden="false" customHeight="false" outlineLevel="0" collapsed="false">
      <c r="A176" s="41" t="n">
        <v>10734</v>
      </c>
      <c r="B176" s="54" t="s">
        <v>34</v>
      </c>
      <c r="C176" s="54" t="n">
        <v>2.66</v>
      </c>
    </row>
    <row r="177" customFormat="false" ht="14.25" hidden="false" customHeight="false" outlineLevel="0" collapsed="false">
      <c r="A177" s="41" t="n">
        <v>10735</v>
      </c>
      <c r="B177" s="54" t="s">
        <v>34</v>
      </c>
      <c r="C177" s="54" t="n">
        <v>6.33</v>
      </c>
    </row>
    <row r="178" customFormat="false" ht="14.25" hidden="false" customHeight="false" outlineLevel="0" collapsed="false">
      <c r="A178" s="41" t="n">
        <v>10778</v>
      </c>
      <c r="B178" s="54" t="s">
        <v>34</v>
      </c>
      <c r="C178" s="54" t="n">
        <v>0.4</v>
      </c>
    </row>
    <row r="179" customFormat="false" ht="14.25" hidden="false" customHeight="false" outlineLevel="0" collapsed="false">
      <c r="A179" s="41" t="n">
        <v>10757</v>
      </c>
      <c r="B179" s="54" t="s">
        <v>34</v>
      </c>
      <c r="C179" s="54" t="n">
        <v>4.25</v>
      </c>
    </row>
    <row r="180" customFormat="false" ht="14.25" hidden="false" customHeight="false" outlineLevel="0" collapsed="false">
      <c r="A180" s="41" t="n">
        <v>10758</v>
      </c>
      <c r="B180" s="54" t="s">
        <v>34</v>
      </c>
      <c r="C180" s="54" t="n">
        <v>8.25</v>
      </c>
    </row>
    <row r="181" customFormat="false" ht="14.25" hidden="false" customHeight="false" outlineLevel="0" collapsed="false">
      <c r="A181" s="41" t="n">
        <v>10785</v>
      </c>
      <c r="B181" s="54" t="s">
        <v>34</v>
      </c>
      <c r="C181" s="54" t="n">
        <v>2</v>
      </c>
    </row>
    <row r="182" customFormat="false" ht="14.25" hidden="false" customHeight="false" outlineLevel="0" collapsed="false">
      <c r="A182" s="41" t="n">
        <v>10820</v>
      </c>
      <c r="B182" s="54" t="s">
        <v>34</v>
      </c>
      <c r="C182" s="54" t="n">
        <v>3</v>
      </c>
    </row>
    <row r="183" customFormat="false" ht="14.25" hidden="false" customHeight="false" outlineLevel="0" collapsed="false">
      <c r="A183" s="41" t="n">
        <v>10819</v>
      </c>
      <c r="B183" s="54" t="s">
        <v>34</v>
      </c>
      <c r="C183" s="54" t="n">
        <v>1.4</v>
      </c>
    </row>
    <row r="184" customFormat="false" ht="14.25" hidden="false" customHeight="false" outlineLevel="0" collapsed="false">
      <c r="A184" s="41" t="n">
        <v>10826</v>
      </c>
      <c r="B184" s="54" t="s">
        <v>34</v>
      </c>
      <c r="C184" s="54" t="n">
        <v>21</v>
      </c>
    </row>
    <row r="185" customFormat="false" ht="14.25" hidden="false" customHeight="false" outlineLevel="0" collapsed="false">
      <c r="A185" s="41" t="n">
        <v>10833</v>
      </c>
      <c r="B185" s="54" t="s">
        <v>31</v>
      </c>
      <c r="C185" s="54" t="n">
        <v>8.75</v>
      </c>
    </row>
    <row r="186" customFormat="false" ht="14.25" hidden="false" customHeight="false" outlineLevel="0" collapsed="false">
      <c r="A186" s="41" t="n">
        <v>10850</v>
      </c>
      <c r="B186" s="54" t="s">
        <v>31</v>
      </c>
      <c r="C186" s="54" t="n">
        <v>0.8</v>
      </c>
    </row>
    <row r="187" customFormat="false" ht="14.25" hidden="false" customHeight="false" outlineLevel="0" collapsed="false">
      <c r="A187" s="41" t="n">
        <v>10854</v>
      </c>
      <c r="B187" s="54" t="s">
        <v>34</v>
      </c>
      <c r="C187" s="54" t="n">
        <v>0.33</v>
      </c>
    </row>
    <row r="188" customFormat="false" ht="14.25" hidden="false" customHeight="false" outlineLevel="0" collapsed="false">
      <c r="A188" s="41" t="n">
        <v>10838</v>
      </c>
      <c r="B188" s="54" t="s">
        <v>31</v>
      </c>
      <c r="C188" s="54" t="n">
        <v>2</v>
      </c>
    </row>
    <row r="189" customFormat="false" ht="14.25" hidden="false" customHeight="false" outlineLevel="0" collapsed="false">
      <c r="A189" s="41" t="n">
        <v>10874</v>
      </c>
      <c r="B189" s="54" t="s">
        <v>31</v>
      </c>
      <c r="C189" s="54" t="n">
        <v>0.5</v>
      </c>
    </row>
    <row r="190" customFormat="false" ht="14.25" hidden="false" customHeight="false" outlineLevel="0" collapsed="false">
      <c r="A190" s="53" t="s">
        <v>69</v>
      </c>
      <c r="B190" s="53" t="n">
        <f aca="false">C190/29</f>
        <v>2.03</v>
      </c>
      <c r="C190" s="53" t="n">
        <f aca="false">SUM(C191:C203)</f>
        <v>58.87</v>
      </c>
    </row>
    <row r="191" customFormat="false" ht="14.25" hidden="false" customHeight="false" outlineLevel="0" collapsed="false">
      <c r="A191" s="41" t="n">
        <v>10836</v>
      </c>
      <c r="B191" s="54" t="s">
        <v>31</v>
      </c>
      <c r="C191" s="54" t="n">
        <v>27.75</v>
      </c>
    </row>
    <row r="192" customFormat="false" ht="14.25" hidden="false" customHeight="false" outlineLevel="0" collapsed="false">
      <c r="A192" s="41" t="n">
        <v>10881</v>
      </c>
      <c r="B192" s="41" t="s">
        <v>34</v>
      </c>
      <c r="C192" s="54" t="n">
        <v>0.5</v>
      </c>
    </row>
    <row r="193" customFormat="false" ht="14.25" hidden="false" customHeight="false" outlineLevel="0" collapsed="false">
      <c r="A193" s="41" t="n">
        <v>10893</v>
      </c>
      <c r="B193" s="41" t="s">
        <v>31</v>
      </c>
      <c r="C193" s="54" t="n">
        <v>1.25</v>
      </c>
    </row>
    <row r="194" customFormat="false" ht="14.25" hidden="false" customHeight="false" outlineLevel="0" collapsed="false">
      <c r="A194" s="41" t="n">
        <v>10900</v>
      </c>
      <c r="B194" s="41" t="s">
        <v>31</v>
      </c>
      <c r="C194" s="54" t="n">
        <v>1.25</v>
      </c>
    </row>
    <row r="195" customFormat="false" ht="14.25" hidden="false" customHeight="false" outlineLevel="0" collapsed="false">
      <c r="A195" s="41" t="n">
        <v>10901</v>
      </c>
      <c r="B195" s="41" t="s">
        <v>34</v>
      </c>
      <c r="C195" s="54" t="n">
        <v>6.75</v>
      </c>
    </row>
    <row r="196" customFormat="false" ht="14.25" hidden="false" customHeight="false" outlineLevel="0" collapsed="false">
      <c r="A196" s="41" t="n">
        <v>10904</v>
      </c>
      <c r="B196" s="41" t="s">
        <v>34</v>
      </c>
      <c r="C196" s="54" t="n">
        <v>3.25</v>
      </c>
    </row>
    <row r="197" customFormat="false" ht="14.25" hidden="false" customHeight="false" outlineLevel="0" collapsed="false">
      <c r="A197" s="41" t="n">
        <v>10928</v>
      </c>
      <c r="B197" s="41" t="s">
        <v>34</v>
      </c>
      <c r="C197" s="54" t="n">
        <v>0.4</v>
      </c>
    </row>
    <row r="198" customFormat="false" ht="14.25" hidden="false" customHeight="false" outlineLevel="0" collapsed="false">
      <c r="A198" s="41" t="n">
        <v>10927</v>
      </c>
      <c r="B198" s="41" t="s">
        <v>34</v>
      </c>
      <c r="C198" s="54" t="n">
        <v>1.66</v>
      </c>
    </row>
    <row r="199" customFormat="false" ht="14.25" hidden="false" customHeight="false" outlineLevel="0" collapsed="false">
      <c r="A199" s="41" t="n">
        <v>10952</v>
      </c>
      <c r="B199" s="41" t="s">
        <v>34</v>
      </c>
      <c r="C199" s="54" t="n">
        <v>0.4</v>
      </c>
    </row>
    <row r="200" customFormat="false" ht="14.25" hidden="false" customHeight="false" outlineLevel="0" collapsed="false">
      <c r="A200" s="41" t="n">
        <v>10962</v>
      </c>
      <c r="B200" s="41" t="s">
        <v>34</v>
      </c>
      <c r="C200" s="54" t="n">
        <v>2.5</v>
      </c>
    </row>
    <row r="201" customFormat="false" ht="14.25" hidden="false" customHeight="false" outlineLevel="0" collapsed="false">
      <c r="A201" s="41" t="n">
        <v>10963</v>
      </c>
      <c r="B201" s="41" t="s">
        <v>34</v>
      </c>
      <c r="C201" s="54" t="n">
        <v>4.25</v>
      </c>
    </row>
    <row r="202" customFormat="false" ht="14.25" hidden="false" customHeight="false" outlineLevel="0" collapsed="false">
      <c r="A202" s="41" t="n">
        <v>10967</v>
      </c>
      <c r="B202" s="41" t="s">
        <v>31</v>
      </c>
      <c r="C202" s="54" t="n">
        <v>7.25</v>
      </c>
    </row>
    <row r="203" customFormat="false" ht="14.25" hidden="false" customHeight="false" outlineLevel="0" collapsed="false">
      <c r="A203" s="41" t="n">
        <v>10972</v>
      </c>
      <c r="B203" s="41" t="s">
        <v>34</v>
      </c>
      <c r="C203" s="54" t="n">
        <v>1.66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2022-02-09T13:02:37Z</dcterms:created>
  <dc:creator>Pavel Svintsov</dc:creator>
  <dc:description/>
  <dc:language>ru-RU</dc:language>
  <cp:lastModifiedBy/>
  <dcterms:modified xsi:type="dcterms:W3CDTF">2024-01-23T15:10:16Z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