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renes\Desktop\"/>
    </mc:Choice>
  </mc:AlternateContent>
  <xr:revisionPtr revIDLastSave="0" documentId="13_ncr:1_{6CD4A6D3-C075-455C-80F4-7F75495B344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distributions" sheetId="1" r:id="rId1"/>
    <sheet name="signals" sheetId="2" r:id="rId2"/>
    <sheet name="calculations" sheetId="3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P18" i="2" l="1"/>
  <c r="VO18" i="2"/>
  <c r="VG18" i="2"/>
  <c r="VF18" i="2"/>
  <c r="I6" i="1"/>
  <c r="K6" i="1"/>
  <c r="J6" i="1"/>
  <c r="H7" i="1"/>
  <c r="F6" i="1"/>
  <c r="F7" i="1"/>
  <c r="F8" i="1"/>
  <c r="D15" i="3"/>
  <c r="C14" i="3"/>
  <c r="C10" i="3"/>
  <c r="C9" i="3"/>
  <c r="C8" i="3"/>
  <c r="D7" i="3"/>
  <c r="D6" i="3"/>
  <c r="D5" i="3"/>
  <c r="D4" i="3"/>
  <c r="UX18" i="2"/>
  <c r="UW18" i="2"/>
  <c r="UO18" i="2"/>
  <c r="UN18" i="2"/>
  <c r="UF18" i="2"/>
  <c r="UE18" i="2"/>
  <c r="TW18" i="2"/>
  <c r="TV18" i="2"/>
  <c r="TN18" i="2"/>
  <c r="TM18" i="2"/>
  <c r="TE18" i="2"/>
  <c r="TD18" i="2"/>
  <c r="SV18" i="2"/>
  <c r="SU18" i="2"/>
  <c r="SM18" i="2"/>
  <c r="SL18" i="2"/>
  <c r="SD18" i="2"/>
  <c r="SC18" i="2"/>
  <c r="RU18" i="2"/>
  <c r="RT18" i="2"/>
  <c r="RL18" i="2"/>
  <c r="RK18" i="2"/>
  <c r="RC18" i="2"/>
  <c r="RB18" i="2"/>
  <c r="QT18" i="2"/>
  <c r="QS18" i="2"/>
  <c r="QK18" i="2"/>
  <c r="QJ18" i="2"/>
  <c r="QB18" i="2"/>
  <c r="QA18" i="2"/>
  <c r="PS18" i="2"/>
  <c r="PR18" i="2"/>
  <c r="PJ18" i="2"/>
  <c r="PI18" i="2"/>
  <c r="PA18" i="2"/>
  <c r="OZ18" i="2"/>
  <c r="OR18" i="2"/>
  <c r="OQ18" i="2"/>
  <c r="OI18" i="2"/>
  <c r="OH18" i="2"/>
  <c r="NZ18" i="2"/>
  <c r="NY18" i="2"/>
  <c r="NQ18" i="2"/>
  <c r="NP18" i="2"/>
  <c r="NH18" i="2"/>
  <c r="NG18" i="2"/>
  <c r="MY18" i="2"/>
  <c r="MX18" i="2"/>
  <c r="MP18" i="2"/>
  <c r="MO18" i="2"/>
  <c r="MG18" i="2"/>
  <c r="MF18" i="2"/>
  <c r="LX18" i="2"/>
  <c r="LW18" i="2"/>
  <c r="LO18" i="2"/>
  <c r="LN18" i="2"/>
  <c r="LF18" i="2"/>
  <c r="LE18" i="2"/>
  <c r="KW18" i="2"/>
  <c r="KV18" i="2"/>
  <c r="KN18" i="2"/>
  <c r="KM18" i="2"/>
  <c r="KE18" i="2"/>
  <c r="KD18" i="2"/>
  <c r="JV18" i="2"/>
  <c r="JU18" i="2"/>
  <c r="JM18" i="2"/>
  <c r="JL18" i="2"/>
  <c r="JD18" i="2"/>
  <c r="JC18" i="2"/>
  <c r="IU18" i="2"/>
  <c r="IT18" i="2"/>
  <c r="IL18" i="2"/>
  <c r="IK18" i="2"/>
  <c r="IC18" i="2"/>
  <c r="IB18" i="2"/>
  <c r="HT18" i="2"/>
  <c r="HS18" i="2"/>
  <c r="HK18" i="2"/>
  <c r="HJ18" i="2"/>
  <c r="HB18" i="2"/>
  <c r="HA18" i="2"/>
  <c r="GS18" i="2"/>
  <c r="GR18" i="2"/>
  <c r="GJ18" i="2"/>
  <c r="GI18" i="2"/>
  <c r="GA18" i="2"/>
  <c r="FZ18" i="2"/>
  <c r="FR18" i="2"/>
  <c r="FQ18" i="2"/>
  <c r="FI18" i="2"/>
  <c r="FH18" i="2"/>
  <c r="EZ18" i="2"/>
  <c r="EY18" i="2"/>
  <c r="EQ18" i="2"/>
  <c r="EP18" i="2"/>
  <c r="EH18" i="2"/>
  <c r="EG18" i="2"/>
  <c r="DY18" i="2"/>
  <c r="DX18" i="2"/>
  <c r="DP18" i="2"/>
  <c r="DO18" i="2"/>
  <c r="DG18" i="2"/>
  <c r="DF18" i="2"/>
  <c r="CX18" i="2"/>
  <c r="CW18" i="2"/>
  <c r="CO18" i="2"/>
  <c r="CN18" i="2"/>
  <c r="CF18" i="2"/>
  <c r="CE18" i="2"/>
  <c r="BW18" i="2"/>
  <c r="BV18" i="2"/>
  <c r="BN18" i="2"/>
  <c r="BM18" i="2"/>
  <c r="BE18" i="2"/>
  <c r="BD18" i="2"/>
  <c r="AV18" i="2"/>
  <c r="AU18" i="2"/>
  <c r="AM18" i="2"/>
  <c r="AL18" i="2"/>
  <c r="AD18" i="2"/>
  <c r="AC18" i="2"/>
  <c r="U18" i="2"/>
  <c r="T18" i="2"/>
  <c r="L18" i="2"/>
  <c r="K18" i="2"/>
  <c r="C18" i="2"/>
  <c r="B18" i="2"/>
  <c r="H2" i="2" l="1"/>
  <c r="I2" i="2"/>
  <c r="E2" i="2" l="1"/>
  <c r="E3" i="2"/>
  <c r="D3" i="2"/>
  <c r="J2" i="2"/>
  <c r="D2" i="2"/>
  <c r="F2" i="2" l="1"/>
  <c r="F3" i="2"/>
  <c r="UP20" i="2" l="1"/>
  <c r="SO21" i="2" l="1"/>
  <c r="RM22" i="2"/>
  <c r="PL22" i="2"/>
  <c r="VR22" i="2"/>
  <c r="M21" i="2"/>
  <c r="QM21" i="2"/>
  <c r="AE21" i="2"/>
  <c r="BX21" i="2"/>
  <c r="BF21" i="2"/>
  <c r="ER21" i="2"/>
  <c r="FJ21" i="2"/>
  <c r="AO21" i="2"/>
  <c r="BP22" i="2"/>
  <c r="CZ22" i="2"/>
  <c r="GK21" i="2"/>
  <c r="JE21" i="2"/>
  <c r="JN22" i="2"/>
  <c r="LP22" i="2"/>
  <c r="CZ21" i="2"/>
  <c r="HL21" i="2"/>
  <c r="HD21" i="2"/>
  <c r="JX21" i="2"/>
  <c r="NS22" i="2"/>
  <c r="GU22" i="2"/>
  <c r="JO22" i="2"/>
  <c r="RD21" i="2"/>
  <c r="PU22" i="2"/>
  <c r="RN22" i="2"/>
  <c r="MQ21" i="2"/>
  <c r="PK21" i="2"/>
  <c r="QU21" i="2"/>
  <c r="SX21" i="2"/>
  <c r="UZ21" i="2"/>
  <c r="MH22" i="2"/>
  <c r="PB22" i="2"/>
  <c r="UH22" i="2"/>
  <c r="UQ22" i="2"/>
  <c r="SE21" i="2"/>
  <c r="LG22" i="2"/>
  <c r="TF22" i="2"/>
  <c r="SF21" i="2"/>
  <c r="KY21" i="2"/>
  <c r="JE22" i="2"/>
  <c r="TP21" i="2"/>
  <c r="VH22" i="2"/>
  <c r="W21" i="2"/>
  <c r="DZ22" i="2"/>
  <c r="JW21" i="2"/>
  <c r="ID22" i="2"/>
  <c r="FB21" i="2"/>
  <c r="JF21" i="2"/>
  <c r="LZ22" i="2"/>
  <c r="LY21" i="2"/>
  <c r="NA21" i="2"/>
  <c r="VH21" i="2"/>
  <c r="KO21" i="2"/>
  <c r="KG21" i="2"/>
  <c r="GU23" i="2"/>
  <c r="GU20" i="2"/>
  <c r="FA23" i="2"/>
  <c r="FA20" i="2"/>
  <c r="JW23" i="2"/>
  <c r="JW20" i="2"/>
  <c r="VI20" i="2"/>
  <c r="VI23" i="2"/>
  <c r="UP22" i="2"/>
  <c r="E20" i="2"/>
  <c r="E23" i="2"/>
  <c r="CG20" i="2"/>
  <c r="CG23" i="2"/>
  <c r="BY22" i="2"/>
  <c r="AE20" i="2"/>
  <c r="AE23" i="2"/>
  <c r="GK22" i="2"/>
  <c r="BX20" i="2"/>
  <c r="BX23" i="2"/>
  <c r="FB22" i="2"/>
  <c r="MI21" i="2"/>
  <c r="AN21" i="2"/>
  <c r="CY22" i="2"/>
  <c r="HC22" i="2"/>
  <c r="MQ23" i="2"/>
  <c r="MQ20" i="2"/>
  <c r="CH23" i="2"/>
  <c r="CH20" i="2"/>
  <c r="FS22" i="2"/>
  <c r="OT22" i="2"/>
  <c r="JF23" i="2"/>
  <c r="JF20" i="2"/>
  <c r="KY22" i="2"/>
  <c r="DH20" i="2"/>
  <c r="DH23" i="2"/>
  <c r="DR20" i="2"/>
  <c r="DR23" i="2"/>
  <c r="BG21" i="2"/>
  <c r="EA21" i="2"/>
  <c r="JN21" i="2"/>
  <c r="UY22" i="2"/>
  <c r="IE21" i="2"/>
  <c r="QU22" i="2"/>
  <c r="HV22" i="2"/>
  <c r="KP22" i="2"/>
  <c r="LY23" i="2"/>
  <c r="LY20" i="2"/>
  <c r="NR20" i="2"/>
  <c r="NR23" i="2"/>
  <c r="OB22" i="2"/>
  <c r="RE22" i="2"/>
  <c r="ID20" i="2"/>
  <c r="ID23" i="2"/>
  <c r="KY23" i="2"/>
  <c r="KY20" i="2"/>
  <c r="PC23" i="2"/>
  <c r="PC20" i="2"/>
  <c r="QD21" i="2"/>
  <c r="KX21" i="2"/>
  <c r="NR21" i="2"/>
  <c r="TF20" i="2"/>
  <c r="TF23" i="2"/>
  <c r="OT21" i="2"/>
  <c r="NI22" i="2"/>
  <c r="QL22" i="2"/>
  <c r="SN22" i="2"/>
  <c r="SE23" i="2"/>
  <c r="SE20" i="2"/>
  <c r="TX23" i="2"/>
  <c r="TX20" i="2"/>
  <c r="UY23" i="2"/>
  <c r="UY20" i="2"/>
  <c r="SE22" i="2"/>
  <c r="QD23" i="2"/>
  <c r="QD20" i="2"/>
  <c r="CP23" i="2"/>
  <c r="CP20" i="2"/>
  <c r="FK23" i="2"/>
  <c r="FK20" i="2"/>
  <c r="NA20" i="2"/>
  <c r="NA23" i="2"/>
  <c r="HC20" i="2"/>
  <c r="HC23" i="2"/>
  <c r="VI21" i="2"/>
  <c r="RD20" i="2"/>
  <c r="RD23" i="2"/>
  <c r="AN23" i="2"/>
  <c r="AN20" i="2"/>
  <c r="PT22" i="2"/>
  <c r="EI23" i="2"/>
  <c r="EI20" i="2"/>
  <c r="MI22" i="2"/>
  <c r="JE20" i="2"/>
  <c r="JE23" i="2"/>
  <c r="TO22" i="2"/>
  <c r="TP23" i="2"/>
  <c r="TP20" i="2"/>
  <c r="DI21" i="2"/>
  <c r="GL23" i="2"/>
  <c r="GL20" i="2"/>
  <c r="ID21" i="2"/>
  <c r="HM21" i="2"/>
  <c r="LH21" i="2"/>
  <c r="HD22" i="2"/>
  <c r="JX22" i="2"/>
  <c r="MI23" i="2"/>
  <c r="MI20" i="2"/>
  <c r="RE21" i="2"/>
  <c r="MR22" i="2"/>
  <c r="TY22" i="2"/>
  <c r="HL23" i="2"/>
  <c r="HL20" i="2"/>
  <c r="KF20" i="2"/>
  <c r="KF23" i="2"/>
  <c r="RW22" i="2"/>
  <c r="RV21" i="2"/>
  <c r="OK20" i="2"/>
  <c r="OK23" i="2"/>
  <c r="MZ21" i="2"/>
  <c r="RM21" i="2"/>
  <c r="VR21" i="2"/>
  <c r="OB21" i="2"/>
  <c r="MQ22" i="2"/>
  <c r="PK22" i="2"/>
  <c r="RM23" i="2"/>
  <c r="RM20" i="2"/>
  <c r="UQ21" i="2"/>
  <c r="VR23" i="2"/>
  <c r="VR20" i="2"/>
  <c r="GC23" i="2"/>
  <c r="GC20" i="2"/>
  <c r="LZ23" i="2"/>
  <c r="LZ20" i="2"/>
  <c r="HD20" i="2"/>
  <c r="HD23" i="2"/>
  <c r="RW20" i="2"/>
  <c r="RW23" i="2"/>
  <c r="CP21" i="2"/>
  <c r="FT22" i="2"/>
  <c r="OA20" i="2"/>
  <c r="OA23" i="2"/>
  <c r="CG22" i="2"/>
  <c r="NS23" i="2"/>
  <c r="NS20" i="2"/>
  <c r="GB22" i="2"/>
  <c r="KX22" i="2"/>
  <c r="TG22" i="2"/>
  <c r="RE23" i="2"/>
  <c r="RE20" i="2"/>
  <c r="IE23" i="2"/>
  <c r="IE20" i="2"/>
  <c r="CQ23" i="2"/>
  <c r="CQ20" i="2"/>
  <c r="HV20" i="2"/>
  <c r="HV23" i="2"/>
  <c r="KF22" i="2"/>
  <c r="BF22" i="2"/>
  <c r="FA21" i="2"/>
  <c r="M20" i="2"/>
  <c r="M23" i="2"/>
  <c r="E22" i="2"/>
  <c r="CY21" i="2"/>
  <c r="AW23" i="2"/>
  <c r="AW20" i="2"/>
  <c r="DQ21" i="2"/>
  <c r="D22" i="2"/>
  <c r="DQ22" i="2"/>
  <c r="GB21" i="2"/>
  <c r="EI22" i="2"/>
  <c r="JW22" i="2"/>
  <c r="PT21" i="2"/>
  <c r="CP22" i="2"/>
  <c r="KO22" i="2"/>
  <c r="QC23" i="2"/>
  <c r="QC20" i="2"/>
  <c r="HC21" i="2"/>
  <c r="JX20" i="2"/>
  <c r="JX23" i="2"/>
  <c r="QC22" i="2"/>
  <c r="DQ20" i="2"/>
  <c r="DQ23" i="2"/>
  <c r="GT22" i="2"/>
  <c r="EA23" i="2"/>
  <c r="EA20" i="2"/>
  <c r="BP21" i="2"/>
  <c r="EJ21" i="2"/>
  <c r="GL22" i="2"/>
  <c r="KF21" i="2"/>
  <c r="MR20" i="2"/>
  <c r="MR23" i="2"/>
  <c r="FT21" i="2"/>
  <c r="IN21" i="2"/>
  <c r="LH22" i="2"/>
  <c r="IE22" i="2"/>
  <c r="OJ23" i="2"/>
  <c r="OJ20" i="2"/>
  <c r="PB23" i="2"/>
  <c r="PB20" i="2"/>
  <c r="IM23" i="2"/>
  <c r="IM20" i="2"/>
  <c r="UH21" i="2"/>
  <c r="PL20" i="2"/>
  <c r="PL23" i="2"/>
  <c r="LG21" i="2"/>
  <c r="OA21" i="2"/>
  <c r="TY21" i="2"/>
  <c r="PC21" i="2"/>
  <c r="NR22" i="2"/>
  <c r="RD22" i="2"/>
  <c r="VI22" i="2"/>
  <c r="UQ20" i="2"/>
  <c r="UQ23" i="2"/>
  <c r="SF20" i="2"/>
  <c r="SF23" i="2"/>
  <c r="UG23" i="2"/>
  <c r="UG20" i="2"/>
  <c r="VH23" i="2"/>
  <c r="VH20" i="2"/>
  <c r="QM20" i="2"/>
  <c r="QM23" i="2"/>
  <c r="SO23" i="2"/>
  <c r="SO20" i="2"/>
  <c r="TO21" i="2"/>
  <c r="UH20" i="2"/>
  <c r="UH23" i="2"/>
  <c r="AW21" i="2"/>
  <c r="D20" i="2"/>
  <c r="D23" i="2"/>
  <c r="GC22" i="2"/>
  <c r="QD22" i="2"/>
  <c r="ES20" i="2"/>
  <c r="ES23" i="2"/>
  <c r="GL21" i="2"/>
  <c r="IW22" i="2"/>
  <c r="OS21" i="2"/>
  <c r="RN21" i="2"/>
  <c r="QL20" i="2"/>
  <c r="QL23" i="2"/>
  <c r="SN23" i="2"/>
  <c r="SN20" i="2"/>
  <c r="UG21" i="2"/>
  <c r="AO22" i="2"/>
  <c r="IM22" i="2"/>
  <c r="OK22" i="2"/>
  <c r="CZ23" i="2"/>
  <c r="CZ20" i="2"/>
  <c r="DH21" i="2"/>
  <c r="DZ21" i="2"/>
  <c r="D21" i="2"/>
  <c r="AX23" i="2"/>
  <c r="AX20" i="2"/>
  <c r="E21" i="2"/>
  <c r="AF21" i="2"/>
  <c r="BO22" i="2"/>
  <c r="M22" i="2"/>
  <c r="HU21" i="2"/>
  <c r="KG20" i="2"/>
  <c r="KG23" i="2"/>
  <c r="ER22" i="2"/>
  <c r="ER23" i="2"/>
  <c r="ER20" i="2"/>
  <c r="IV22" i="2"/>
  <c r="FB20" i="2"/>
  <c r="FB23" i="2"/>
  <c r="CQ21" i="2"/>
  <c r="FK21" i="2"/>
  <c r="GT21" i="2"/>
  <c r="GU21" i="2"/>
  <c r="JO21" i="2"/>
  <c r="LP20" i="2"/>
  <c r="LP23" i="2"/>
  <c r="NA22" i="2"/>
  <c r="PC22" i="2"/>
  <c r="UZ22" i="2"/>
  <c r="JF22" i="2"/>
  <c r="GT20" i="2"/>
  <c r="GT23" i="2"/>
  <c r="JN23" i="2"/>
  <c r="JN20" i="2"/>
  <c r="QL21" i="2"/>
  <c r="SN21" i="2"/>
  <c r="QV22" i="2"/>
  <c r="MH21" i="2"/>
  <c r="PB21" i="2"/>
  <c r="NJ21" i="2"/>
  <c r="UG22" i="2"/>
  <c r="LY22" i="2"/>
  <c r="OS22" i="2"/>
  <c r="TP22" i="2"/>
  <c r="QU23" i="2"/>
  <c r="QU20" i="2"/>
  <c r="SW20" i="2"/>
  <c r="SW23" i="2"/>
  <c r="TY23" i="2"/>
  <c r="TY20" i="2"/>
  <c r="UZ23" i="2"/>
  <c r="UZ20" i="2"/>
  <c r="RN20" i="2"/>
  <c r="RN23" i="2"/>
  <c r="VQ21" i="2"/>
  <c r="V22" i="2"/>
  <c r="LH23" i="2"/>
  <c r="LH20" i="2"/>
  <c r="LQ22" i="2"/>
  <c r="SW22" i="2"/>
  <c r="JO20" i="2"/>
  <c r="JO23" i="2"/>
  <c r="IW20" i="2"/>
  <c r="IW23" i="2"/>
  <c r="CH21" i="2"/>
  <c r="OJ22" i="2"/>
  <c r="FS21" i="2"/>
  <c r="AE22" i="2"/>
  <c r="OS20" i="2"/>
  <c r="OS23" i="2"/>
  <c r="SF22" i="2"/>
  <c r="SW21" i="2"/>
  <c r="AF23" i="2"/>
  <c r="AF20" i="2"/>
  <c r="BG22" i="2"/>
  <c r="BG20" i="2"/>
  <c r="BG23" i="2"/>
  <c r="N20" i="2"/>
  <c r="N23" i="2"/>
  <c r="DI22" i="2"/>
  <c r="AX22" i="2"/>
  <c r="EA22" i="2"/>
  <c r="W23" i="2"/>
  <c r="W20" i="2"/>
  <c r="ES22" i="2"/>
  <c r="BF23" i="2"/>
  <c r="BF20" i="2"/>
  <c r="EI21" i="2"/>
  <c r="BP20" i="2"/>
  <c r="BP23" i="2"/>
  <c r="MH20" i="2"/>
  <c r="MH23" i="2"/>
  <c r="EJ22" i="2"/>
  <c r="FA22" i="2"/>
  <c r="LQ23" i="2"/>
  <c r="LQ20" i="2"/>
  <c r="AN22" i="2"/>
  <c r="BY20" i="2"/>
  <c r="BY23" i="2"/>
  <c r="HU22" i="2"/>
  <c r="IN20" i="2"/>
  <c r="IN23" i="2"/>
  <c r="CY23" i="2"/>
  <c r="CY20" i="2"/>
  <c r="TG21" i="2"/>
  <c r="DI23" i="2"/>
  <c r="DI20" i="2"/>
  <c r="QM22" i="2"/>
  <c r="AX21" i="2"/>
  <c r="DR21" i="2"/>
  <c r="FK22" i="2"/>
  <c r="IV21" i="2"/>
  <c r="HV21" i="2"/>
  <c r="KP21" i="2"/>
  <c r="VQ22" i="2"/>
  <c r="HM22" i="2"/>
  <c r="KG22" i="2"/>
  <c r="MZ23" i="2"/>
  <c r="MZ20" i="2"/>
  <c r="NJ22" i="2"/>
  <c r="HU20" i="2"/>
  <c r="HU23" i="2"/>
  <c r="KO23" i="2"/>
  <c r="KO20" i="2"/>
  <c r="PK23" i="2"/>
  <c r="PK20" i="2"/>
  <c r="OT20" i="2"/>
  <c r="OT23" i="2"/>
  <c r="NI21" i="2"/>
  <c r="OK21" i="2"/>
  <c r="MZ22" i="2"/>
  <c r="TO20" i="2"/>
  <c r="TO23" i="2"/>
  <c r="RV20" i="2"/>
  <c r="RV23" i="2"/>
  <c r="PU23" i="2"/>
  <c r="PU20" i="2"/>
  <c r="KX20" i="2"/>
  <c r="KX23" i="2"/>
  <c r="NS21" i="2"/>
  <c r="TG23" i="2"/>
  <c r="TG20" i="2"/>
  <c r="SX22" i="2"/>
  <c r="GK20" i="2"/>
  <c r="GK23" i="2"/>
  <c r="AO20" i="2"/>
  <c r="AO23" i="2"/>
  <c r="CQ22" i="2"/>
  <c r="CH22" i="2"/>
  <c r="DR22" i="2"/>
  <c r="FJ23" i="2"/>
  <c r="FJ20" i="2"/>
  <c r="TF21" i="2"/>
  <c r="UP23" i="2"/>
  <c r="AF22" i="2"/>
  <c r="N22" i="2"/>
  <c r="AW22" i="2"/>
  <c r="V20" i="2"/>
  <c r="V23" i="2"/>
  <c r="W22" i="2"/>
  <c r="BO23" i="2"/>
  <c r="BO20" i="2"/>
  <c r="FJ22" i="2"/>
  <c r="CG21" i="2"/>
  <c r="V21" i="2"/>
  <c r="N21" i="2"/>
  <c r="BO21" i="2"/>
  <c r="SO22" i="2"/>
  <c r="FT23" i="2"/>
  <c r="FT20" i="2"/>
  <c r="BX22" i="2"/>
  <c r="NJ20" i="2"/>
  <c r="NJ23" i="2"/>
  <c r="HM23" i="2"/>
  <c r="HM20" i="2"/>
  <c r="LG23" i="2"/>
  <c r="LG20" i="2"/>
  <c r="DH22" i="2"/>
  <c r="TX22" i="2"/>
  <c r="IM21" i="2"/>
  <c r="KP23" i="2"/>
  <c r="KP20" i="2"/>
  <c r="NI23" i="2"/>
  <c r="NI20" i="2"/>
  <c r="DZ23" i="2"/>
  <c r="DZ20" i="2"/>
  <c r="HL22" i="2"/>
  <c r="EJ23" i="2"/>
  <c r="EJ20" i="2"/>
  <c r="RW21" i="2"/>
  <c r="BY21" i="2"/>
  <c r="ES21" i="2"/>
  <c r="FS23" i="2"/>
  <c r="FS20" i="2"/>
  <c r="OB23" i="2"/>
  <c r="OB20" i="2"/>
  <c r="GC21" i="2"/>
  <c r="IW21" i="2"/>
  <c r="IN22" i="2"/>
  <c r="LQ21" i="2"/>
  <c r="LZ21" i="2"/>
  <c r="QC21" i="2"/>
  <c r="GB20" i="2"/>
  <c r="GB23" i="2"/>
  <c r="IV23" i="2"/>
  <c r="IV20" i="2"/>
  <c r="PT20" i="2"/>
  <c r="PT23" i="2"/>
  <c r="PU21" i="2"/>
  <c r="LP21" i="2"/>
  <c r="OJ21" i="2"/>
  <c r="MR21" i="2"/>
  <c r="PL21" i="2"/>
  <c r="QV21" i="2"/>
  <c r="OA22" i="2"/>
  <c r="RV22" i="2"/>
  <c r="UP21" i="2"/>
  <c r="VQ20" i="2"/>
  <c r="VQ23" i="2"/>
  <c r="QV23" i="2"/>
  <c r="QV20" i="2"/>
  <c r="SX23" i="2"/>
  <c r="SX20" i="2"/>
  <c r="TX21" i="2"/>
  <c r="UY21" i="2"/>
  <c r="B77" i="3" l="1"/>
  <c r="C74" i="3"/>
  <c r="B73" i="3"/>
  <c r="C73" i="3" s="1"/>
  <c r="B72" i="3"/>
  <c r="C72" i="3" s="1"/>
  <c r="A59" i="3"/>
  <c r="J57" i="3"/>
  <c r="J56" i="3"/>
  <c r="S47" i="3"/>
  <c r="N47" i="3"/>
  <c r="I47" i="3"/>
  <c r="S46" i="3"/>
  <c r="N46" i="3"/>
  <c r="I46" i="3"/>
  <c r="G40" i="3"/>
  <c r="J67" i="3" s="1"/>
  <c r="R40" i="3"/>
  <c r="S13" i="3"/>
  <c r="N13" i="3"/>
  <c r="I13" i="3"/>
  <c r="L9" i="3"/>
  <c r="S9" i="3"/>
  <c r="N9" i="3"/>
  <c r="I9" i="3"/>
  <c r="G9" i="3"/>
  <c r="C13" i="3"/>
  <c r="C12" i="3"/>
  <c r="D20" i="3"/>
  <c r="VR47" i="1"/>
  <c r="VP47" i="1"/>
  <c r="VI47" i="1"/>
  <c r="VG47" i="1"/>
  <c r="UZ47" i="1"/>
  <c r="UX47" i="1"/>
  <c r="UQ47" i="1"/>
  <c r="UP47" i="1"/>
  <c r="UH47" i="1"/>
  <c r="UG47" i="1"/>
  <c r="TY47" i="1"/>
  <c r="TW47" i="1"/>
  <c r="TP47" i="1"/>
  <c r="TN47" i="1"/>
  <c r="TG47" i="1"/>
  <c r="TE47" i="1"/>
  <c r="SX47" i="1"/>
  <c r="SW47" i="1"/>
  <c r="SO47" i="1"/>
  <c r="SM47" i="1"/>
  <c r="SF47" i="1"/>
  <c r="SD47" i="1"/>
  <c r="RW47" i="1"/>
  <c r="RV47" i="1"/>
  <c r="RN47" i="1"/>
  <c r="RL47" i="1"/>
  <c r="RE47" i="1"/>
  <c r="RD47" i="1"/>
  <c r="QV47" i="1"/>
  <c r="QU47" i="1"/>
  <c r="QM47" i="1"/>
  <c r="QK47" i="1"/>
  <c r="QD47" i="1"/>
  <c r="QB47" i="1"/>
  <c r="PU47" i="1"/>
  <c r="PS47" i="1"/>
  <c r="PL47" i="1"/>
  <c r="PK47" i="1"/>
  <c r="PC47" i="1"/>
  <c r="PB47" i="1"/>
  <c r="OT47" i="1"/>
  <c r="OS47" i="1"/>
  <c r="OK47" i="1"/>
  <c r="OI47" i="1"/>
  <c r="OB47" i="1"/>
  <c r="NZ47" i="1"/>
  <c r="NS47" i="1"/>
  <c r="NR47" i="1"/>
  <c r="NJ47" i="1"/>
  <c r="NH47" i="1"/>
  <c r="NA47" i="1"/>
  <c r="MY47" i="1"/>
  <c r="MR47" i="1"/>
  <c r="MP47" i="1"/>
  <c r="MI47" i="1"/>
  <c r="MH47" i="1"/>
  <c r="LZ47" i="1"/>
  <c r="LY47" i="1"/>
  <c r="LQ47" i="1"/>
  <c r="LP47" i="1"/>
  <c r="LH47" i="1"/>
  <c r="LF47" i="1"/>
  <c r="KY47" i="1"/>
  <c r="KW47" i="1"/>
  <c r="KP47" i="1"/>
  <c r="KO47" i="1"/>
  <c r="KG47" i="1"/>
  <c r="KE47" i="1"/>
  <c r="JX47" i="1"/>
  <c r="JV47" i="1"/>
  <c r="JO47" i="1"/>
  <c r="JN47" i="1"/>
  <c r="JF47" i="1"/>
  <c r="JD47" i="1"/>
  <c r="IW47" i="1"/>
  <c r="IU47" i="1"/>
  <c r="IN47" i="1"/>
  <c r="IL47" i="1"/>
  <c r="IE47" i="1"/>
  <c r="ID47" i="1"/>
  <c r="HV47" i="1"/>
  <c r="HU47" i="1"/>
  <c r="HM47" i="1"/>
  <c r="HK47" i="1"/>
  <c r="HD47" i="1"/>
  <c r="HB47" i="1"/>
  <c r="GU47" i="1"/>
  <c r="GT47" i="1"/>
  <c r="GL47" i="1"/>
  <c r="GK47" i="1"/>
  <c r="GC47" i="1"/>
  <c r="GB47" i="1"/>
  <c r="FT47" i="1"/>
  <c r="FS47" i="1"/>
  <c r="FK47" i="1"/>
  <c r="FJ47" i="1"/>
  <c r="FB47" i="1"/>
  <c r="EZ47" i="1"/>
  <c r="ES47" i="1"/>
  <c r="EQ47" i="1"/>
  <c r="EJ47" i="1"/>
  <c r="EH47" i="1"/>
  <c r="EA47" i="1"/>
  <c r="DZ47" i="1"/>
  <c r="DR47" i="1"/>
  <c r="DP47" i="1"/>
  <c r="DI47" i="1"/>
  <c r="DH47" i="1"/>
  <c r="CZ47" i="1"/>
  <c r="CY47" i="1"/>
  <c r="CQ47" i="1"/>
  <c r="CP47" i="1"/>
  <c r="CH47" i="1"/>
  <c r="CF47" i="1"/>
  <c r="BY47" i="1"/>
  <c r="BW47" i="1"/>
  <c r="BP47" i="1"/>
  <c r="BN47" i="1"/>
  <c r="BG47" i="1"/>
  <c r="BF47" i="1"/>
  <c r="AX47" i="1"/>
  <c r="AV47" i="1"/>
  <c r="AO47" i="1"/>
  <c r="AM47" i="1"/>
  <c r="AF47" i="1"/>
  <c r="AE47" i="1"/>
  <c r="W47" i="1"/>
  <c r="U47" i="1"/>
  <c r="N47" i="1"/>
  <c r="M47" i="1"/>
  <c r="E47" i="1"/>
  <c r="D47" i="1"/>
  <c r="D21" i="3" l="1"/>
  <c r="D22" i="3"/>
  <c r="I56" i="3"/>
  <c r="D24" i="3"/>
  <c r="C40" i="3" s="1"/>
  <c r="F74" i="3"/>
  <c r="Q32" i="3"/>
  <c r="Q40" i="3"/>
  <c r="Q9" i="3"/>
  <c r="Q11" i="3" s="1"/>
  <c r="I19" i="3"/>
  <c r="D27" i="3"/>
  <c r="H19" i="3"/>
  <c r="G19" i="3"/>
  <c r="C43" i="3"/>
  <c r="R9" i="3"/>
  <c r="R32" i="3"/>
  <c r="I57" i="3"/>
  <c r="M32" i="3"/>
  <c r="M9" i="3"/>
  <c r="L11" i="3"/>
  <c r="L14" i="3"/>
  <c r="L10" i="3"/>
  <c r="G10" i="3"/>
  <c r="G11" i="3"/>
  <c r="G14" i="3"/>
  <c r="C16" i="3"/>
  <c r="H40" i="3" s="1"/>
  <c r="J68" i="3" s="1"/>
  <c r="D23" i="3"/>
  <c r="D19" i="3"/>
  <c r="C38" i="3" s="1"/>
  <c r="H63" i="3" s="1"/>
  <c r="I64" i="3" s="1"/>
  <c r="R19" i="3"/>
  <c r="C39" i="3"/>
  <c r="I61" i="3"/>
  <c r="G32" i="3"/>
  <c r="C11" i="3"/>
  <c r="L32" i="3"/>
  <c r="N19" i="3" l="1"/>
  <c r="N22" i="3" s="1"/>
  <c r="G22" i="3"/>
  <c r="Q10" i="3"/>
  <c r="M19" i="3"/>
  <c r="L19" i="3"/>
  <c r="L22" i="3" s="1"/>
  <c r="Q14" i="3"/>
  <c r="S19" i="3"/>
  <c r="S22" i="3" s="1"/>
  <c r="Q19" i="3"/>
  <c r="Q47" i="3"/>
  <c r="Q49" i="3" s="1"/>
  <c r="Q46" i="3"/>
  <c r="L46" i="3"/>
  <c r="L47" i="3"/>
  <c r="L49" i="3" s="1"/>
  <c r="R47" i="3"/>
  <c r="R49" i="3" s="1"/>
  <c r="R46" i="3"/>
  <c r="R14" i="3"/>
  <c r="R10" i="3"/>
  <c r="R22" i="3" s="1"/>
  <c r="R11" i="3"/>
  <c r="H9" i="3"/>
  <c r="H32" i="3"/>
  <c r="I60" i="3"/>
  <c r="D46" i="3"/>
  <c r="D45" i="3"/>
  <c r="C44" i="3"/>
  <c r="G47" i="3"/>
  <c r="G49" i="3" s="1"/>
  <c r="G46" i="3"/>
  <c r="M14" i="3"/>
  <c r="M10" i="3"/>
  <c r="M11" i="3"/>
  <c r="M47" i="3"/>
  <c r="M49" i="3" s="1"/>
  <c r="M46" i="3"/>
  <c r="D28" i="3"/>
  <c r="C28" i="3" s="1"/>
  <c r="D30" i="3"/>
  <c r="C30" i="3" s="1"/>
  <c r="D29" i="3"/>
  <c r="C29" i="3" s="1"/>
  <c r="M22" i="3" l="1"/>
  <c r="Q22" i="3"/>
  <c r="H47" i="3"/>
  <c r="H49" i="3" s="1"/>
  <c r="H46" i="3"/>
  <c r="Q18" i="3"/>
  <c r="Q23" i="3" s="1"/>
  <c r="Q25" i="3" s="1"/>
  <c r="L18" i="3"/>
  <c r="L23" i="3" s="1"/>
  <c r="L25" i="3" s="1"/>
  <c r="G18" i="3"/>
  <c r="G23" i="3" s="1"/>
  <c r="G25" i="3" s="1"/>
  <c r="H10" i="3"/>
  <c r="H11" i="3"/>
  <c r="H14" i="3"/>
  <c r="N18" i="3"/>
  <c r="N23" i="3" s="1"/>
  <c r="N25" i="3" s="1"/>
  <c r="I18" i="3"/>
  <c r="S18" i="3"/>
  <c r="S23" i="3" s="1"/>
  <c r="S25" i="3" s="1"/>
  <c r="M18" i="3"/>
  <c r="M23" i="3" s="1"/>
  <c r="M25" i="3" s="1"/>
  <c r="H18" i="3"/>
  <c r="R18" i="3"/>
  <c r="R23" i="3" s="1"/>
  <c r="R25" i="3" s="1"/>
  <c r="I23" i="3" l="1"/>
  <c r="I22" i="3"/>
  <c r="H23" i="3"/>
  <c r="H25" i="3" s="1"/>
  <c r="H22" i="3"/>
  <c r="B75" i="3" l="1"/>
  <c r="C75" i="3" s="1"/>
  <c r="I25" i="3"/>
</calcChain>
</file>

<file path=xl/sharedStrings.xml><?xml version="1.0" encoding="utf-8"?>
<sst xmlns="http://schemas.openxmlformats.org/spreadsheetml/2006/main" count="2680" uniqueCount="159">
  <si>
    <t>Spatial Mechanisms - Distributions</t>
  </si>
  <si>
    <t>PARAMETERS</t>
  </si>
  <si>
    <t>INPUT</t>
  </si>
  <si>
    <t>OUTPUT</t>
  </si>
  <si>
    <t>efficiency at stake</t>
  </si>
  <si>
    <t>% SQ</t>
  </si>
  <si>
    <t>%A</t>
  </si>
  <si>
    <t>%B</t>
  </si>
  <si>
    <t>Developer</t>
  </si>
  <si>
    <t>SQ</t>
  </si>
  <si>
    <t>Total #</t>
  </si>
  <si>
    <t>Status quo</t>
  </si>
  <si>
    <t>A</t>
  </si>
  <si>
    <t>Lower bound</t>
  </si>
  <si>
    <t>B</t>
  </si>
  <si>
    <t>Upper bound</t>
  </si>
  <si>
    <t>Project A</t>
  </si>
  <si>
    <t>Project B</t>
  </si>
  <si>
    <t>Owner</t>
  </si>
  <si>
    <t>DISTRIBUTIONS</t>
  </si>
  <si>
    <t>&gt; Copy a block at the end to add more sessions, input/ autput is automatically arranged</t>
  </si>
  <si>
    <t>dif A-SQ</t>
  </si>
  <si>
    <t>claimed value</t>
  </si>
  <si>
    <t>(1-percentile)^aggre</t>
  </si>
  <si>
    <t>snipe value</t>
  </si>
  <si>
    <t>Owner 1</t>
  </si>
  <si>
    <t>Owner 2</t>
  </si>
  <si>
    <t>Owner 3</t>
  </si>
  <si>
    <t>Owner 4</t>
  </si>
  <si>
    <t>Owner 5</t>
  </si>
  <si>
    <t>sum</t>
  </si>
  <si>
    <t>winner</t>
  </si>
  <si>
    <t>total points opt project</t>
  </si>
  <si>
    <t>total points project A</t>
  </si>
  <si>
    <t>total points SQ</t>
  </si>
  <si>
    <t>Abs(total A -Total SQ)</t>
  </si>
  <si>
    <t>median price vote (inc. Markup)</t>
  </si>
  <si>
    <t>buy votes</t>
  </si>
  <si>
    <t>rational compensation paid</t>
  </si>
  <si>
    <t>Value developer opt Project</t>
  </si>
  <si>
    <t>value developer project A</t>
  </si>
  <si>
    <t>Value developer SQ</t>
  </si>
  <si>
    <t>num rounds</t>
  </si>
  <si>
    <t>buying votes rational rounds</t>
  </si>
  <si>
    <t>percentage A optimal</t>
  </si>
  <si>
    <t>max snipe pay-off</t>
  </si>
  <si>
    <t>min snipe pay-off</t>
  </si>
  <si>
    <t>avg snipe pay-off</t>
  </si>
  <si>
    <t>Private Signal Bias</t>
  </si>
  <si>
    <t>PA</t>
  </si>
  <si>
    <t>Average Range</t>
  </si>
  <si>
    <t>Average SQ draw</t>
  </si>
  <si>
    <t>Average PA draw</t>
  </si>
  <si>
    <t>Average draws</t>
  </si>
  <si>
    <t>Share Signal SQ</t>
  </si>
  <si>
    <t>Share Signal A</t>
  </si>
  <si>
    <t>Speculator 1</t>
  </si>
  <si>
    <t>Speculator 2</t>
  </si>
  <si>
    <t>Speculator 3</t>
  </si>
  <si>
    <t>Speculator 4</t>
  </si>
  <si>
    <t>Speculator 5</t>
  </si>
  <si>
    <t>Speculator 6</t>
  </si>
  <si>
    <t>ave Dev</t>
  </si>
  <si>
    <t>ave Own</t>
  </si>
  <si>
    <t>ave Spe</t>
  </si>
  <si>
    <t>ave Overall</t>
  </si>
  <si>
    <t>SUM STATS</t>
  </si>
  <si>
    <t>Pay-off calculations</t>
  </si>
  <si>
    <t>individual</t>
  </si>
  <si>
    <t>totals</t>
  </si>
  <si>
    <t xml:space="preserve">ESTIMATION OF PAYMENTS </t>
  </si>
  <si>
    <t>avg total land value,  optimal project choice:</t>
  </si>
  <si>
    <t>avg total land value,  Project A</t>
  </si>
  <si>
    <t>Opt/behavioral implementation</t>
  </si>
  <si>
    <t>A Never Implemented</t>
  </si>
  <si>
    <t>A implemented always</t>
  </si>
  <si>
    <t>avg total land value,  SQ</t>
  </si>
  <si>
    <t>Harberger/futarchy</t>
  </si>
  <si>
    <t>avg Abs(total A - Total SQ)</t>
  </si>
  <si>
    <t>avg value developer opt</t>
  </si>
  <si>
    <t>developer</t>
  </si>
  <si>
    <t>owner</t>
  </si>
  <si>
    <t>speculator</t>
  </si>
  <si>
    <t>avg value developer A</t>
  </si>
  <si>
    <t xml:space="preserve">land value </t>
  </si>
  <si>
    <t>avg value developer SQ</t>
  </si>
  <si>
    <t>tax 1</t>
  </si>
  <si>
    <t>avg value owner opt</t>
  </si>
  <si>
    <t>tax 2</t>
  </si>
  <si>
    <t>avg value owner A</t>
  </si>
  <si>
    <t>avg value owner SQ</t>
  </si>
  <si>
    <t>sniping revenue</t>
  </si>
  <si>
    <t>avg compensation demand (including markup)</t>
  </si>
  <si>
    <t>sniping costs</t>
  </si>
  <si>
    <t>avg comempensation paid (unconditional)</t>
  </si>
  <si>
    <t>avg compesantion received  (unconditional)</t>
  </si>
  <si>
    <t>compensation gain/loss</t>
  </si>
  <si>
    <t>BEHAVIOR</t>
  </si>
  <si>
    <t>Input vars</t>
  </si>
  <si>
    <t>Cash for trading</t>
  </si>
  <si>
    <t>first tax revenue, opt total</t>
  </si>
  <si>
    <t>tax dividends</t>
  </si>
  <si>
    <t>second tax revenue, opt total</t>
  </si>
  <si>
    <t>first tax revenue, A total</t>
  </si>
  <si>
    <t>trading gain/loss</t>
  </si>
  <si>
    <t>second tax revenue, A total</t>
  </si>
  <si>
    <t>gifts from experimenter</t>
  </si>
  <si>
    <t>first tax revenue, Never A</t>
  </si>
  <si>
    <t>avg gain per round</t>
  </si>
  <si>
    <t>second tax revenue, Never A</t>
  </si>
  <si>
    <t>payment in Euro</t>
  </si>
  <si>
    <t>total cash for trading as percentage of opt tax revenue</t>
  </si>
  <si>
    <t>cash for trading owner</t>
  </si>
  <si>
    <t>cash for trading developer</t>
  </si>
  <si>
    <t>(set compensation demand to 1 for optimal)</t>
  </si>
  <si>
    <t>cash for trading speculator</t>
  </si>
  <si>
    <t>Voting</t>
  </si>
  <si>
    <t>percentage of tax distribution per share</t>
  </si>
  <si>
    <t>total number of shares</t>
  </si>
  <si>
    <t>number of shares per player, developer</t>
  </si>
  <si>
    <t>number of shares per player, owner</t>
  </si>
  <si>
    <t>number of shares per player, speculator</t>
  </si>
  <si>
    <t>avg tax revenue per player under optimum</t>
  </si>
  <si>
    <t>avg tax revenue per player under A</t>
  </si>
  <si>
    <t>avg tax revenue per player never A</t>
  </si>
  <si>
    <t>tax distribution per share</t>
  </si>
  <si>
    <t>tax distribution per player</t>
  </si>
  <si>
    <t>total tax distributed</t>
  </si>
  <si>
    <t>total tax distributed - tax revenue</t>
  </si>
  <si>
    <t>avg reported property value as fraction of real value (taxation)</t>
  </si>
  <si>
    <t>range parameter reported property values</t>
  </si>
  <si>
    <t>fraction of properties sniped (at random)</t>
  </si>
  <si>
    <t>fraction of value difference earned by speculator</t>
  </si>
  <si>
    <t>sniping rounds</t>
  </si>
  <si>
    <t>compensation demanded as fraction of real diff in value</t>
  </si>
  <si>
    <t>Size of incentives</t>
  </si>
  <si>
    <t>gain / loss project A</t>
  </si>
  <si>
    <t>fut/harber</t>
  </si>
  <si>
    <t>voting</t>
  </si>
  <si>
    <t>number of owners</t>
  </si>
  <si>
    <t>number of developers</t>
  </si>
  <si>
    <t>number of speculators</t>
  </si>
  <si>
    <t>Total number of players</t>
  </si>
  <si>
    <t>Sniping gain/loss (behavioral )</t>
  </si>
  <si>
    <t>show up fee in euro</t>
  </si>
  <si>
    <t>exchange rate developer</t>
  </si>
  <si>
    <t>exchange rate owner</t>
  </si>
  <si>
    <t>individual tax dividend</t>
  </si>
  <si>
    <t>exchange rate speculator</t>
  </si>
  <si>
    <t>fundamental price individual Tax Share</t>
  </si>
  <si>
    <t>number of rounds paid</t>
  </si>
  <si>
    <t>average compensation (conditional)</t>
  </si>
  <si>
    <t>speculator agressiveness (higher than 0, lower is more aggressive)</t>
  </si>
  <si>
    <t>points</t>
  </si>
  <si>
    <t>euro</t>
  </si>
  <si>
    <t>max pay-off speculation</t>
  </si>
  <si>
    <t>min pay-off speculation</t>
  </si>
  <si>
    <t xml:space="preserve">gift to sniper </t>
  </si>
  <si>
    <t>avg pay-off sniper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</si>
</sst>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00"/>
  </numFmts>
  <fonts count="1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2E75B6"/>
        <bgColor rgb="FF4472C4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FEB9C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0" fontId="11" fillId="2" borderId="0" applyBorder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0" fontId="4" fillId="0" borderId="0" xfId="0" applyFont="1"/>
    <xf numFmtId="3" fontId="0" fillId="0" borderId="0" xfId="0" applyNumberFormat="1"/>
    <xf numFmtId="3" fontId="0" fillId="5" borderId="1" xfId="0" applyNumberFormat="1" applyFill="1" applyBorder="1"/>
    <xf numFmtId="9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6" fillId="0" borderId="0" xfId="0" applyNumberFormat="1" applyFont="1"/>
    <xf numFmtId="4" fontId="6" fillId="0" borderId="0" xfId="0" applyNumberFormat="1" applyFont="1"/>
    <xf numFmtId="0" fontId="3" fillId="0" borderId="0" xfId="0" applyFont="1" applyAlignment="1">
      <alignment horizontal="left"/>
    </xf>
    <xf numFmtId="165" fontId="6" fillId="0" borderId="0" xfId="0" applyNumberFormat="1" applyFont="1"/>
    <xf numFmtId="10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0" fontId="8" fillId="0" borderId="0" xfId="0" applyFont="1"/>
    <xf numFmtId="3" fontId="9" fillId="0" borderId="0" xfId="0" applyNumberFormat="1" applyFont="1"/>
    <xf numFmtId="0" fontId="9" fillId="0" borderId="0" xfId="0" applyFont="1"/>
    <xf numFmtId="0" fontId="10" fillId="2" borderId="0" xfId="1" applyFont="1" applyBorder="1" applyProtection="1"/>
    <xf numFmtId="9" fontId="11" fillId="2" borderId="0" xfId="1" applyNumberFormat="1" applyBorder="1" applyProtection="1"/>
    <xf numFmtId="9" fontId="11" fillId="6" borderId="0" xfId="1" applyNumberFormat="1" applyFill="1" applyBorder="1" applyProtection="1"/>
    <xf numFmtId="0" fontId="3" fillId="0" borderId="2" xfId="0" applyFont="1" applyBorder="1"/>
    <xf numFmtId="0" fontId="0" fillId="0" borderId="2" xfId="0" applyBorder="1"/>
    <xf numFmtId="0" fontId="12" fillId="0" borderId="0" xfId="0" applyFont="1"/>
    <xf numFmtId="0" fontId="13" fillId="0" borderId="0" xfId="0" applyFont="1"/>
    <xf numFmtId="3" fontId="13" fillId="0" borderId="0" xfId="0" applyNumberFormat="1" applyFont="1"/>
    <xf numFmtId="0" fontId="11" fillId="2" borderId="0" xfId="1" applyBorder="1" applyProtection="1"/>
    <xf numFmtId="0" fontId="11" fillId="6" borderId="0" xfId="1" applyFill="1" applyBorder="1" applyProtection="1"/>
    <xf numFmtId="0" fontId="0" fillId="6" borderId="0" xfId="0" applyFill="1"/>
    <xf numFmtId="0" fontId="11" fillId="2" borderId="3" xfId="1" applyBorder="1" applyProtection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1" fillId="2" borderId="7" xfId="1" applyBorder="1" applyProtection="1"/>
    <xf numFmtId="0" fontId="0" fillId="0" borderId="8" xfId="0" applyBorder="1"/>
    <xf numFmtId="0" fontId="0" fillId="0" borderId="7" xfId="0" applyBorder="1"/>
    <xf numFmtId="3" fontId="11" fillId="2" borderId="0" xfId="1" applyNumberFormat="1" applyBorder="1" applyProtection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4" fillId="0" borderId="0" xfId="0" applyFont="1"/>
    <xf numFmtId="0" fontId="0" fillId="7" borderId="1" xfId="0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2E75B6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E6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derrenes\AppData\Local\Microsoft\Windows\INetCache\Content.Outlook\1CXYA17L\Distributions_new_analysisSR_Signals_RvB_closetofinal3.xlsm" TargetMode="External"/><Relationship Id="rId1" Type="http://schemas.openxmlformats.org/officeDocument/2006/relationships/externalLinkPath" Target="/Users/sanderrenes/AppData/Local/Microsoft/Windows/INetCache/Content.Outlook/1CXYA17L/Distributions_new_analysisSR_Signals_RvB_closetofinal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ributions"/>
      <sheetName val="Signals Latest "/>
      <sheetName val="Signals new"/>
      <sheetName val="signals"/>
      <sheetName val="calculations"/>
    </sheetNames>
    <sheetDataSet>
      <sheetData sheetId="0"/>
      <sheetData sheetId="1"/>
      <sheetData sheetId="2"/>
      <sheetData sheetId="3"/>
      <sheetData sheetId="4">
        <row r="5">
          <cell r="D5">
            <v>3037.2738612402609</v>
          </cell>
        </row>
        <row r="6">
          <cell r="D6">
            <v>2470.2020529972879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3"/>
  <sheetViews>
    <sheetView showGridLines="0" topLeftCell="A18" zoomScaleNormal="100" workbookViewId="0">
      <selection activeCell="F38" sqref="A1:XFD1048576"/>
    </sheetView>
  </sheetViews>
  <sheetFormatPr defaultRowHeight="15.75" x14ac:dyDescent="0.25"/>
  <cols>
    <col min="1" max="1" width="29.25" customWidth="1"/>
    <col min="2" max="2" width="21.375" customWidth="1"/>
    <col min="3" max="3" width="12.5" customWidth="1"/>
    <col min="4" max="4" width="11" customWidth="1"/>
    <col min="5" max="5" width="14.625" customWidth="1"/>
    <col min="6" max="11" width="18" customWidth="1"/>
    <col min="12" max="15" width="11" customWidth="1"/>
    <col min="16" max="16" width="18.75" customWidth="1"/>
    <col min="17" max="78" width="11" customWidth="1"/>
    <col min="79" max="79" width="14.625" customWidth="1"/>
    <col min="80" max="80" width="23.75" customWidth="1"/>
    <col min="81" max="81" width="16.125" customWidth="1"/>
    <col min="82" max="502" width="11" customWidth="1"/>
    <col min="503" max="503" width="11.625" customWidth="1"/>
    <col min="504" max="504" width="16.875" customWidth="1"/>
    <col min="505" max="1023" width="11" customWidth="1"/>
    <col min="1024" max="1025" width="8.375" customWidth="1"/>
  </cols>
  <sheetData>
    <row r="1" spans="2:1024" ht="21" x14ac:dyDescent="0.35">
      <c r="B1" s="4" t="s">
        <v>0</v>
      </c>
    </row>
    <row r="3" spans="2:1024" s="5" customFormat="1" x14ac:dyDescent="0.25">
      <c r="B3" s="6" t="s">
        <v>1</v>
      </c>
      <c r="AMJ3"/>
    </row>
    <row r="4" spans="2:1024" x14ac:dyDescent="0.25">
      <c r="B4" s="7"/>
    </row>
    <row r="5" spans="2:1024" x14ac:dyDescent="0.25">
      <c r="B5" s="8" t="s">
        <v>2</v>
      </c>
      <c r="E5" s="8" t="s">
        <v>3</v>
      </c>
      <c r="I5" t="s">
        <v>4</v>
      </c>
      <c r="J5" t="s">
        <v>5</v>
      </c>
      <c r="K5" t="s">
        <v>6</v>
      </c>
      <c r="M5" t="s">
        <v>7</v>
      </c>
    </row>
    <row r="6" spans="2:1024" x14ac:dyDescent="0.25">
      <c r="B6" s="8" t="s">
        <v>8</v>
      </c>
      <c r="E6" t="s">
        <v>9</v>
      </c>
      <c r="F6" s="51">
        <f>COUNTIF($47:$47, E6)</f>
        <v>30</v>
      </c>
      <c r="H6" s="8" t="s">
        <v>10</v>
      </c>
      <c r="I6" s="22">
        <f>AVERAGE(45:45)</f>
        <v>0.20050407025059935</v>
      </c>
      <c r="J6">
        <f>F6/H7</f>
        <v>0.45454545454545453</v>
      </c>
      <c r="K6">
        <f>F7/H7</f>
        <v>0.54545454545454541</v>
      </c>
      <c r="M6">
        <v>0</v>
      </c>
    </row>
    <row r="7" spans="2:1024" x14ac:dyDescent="0.25">
      <c r="B7" s="10" t="s">
        <v>11</v>
      </c>
      <c r="E7" t="s">
        <v>12</v>
      </c>
      <c r="F7" s="51">
        <f>COUNTIF($47:$47, E7)</f>
        <v>36</v>
      </c>
      <c r="H7">
        <f>SUM(F6:F8)</f>
        <v>66</v>
      </c>
    </row>
    <row r="8" spans="2:1024" s="11" customFormat="1" x14ac:dyDescent="0.25">
      <c r="B8" s="11" t="s">
        <v>13</v>
      </c>
      <c r="C8" s="12">
        <v>200</v>
      </c>
      <c r="E8" s="11" t="s">
        <v>14</v>
      </c>
      <c r="F8" s="51">
        <f>COUNTIF($45:$45,D8)</f>
        <v>0</v>
      </c>
      <c r="AMJ8"/>
    </row>
    <row r="9" spans="2:1024" x14ac:dyDescent="0.25">
      <c r="B9" s="13" t="s">
        <v>15</v>
      </c>
      <c r="C9" s="12">
        <v>500</v>
      </c>
      <c r="F9" s="9"/>
      <c r="H9" s="11"/>
    </row>
    <row r="10" spans="2:1024" x14ac:dyDescent="0.25">
      <c r="B10" s="11"/>
      <c r="C10" s="11"/>
    </row>
    <row r="11" spans="2:1024" x14ac:dyDescent="0.25">
      <c r="B11" s="10" t="s">
        <v>16</v>
      </c>
    </row>
    <row r="12" spans="2:1024" x14ac:dyDescent="0.25">
      <c r="B12" t="s">
        <v>13</v>
      </c>
      <c r="C12" s="12">
        <v>500</v>
      </c>
    </row>
    <row r="13" spans="2:1024" x14ac:dyDescent="0.25">
      <c r="B13" t="s">
        <v>15</v>
      </c>
      <c r="C13" s="12">
        <v>2750</v>
      </c>
    </row>
    <row r="15" spans="2:1024" x14ac:dyDescent="0.25">
      <c r="B15" s="10" t="s">
        <v>17</v>
      </c>
    </row>
    <row r="16" spans="2:1024" x14ac:dyDescent="0.25">
      <c r="B16" t="s">
        <v>13</v>
      </c>
      <c r="C16" s="12">
        <v>0</v>
      </c>
    </row>
    <row r="17" spans="2:1024" x14ac:dyDescent="0.25">
      <c r="B17" t="s">
        <v>15</v>
      </c>
      <c r="C17" s="12">
        <v>0</v>
      </c>
    </row>
    <row r="18" spans="2:1024" x14ac:dyDescent="0.25">
      <c r="B18" s="8" t="s">
        <v>18</v>
      </c>
    </row>
    <row r="19" spans="2:1024" x14ac:dyDescent="0.25">
      <c r="B19" s="10" t="s">
        <v>11</v>
      </c>
    </row>
    <row r="20" spans="2:1024" x14ac:dyDescent="0.25">
      <c r="B20" t="s">
        <v>13</v>
      </c>
      <c r="C20" s="12">
        <v>350</v>
      </c>
    </row>
    <row r="21" spans="2:1024" x14ac:dyDescent="0.25">
      <c r="B21" t="s">
        <v>15</v>
      </c>
      <c r="C21" s="12">
        <v>600</v>
      </c>
    </row>
    <row r="22" spans="2:1024" x14ac:dyDescent="0.25">
      <c r="B22" s="10"/>
    </row>
    <row r="23" spans="2:1024" x14ac:dyDescent="0.25">
      <c r="B23" s="10" t="s">
        <v>16</v>
      </c>
    </row>
    <row r="24" spans="2:1024" x14ac:dyDescent="0.25">
      <c r="B24" t="s">
        <v>13</v>
      </c>
      <c r="C24" s="12">
        <v>150</v>
      </c>
    </row>
    <row r="25" spans="2:1024" x14ac:dyDescent="0.25">
      <c r="B25" t="s">
        <v>15</v>
      </c>
      <c r="C25" s="12">
        <v>350</v>
      </c>
    </row>
    <row r="26" spans="2:1024" x14ac:dyDescent="0.25">
      <c r="B26" s="10"/>
    </row>
    <row r="27" spans="2:1024" x14ac:dyDescent="0.25">
      <c r="B27" s="10" t="s">
        <v>17</v>
      </c>
    </row>
    <row r="28" spans="2:1024" x14ac:dyDescent="0.25">
      <c r="B28" t="s">
        <v>13</v>
      </c>
      <c r="C28" s="12">
        <v>0</v>
      </c>
    </row>
    <row r="29" spans="2:1024" x14ac:dyDescent="0.25">
      <c r="B29" t="s">
        <v>15</v>
      </c>
      <c r="C29" s="12">
        <v>0</v>
      </c>
    </row>
    <row r="31" spans="2:1024" x14ac:dyDescent="0.25">
      <c r="C31" s="14"/>
    </row>
    <row r="32" spans="2:1024" s="5" customFormat="1" x14ac:dyDescent="0.25">
      <c r="B32" s="6" t="s">
        <v>19</v>
      </c>
      <c r="AMJ32"/>
    </row>
    <row r="33" spans="1:1024" x14ac:dyDescent="0.25">
      <c r="B33" s="10" t="s">
        <v>20</v>
      </c>
    </row>
    <row r="34" spans="1:1024" x14ac:dyDescent="0.25">
      <c r="B34" s="15">
        <v>1</v>
      </c>
      <c r="C34" s="16" t="s">
        <v>11</v>
      </c>
      <c r="D34" s="16" t="s">
        <v>16</v>
      </c>
      <c r="E34" s="16" t="s">
        <v>17</v>
      </c>
      <c r="F34" s="16" t="s">
        <v>21</v>
      </c>
      <c r="G34" s="16" t="s">
        <v>22</v>
      </c>
      <c r="H34" s="16" t="s">
        <v>23</v>
      </c>
      <c r="I34" s="16" t="s">
        <v>24</v>
      </c>
      <c r="J34" s="16"/>
      <c r="K34" s="15">
        <v>2</v>
      </c>
      <c r="L34" s="16" t="s">
        <v>11</v>
      </c>
      <c r="M34" s="16" t="s">
        <v>16</v>
      </c>
      <c r="N34" s="16" t="s">
        <v>17</v>
      </c>
      <c r="O34" s="16" t="s">
        <v>21</v>
      </c>
      <c r="P34" s="16" t="s">
        <v>22</v>
      </c>
      <c r="Q34" s="16" t="s">
        <v>23</v>
      </c>
      <c r="R34" s="16" t="s">
        <v>24</v>
      </c>
      <c r="S34" s="16"/>
      <c r="T34" s="15">
        <v>3</v>
      </c>
      <c r="U34" s="16" t="s">
        <v>11</v>
      </c>
      <c r="V34" s="16" t="s">
        <v>16</v>
      </c>
      <c r="W34" s="16" t="s">
        <v>17</v>
      </c>
      <c r="X34" s="16" t="s">
        <v>21</v>
      </c>
      <c r="Y34" s="16" t="s">
        <v>22</v>
      </c>
      <c r="Z34" s="16" t="s">
        <v>23</v>
      </c>
      <c r="AA34" s="16" t="s">
        <v>24</v>
      </c>
      <c r="AB34" s="16"/>
      <c r="AC34" s="15">
        <v>4</v>
      </c>
      <c r="AD34" s="16" t="s">
        <v>11</v>
      </c>
      <c r="AE34" s="16" t="s">
        <v>16</v>
      </c>
      <c r="AF34" s="16" t="s">
        <v>17</v>
      </c>
      <c r="AG34" s="16" t="s">
        <v>21</v>
      </c>
      <c r="AH34" s="16" t="s">
        <v>22</v>
      </c>
      <c r="AI34" s="16" t="s">
        <v>23</v>
      </c>
      <c r="AJ34" s="16" t="s">
        <v>24</v>
      </c>
      <c r="AK34" s="16"/>
      <c r="AL34" s="15">
        <v>5</v>
      </c>
      <c r="AM34" s="16" t="s">
        <v>11</v>
      </c>
      <c r="AN34" s="16" t="s">
        <v>16</v>
      </c>
      <c r="AO34" s="16" t="s">
        <v>17</v>
      </c>
      <c r="AP34" s="16" t="s">
        <v>21</v>
      </c>
      <c r="AQ34" s="16" t="s">
        <v>22</v>
      </c>
      <c r="AR34" s="16" t="s">
        <v>23</v>
      </c>
      <c r="AS34" s="16" t="s">
        <v>24</v>
      </c>
      <c r="AT34" s="16"/>
      <c r="AU34" s="15">
        <v>6</v>
      </c>
      <c r="AV34" s="16" t="s">
        <v>11</v>
      </c>
      <c r="AW34" s="16" t="s">
        <v>16</v>
      </c>
      <c r="AX34" s="16" t="s">
        <v>17</v>
      </c>
      <c r="AY34" s="16" t="s">
        <v>21</v>
      </c>
      <c r="AZ34" s="16" t="s">
        <v>22</v>
      </c>
      <c r="BA34" s="16" t="s">
        <v>23</v>
      </c>
      <c r="BB34" s="16" t="s">
        <v>24</v>
      </c>
      <c r="BC34" s="16"/>
      <c r="BD34" s="15">
        <v>7</v>
      </c>
      <c r="BE34" s="16" t="s">
        <v>11</v>
      </c>
      <c r="BF34" s="16" t="s">
        <v>16</v>
      </c>
      <c r="BG34" s="16" t="s">
        <v>17</v>
      </c>
      <c r="BH34" s="16" t="s">
        <v>21</v>
      </c>
      <c r="BI34" s="16" t="s">
        <v>22</v>
      </c>
      <c r="BJ34" s="16" t="s">
        <v>23</v>
      </c>
      <c r="BK34" s="16" t="s">
        <v>24</v>
      </c>
      <c r="BL34" s="16"/>
      <c r="BM34" s="15">
        <v>8</v>
      </c>
      <c r="BN34" s="16" t="s">
        <v>11</v>
      </c>
      <c r="BO34" s="16" t="s">
        <v>16</v>
      </c>
      <c r="BP34" s="16" t="s">
        <v>17</v>
      </c>
      <c r="BQ34" s="16" t="s">
        <v>21</v>
      </c>
      <c r="BR34" s="16" t="s">
        <v>22</v>
      </c>
      <c r="BS34" s="16" t="s">
        <v>23</v>
      </c>
      <c r="BT34" s="16" t="s">
        <v>24</v>
      </c>
      <c r="BU34" s="16"/>
      <c r="BV34" s="15">
        <v>9</v>
      </c>
      <c r="BW34" s="16" t="s">
        <v>11</v>
      </c>
      <c r="BX34" s="16" t="s">
        <v>16</v>
      </c>
      <c r="BY34" s="16" t="s">
        <v>17</v>
      </c>
      <c r="BZ34" s="16" t="s">
        <v>21</v>
      </c>
      <c r="CA34" s="16" t="s">
        <v>22</v>
      </c>
      <c r="CB34" s="16" t="s">
        <v>23</v>
      </c>
      <c r="CC34" s="16" t="s">
        <v>24</v>
      </c>
      <c r="CD34" s="16"/>
      <c r="CE34" s="15">
        <v>10</v>
      </c>
      <c r="CF34" s="16" t="s">
        <v>11</v>
      </c>
      <c r="CG34" s="16" t="s">
        <v>16</v>
      </c>
      <c r="CH34" s="16" t="s">
        <v>17</v>
      </c>
      <c r="CI34" s="16" t="s">
        <v>21</v>
      </c>
      <c r="CJ34" s="16" t="s">
        <v>22</v>
      </c>
      <c r="CK34" s="16" t="s">
        <v>23</v>
      </c>
      <c r="CL34" s="16" t="s">
        <v>24</v>
      </c>
      <c r="CM34" s="16"/>
      <c r="CN34" s="15">
        <v>11</v>
      </c>
      <c r="CO34" s="16" t="s">
        <v>11</v>
      </c>
      <c r="CP34" s="16" t="s">
        <v>16</v>
      </c>
      <c r="CQ34" s="16" t="s">
        <v>17</v>
      </c>
      <c r="CR34" s="16" t="s">
        <v>21</v>
      </c>
      <c r="CS34" s="16" t="s">
        <v>22</v>
      </c>
      <c r="CT34" s="16" t="s">
        <v>23</v>
      </c>
      <c r="CU34" s="16" t="s">
        <v>24</v>
      </c>
      <c r="CV34" s="16"/>
      <c r="CW34" s="15">
        <v>12</v>
      </c>
      <c r="CX34" s="16" t="s">
        <v>11</v>
      </c>
      <c r="CY34" s="16" t="s">
        <v>16</v>
      </c>
      <c r="CZ34" s="16" t="s">
        <v>17</v>
      </c>
      <c r="DA34" s="16" t="s">
        <v>21</v>
      </c>
      <c r="DB34" s="16" t="s">
        <v>22</v>
      </c>
      <c r="DC34" s="16" t="s">
        <v>23</v>
      </c>
      <c r="DD34" s="16" t="s">
        <v>24</v>
      </c>
      <c r="DE34" s="16"/>
      <c r="DF34" s="15">
        <v>13</v>
      </c>
      <c r="DG34" s="16" t="s">
        <v>11</v>
      </c>
      <c r="DH34" s="16" t="s">
        <v>16</v>
      </c>
      <c r="DI34" s="16" t="s">
        <v>17</v>
      </c>
      <c r="DJ34" s="16" t="s">
        <v>21</v>
      </c>
      <c r="DK34" s="16" t="s">
        <v>22</v>
      </c>
      <c r="DL34" s="16" t="s">
        <v>23</v>
      </c>
      <c r="DM34" s="16" t="s">
        <v>24</v>
      </c>
      <c r="DN34" s="16"/>
      <c r="DO34" s="15">
        <v>14</v>
      </c>
      <c r="DP34" s="16" t="s">
        <v>11</v>
      </c>
      <c r="DQ34" s="16" t="s">
        <v>16</v>
      </c>
      <c r="DR34" s="16" t="s">
        <v>17</v>
      </c>
      <c r="DS34" s="16" t="s">
        <v>21</v>
      </c>
      <c r="DT34" s="16" t="s">
        <v>22</v>
      </c>
      <c r="DU34" s="16" t="s">
        <v>23</v>
      </c>
      <c r="DV34" s="16" t="s">
        <v>24</v>
      </c>
      <c r="DW34" s="16"/>
      <c r="DX34" s="15">
        <v>15</v>
      </c>
      <c r="DY34" s="16" t="s">
        <v>11</v>
      </c>
      <c r="DZ34" s="16" t="s">
        <v>16</v>
      </c>
      <c r="EA34" s="16" t="s">
        <v>17</v>
      </c>
      <c r="EB34" s="16" t="s">
        <v>21</v>
      </c>
      <c r="EC34" s="16" t="s">
        <v>22</v>
      </c>
      <c r="ED34" s="16" t="s">
        <v>23</v>
      </c>
      <c r="EE34" s="16" t="s">
        <v>24</v>
      </c>
      <c r="EF34" s="16"/>
      <c r="EG34" s="15">
        <v>16</v>
      </c>
      <c r="EH34" s="16" t="s">
        <v>11</v>
      </c>
      <c r="EI34" s="16" t="s">
        <v>16</v>
      </c>
      <c r="EJ34" s="16" t="s">
        <v>17</v>
      </c>
      <c r="EK34" s="16" t="s">
        <v>21</v>
      </c>
      <c r="EL34" s="16" t="s">
        <v>22</v>
      </c>
      <c r="EM34" s="16" t="s">
        <v>23</v>
      </c>
      <c r="EN34" s="16" t="s">
        <v>24</v>
      </c>
      <c r="EO34" s="16"/>
      <c r="EP34" s="15">
        <v>17</v>
      </c>
      <c r="EQ34" s="16" t="s">
        <v>11</v>
      </c>
      <c r="ER34" s="16" t="s">
        <v>16</v>
      </c>
      <c r="ES34" s="16" t="s">
        <v>17</v>
      </c>
      <c r="ET34" s="16" t="s">
        <v>21</v>
      </c>
      <c r="EU34" s="16" t="s">
        <v>22</v>
      </c>
      <c r="EV34" s="16" t="s">
        <v>23</v>
      </c>
      <c r="EW34" s="16" t="s">
        <v>24</v>
      </c>
      <c r="EX34" s="16"/>
      <c r="EY34" s="15">
        <v>18</v>
      </c>
      <c r="EZ34" s="16" t="s">
        <v>11</v>
      </c>
      <c r="FA34" s="16" t="s">
        <v>16</v>
      </c>
      <c r="FB34" s="16" t="s">
        <v>17</v>
      </c>
      <c r="FC34" s="16" t="s">
        <v>21</v>
      </c>
      <c r="FD34" s="16" t="s">
        <v>22</v>
      </c>
      <c r="FE34" s="16" t="s">
        <v>23</v>
      </c>
      <c r="FF34" s="16" t="s">
        <v>24</v>
      </c>
      <c r="FG34" s="16"/>
      <c r="FH34" s="15">
        <v>19</v>
      </c>
      <c r="FI34" s="16" t="s">
        <v>11</v>
      </c>
      <c r="FJ34" s="16" t="s">
        <v>16</v>
      </c>
      <c r="FK34" s="16" t="s">
        <v>17</v>
      </c>
      <c r="FL34" s="16" t="s">
        <v>21</v>
      </c>
      <c r="FM34" s="16" t="s">
        <v>22</v>
      </c>
      <c r="FN34" s="16" t="s">
        <v>23</v>
      </c>
      <c r="FO34" s="16" t="s">
        <v>24</v>
      </c>
      <c r="FP34" s="16"/>
      <c r="FQ34" s="15">
        <v>20</v>
      </c>
      <c r="FR34" s="16" t="s">
        <v>11</v>
      </c>
      <c r="FS34" s="16" t="s">
        <v>16</v>
      </c>
      <c r="FT34" s="16" t="s">
        <v>17</v>
      </c>
      <c r="FU34" s="16" t="s">
        <v>21</v>
      </c>
      <c r="FV34" s="16" t="s">
        <v>22</v>
      </c>
      <c r="FW34" s="16" t="s">
        <v>23</v>
      </c>
      <c r="FX34" s="16" t="s">
        <v>24</v>
      </c>
      <c r="FY34" s="16"/>
      <c r="FZ34" s="15">
        <v>21</v>
      </c>
      <c r="GA34" s="16" t="s">
        <v>11</v>
      </c>
      <c r="GB34" s="16" t="s">
        <v>16</v>
      </c>
      <c r="GC34" s="16" t="s">
        <v>17</v>
      </c>
      <c r="GD34" s="16" t="s">
        <v>21</v>
      </c>
      <c r="GE34" s="16" t="s">
        <v>22</v>
      </c>
      <c r="GF34" s="16" t="s">
        <v>23</v>
      </c>
      <c r="GG34" s="16" t="s">
        <v>24</v>
      </c>
      <c r="GH34" s="16"/>
      <c r="GI34" s="15">
        <v>22</v>
      </c>
      <c r="GJ34" s="16" t="s">
        <v>11</v>
      </c>
      <c r="GK34" s="16" t="s">
        <v>16</v>
      </c>
      <c r="GL34" s="16" t="s">
        <v>17</v>
      </c>
      <c r="GM34" s="16" t="s">
        <v>21</v>
      </c>
      <c r="GN34" s="16" t="s">
        <v>22</v>
      </c>
      <c r="GO34" s="16" t="s">
        <v>23</v>
      </c>
      <c r="GP34" s="16" t="s">
        <v>24</v>
      </c>
      <c r="GQ34" s="16"/>
      <c r="GR34" s="15">
        <v>23</v>
      </c>
      <c r="GS34" s="16" t="s">
        <v>11</v>
      </c>
      <c r="GT34" s="16" t="s">
        <v>16</v>
      </c>
      <c r="GU34" s="16" t="s">
        <v>17</v>
      </c>
      <c r="GV34" s="16" t="s">
        <v>21</v>
      </c>
      <c r="GW34" s="16" t="s">
        <v>22</v>
      </c>
      <c r="GX34" s="16" t="s">
        <v>23</v>
      </c>
      <c r="GY34" s="16" t="s">
        <v>24</v>
      </c>
      <c r="GZ34" s="16"/>
      <c r="HA34" s="15">
        <v>24</v>
      </c>
      <c r="HB34" s="16" t="s">
        <v>11</v>
      </c>
      <c r="HC34" s="16" t="s">
        <v>16</v>
      </c>
      <c r="HD34" s="16" t="s">
        <v>17</v>
      </c>
      <c r="HE34" s="16" t="s">
        <v>21</v>
      </c>
      <c r="HF34" s="16" t="s">
        <v>22</v>
      </c>
      <c r="HG34" s="16" t="s">
        <v>23</v>
      </c>
      <c r="HH34" s="16" t="s">
        <v>24</v>
      </c>
      <c r="HI34" s="16"/>
      <c r="HJ34" s="15">
        <v>25</v>
      </c>
      <c r="HK34" s="16" t="s">
        <v>11</v>
      </c>
      <c r="HL34" s="16" t="s">
        <v>16</v>
      </c>
      <c r="HM34" s="16" t="s">
        <v>17</v>
      </c>
      <c r="HN34" s="16" t="s">
        <v>21</v>
      </c>
      <c r="HO34" s="16" t="s">
        <v>22</v>
      </c>
      <c r="HP34" s="16" t="s">
        <v>23</v>
      </c>
      <c r="HQ34" s="16" t="s">
        <v>24</v>
      </c>
      <c r="HR34" s="16"/>
      <c r="HS34" s="15">
        <v>26</v>
      </c>
      <c r="HT34" s="16" t="s">
        <v>11</v>
      </c>
      <c r="HU34" s="16" t="s">
        <v>16</v>
      </c>
      <c r="HV34" s="16" t="s">
        <v>17</v>
      </c>
      <c r="HW34" s="16" t="s">
        <v>21</v>
      </c>
      <c r="HX34" s="16" t="s">
        <v>22</v>
      </c>
      <c r="HY34" s="16" t="s">
        <v>23</v>
      </c>
      <c r="HZ34" s="16" t="s">
        <v>24</v>
      </c>
      <c r="IA34" s="16"/>
      <c r="IB34" s="15">
        <v>27</v>
      </c>
      <c r="IC34" s="16" t="s">
        <v>11</v>
      </c>
      <c r="ID34" s="16" t="s">
        <v>16</v>
      </c>
      <c r="IE34" s="16" t="s">
        <v>17</v>
      </c>
      <c r="IF34" s="16" t="s">
        <v>21</v>
      </c>
      <c r="IG34" s="16" t="s">
        <v>22</v>
      </c>
      <c r="IH34" s="16" t="s">
        <v>23</v>
      </c>
      <c r="II34" s="16" t="s">
        <v>24</v>
      </c>
      <c r="IJ34" s="16"/>
      <c r="IK34" s="15">
        <v>28</v>
      </c>
      <c r="IL34" s="16" t="s">
        <v>11</v>
      </c>
      <c r="IM34" s="16" t="s">
        <v>16</v>
      </c>
      <c r="IN34" s="16" t="s">
        <v>17</v>
      </c>
      <c r="IO34" s="16" t="s">
        <v>21</v>
      </c>
      <c r="IP34" s="16" t="s">
        <v>22</v>
      </c>
      <c r="IQ34" s="16" t="s">
        <v>23</v>
      </c>
      <c r="IR34" s="16" t="s">
        <v>24</v>
      </c>
      <c r="IS34" s="16"/>
      <c r="IT34" s="15">
        <v>29</v>
      </c>
      <c r="IU34" s="16" t="s">
        <v>11</v>
      </c>
      <c r="IV34" s="16" t="s">
        <v>16</v>
      </c>
      <c r="IW34" s="16" t="s">
        <v>17</v>
      </c>
      <c r="IX34" s="16" t="s">
        <v>21</v>
      </c>
      <c r="IY34" s="16" t="s">
        <v>22</v>
      </c>
      <c r="IZ34" s="16" t="s">
        <v>23</v>
      </c>
      <c r="JA34" s="16" t="s">
        <v>24</v>
      </c>
      <c r="JB34" s="16"/>
      <c r="JC34" s="15">
        <v>30</v>
      </c>
      <c r="JD34" s="16" t="s">
        <v>11</v>
      </c>
      <c r="JE34" s="16" t="s">
        <v>16</v>
      </c>
      <c r="JF34" s="16" t="s">
        <v>17</v>
      </c>
      <c r="JG34" s="16" t="s">
        <v>21</v>
      </c>
      <c r="JH34" s="16" t="s">
        <v>22</v>
      </c>
      <c r="JI34" s="16" t="s">
        <v>23</v>
      </c>
      <c r="JJ34" s="16" t="s">
        <v>24</v>
      </c>
      <c r="JK34" s="16"/>
      <c r="JL34" s="15">
        <v>31</v>
      </c>
      <c r="JM34" s="16" t="s">
        <v>11</v>
      </c>
      <c r="JN34" s="16" t="s">
        <v>16</v>
      </c>
      <c r="JO34" s="16" t="s">
        <v>17</v>
      </c>
      <c r="JP34" s="16" t="s">
        <v>21</v>
      </c>
      <c r="JQ34" s="16" t="s">
        <v>22</v>
      </c>
      <c r="JR34" s="16" t="s">
        <v>23</v>
      </c>
      <c r="JS34" s="16" t="s">
        <v>24</v>
      </c>
      <c r="JT34" s="16"/>
      <c r="JU34" s="15">
        <v>32</v>
      </c>
      <c r="JV34" s="16" t="s">
        <v>11</v>
      </c>
      <c r="JW34" s="16" t="s">
        <v>16</v>
      </c>
      <c r="JX34" s="16" t="s">
        <v>17</v>
      </c>
      <c r="JY34" s="16" t="s">
        <v>21</v>
      </c>
      <c r="JZ34" s="16" t="s">
        <v>22</v>
      </c>
      <c r="KA34" s="16" t="s">
        <v>23</v>
      </c>
      <c r="KB34" s="16" t="s">
        <v>24</v>
      </c>
      <c r="KC34" s="16"/>
      <c r="KD34" s="15">
        <v>33</v>
      </c>
      <c r="KE34" s="16" t="s">
        <v>11</v>
      </c>
      <c r="KF34" s="16" t="s">
        <v>16</v>
      </c>
      <c r="KG34" s="16" t="s">
        <v>17</v>
      </c>
      <c r="KH34" s="16" t="s">
        <v>21</v>
      </c>
      <c r="KI34" s="16" t="s">
        <v>22</v>
      </c>
      <c r="KJ34" s="16" t="s">
        <v>23</v>
      </c>
      <c r="KK34" s="16" t="s">
        <v>24</v>
      </c>
      <c r="KL34" s="16"/>
      <c r="KM34" s="15">
        <v>34</v>
      </c>
      <c r="KN34" s="16" t="s">
        <v>11</v>
      </c>
      <c r="KO34" s="16" t="s">
        <v>16</v>
      </c>
      <c r="KP34" s="16" t="s">
        <v>17</v>
      </c>
      <c r="KQ34" s="16" t="s">
        <v>21</v>
      </c>
      <c r="KR34" s="16" t="s">
        <v>22</v>
      </c>
      <c r="KS34" s="16" t="s">
        <v>23</v>
      </c>
      <c r="KT34" s="16" t="s">
        <v>24</v>
      </c>
      <c r="KU34" s="16"/>
      <c r="KV34" s="15">
        <v>35</v>
      </c>
      <c r="KW34" s="16" t="s">
        <v>11</v>
      </c>
      <c r="KX34" s="16" t="s">
        <v>16</v>
      </c>
      <c r="KY34" s="16" t="s">
        <v>17</v>
      </c>
      <c r="KZ34" s="16" t="s">
        <v>21</v>
      </c>
      <c r="LA34" s="16" t="s">
        <v>22</v>
      </c>
      <c r="LB34" s="16" t="s">
        <v>23</v>
      </c>
      <c r="LC34" s="16" t="s">
        <v>24</v>
      </c>
      <c r="LD34" s="16"/>
      <c r="LE34" s="15">
        <v>36</v>
      </c>
      <c r="LF34" s="16" t="s">
        <v>11</v>
      </c>
      <c r="LG34" s="16" t="s">
        <v>16</v>
      </c>
      <c r="LH34" s="16" t="s">
        <v>17</v>
      </c>
      <c r="LI34" s="16" t="s">
        <v>21</v>
      </c>
      <c r="LJ34" s="16" t="s">
        <v>22</v>
      </c>
      <c r="LK34" s="16" t="s">
        <v>23</v>
      </c>
      <c r="LL34" s="16" t="s">
        <v>24</v>
      </c>
      <c r="LM34" s="16"/>
      <c r="LN34" s="15">
        <v>37</v>
      </c>
      <c r="LO34" s="16" t="s">
        <v>11</v>
      </c>
      <c r="LP34" s="16" t="s">
        <v>16</v>
      </c>
      <c r="LQ34" s="16" t="s">
        <v>17</v>
      </c>
      <c r="LR34" s="16" t="s">
        <v>21</v>
      </c>
      <c r="LS34" s="16" t="s">
        <v>22</v>
      </c>
      <c r="LT34" s="16" t="s">
        <v>23</v>
      </c>
      <c r="LU34" s="16" t="s">
        <v>24</v>
      </c>
      <c r="LV34" s="16"/>
      <c r="LW34" s="15">
        <v>38</v>
      </c>
      <c r="LX34" s="16" t="s">
        <v>11</v>
      </c>
      <c r="LY34" s="16" t="s">
        <v>16</v>
      </c>
      <c r="LZ34" s="16" t="s">
        <v>17</v>
      </c>
      <c r="MA34" s="16" t="s">
        <v>21</v>
      </c>
      <c r="MB34" s="16" t="s">
        <v>22</v>
      </c>
      <c r="MC34" s="16" t="s">
        <v>23</v>
      </c>
      <c r="MD34" s="16" t="s">
        <v>24</v>
      </c>
      <c r="ME34" s="16"/>
      <c r="MF34" s="15">
        <v>39</v>
      </c>
      <c r="MG34" s="16" t="s">
        <v>11</v>
      </c>
      <c r="MH34" s="16" t="s">
        <v>16</v>
      </c>
      <c r="MI34" s="16" t="s">
        <v>17</v>
      </c>
      <c r="MJ34" s="16" t="s">
        <v>21</v>
      </c>
      <c r="MK34" s="16" t="s">
        <v>22</v>
      </c>
      <c r="ML34" s="16" t="s">
        <v>23</v>
      </c>
      <c r="MM34" s="16" t="s">
        <v>24</v>
      </c>
      <c r="MN34" s="16"/>
      <c r="MO34" s="15">
        <v>40</v>
      </c>
      <c r="MP34" s="16" t="s">
        <v>11</v>
      </c>
      <c r="MQ34" s="16" t="s">
        <v>16</v>
      </c>
      <c r="MR34" s="16" t="s">
        <v>17</v>
      </c>
      <c r="MS34" s="16" t="s">
        <v>21</v>
      </c>
      <c r="MT34" s="16" t="s">
        <v>22</v>
      </c>
      <c r="MU34" s="16" t="s">
        <v>23</v>
      </c>
      <c r="MV34" s="16" t="s">
        <v>24</v>
      </c>
      <c r="MW34" s="16"/>
      <c r="MX34" s="15">
        <v>41</v>
      </c>
      <c r="MY34" s="16" t="s">
        <v>11</v>
      </c>
      <c r="MZ34" s="16" t="s">
        <v>16</v>
      </c>
      <c r="NA34" s="16" t="s">
        <v>17</v>
      </c>
      <c r="NB34" s="16" t="s">
        <v>21</v>
      </c>
      <c r="NC34" s="16" t="s">
        <v>22</v>
      </c>
      <c r="ND34" s="16" t="s">
        <v>23</v>
      </c>
      <c r="NE34" s="16" t="s">
        <v>24</v>
      </c>
      <c r="NF34" s="16"/>
      <c r="NG34" s="15">
        <v>42</v>
      </c>
      <c r="NH34" s="16" t="s">
        <v>11</v>
      </c>
      <c r="NI34" s="16" t="s">
        <v>16</v>
      </c>
      <c r="NJ34" s="16" t="s">
        <v>17</v>
      </c>
      <c r="NK34" s="16" t="s">
        <v>21</v>
      </c>
      <c r="NL34" s="16" t="s">
        <v>22</v>
      </c>
      <c r="NM34" s="16" t="s">
        <v>23</v>
      </c>
      <c r="NN34" s="16" t="s">
        <v>24</v>
      </c>
      <c r="NO34" s="16"/>
      <c r="NP34" s="15">
        <v>43</v>
      </c>
      <c r="NQ34" s="16" t="s">
        <v>11</v>
      </c>
      <c r="NR34" s="16" t="s">
        <v>16</v>
      </c>
      <c r="NS34" s="16" t="s">
        <v>17</v>
      </c>
      <c r="NT34" s="16" t="s">
        <v>21</v>
      </c>
      <c r="NU34" s="16" t="s">
        <v>22</v>
      </c>
      <c r="NV34" s="16" t="s">
        <v>23</v>
      </c>
      <c r="NW34" s="16" t="s">
        <v>24</v>
      </c>
      <c r="NX34" s="16"/>
      <c r="NY34" s="15">
        <v>44</v>
      </c>
      <c r="NZ34" s="16" t="s">
        <v>11</v>
      </c>
      <c r="OA34" s="16" t="s">
        <v>16</v>
      </c>
      <c r="OB34" s="16" t="s">
        <v>17</v>
      </c>
      <c r="OC34" s="16" t="s">
        <v>21</v>
      </c>
      <c r="OD34" s="16" t="s">
        <v>22</v>
      </c>
      <c r="OE34" s="16" t="s">
        <v>23</v>
      </c>
      <c r="OF34" s="16" t="s">
        <v>24</v>
      </c>
      <c r="OG34" s="16"/>
      <c r="OH34" s="15">
        <v>45</v>
      </c>
      <c r="OI34" s="16" t="s">
        <v>11</v>
      </c>
      <c r="OJ34" s="16" t="s">
        <v>16</v>
      </c>
      <c r="OK34" s="16" t="s">
        <v>17</v>
      </c>
      <c r="OL34" s="16" t="s">
        <v>21</v>
      </c>
      <c r="OM34" s="16" t="s">
        <v>22</v>
      </c>
      <c r="ON34" s="16" t="s">
        <v>23</v>
      </c>
      <c r="OO34" s="16" t="s">
        <v>24</v>
      </c>
      <c r="OP34" s="16"/>
      <c r="OQ34" s="15">
        <v>46</v>
      </c>
      <c r="OR34" s="16" t="s">
        <v>11</v>
      </c>
      <c r="OS34" s="16" t="s">
        <v>16</v>
      </c>
      <c r="OT34" s="16" t="s">
        <v>17</v>
      </c>
      <c r="OU34" s="16" t="s">
        <v>21</v>
      </c>
      <c r="OV34" s="16" t="s">
        <v>22</v>
      </c>
      <c r="OW34" s="16" t="s">
        <v>23</v>
      </c>
      <c r="OX34" s="16" t="s">
        <v>24</v>
      </c>
      <c r="OY34" s="16"/>
      <c r="OZ34" s="15">
        <v>47</v>
      </c>
      <c r="PA34" s="16" t="s">
        <v>11</v>
      </c>
      <c r="PB34" s="16" t="s">
        <v>16</v>
      </c>
      <c r="PC34" s="16" t="s">
        <v>17</v>
      </c>
      <c r="PD34" s="16" t="s">
        <v>21</v>
      </c>
      <c r="PE34" s="16" t="s">
        <v>22</v>
      </c>
      <c r="PF34" s="16" t="s">
        <v>23</v>
      </c>
      <c r="PG34" s="16" t="s">
        <v>24</v>
      </c>
      <c r="PH34" s="16"/>
      <c r="PI34" s="15">
        <v>48</v>
      </c>
      <c r="PJ34" s="16" t="s">
        <v>11</v>
      </c>
      <c r="PK34" s="16" t="s">
        <v>16</v>
      </c>
      <c r="PL34" s="16" t="s">
        <v>17</v>
      </c>
      <c r="PM34" s="16" t="s">
        <v>21</v>
      </c>
      <c r="PN34" s="16" t="s">
        <v>22</v>
      </c>
      <c r="PO34" s="16" t="s">
        <v>23</v>
      </c>
      <c r="PP34" s="16" t="s">
        <v>24</v>
      </c>
      <c r="PQ34" s="16"/>
      <c r="PR34" s="15">
        <v>49</v>
      </c>
      <c r="PS34" s="16" t="s">
        <v>11</v>
      </c>
      <c r="PT34" s="16" t="s">
        <v>16</v>
      </c>
      <c r="PU34" s="16" t="s">
        <v>17</v>
      </c>
      <c r="PV34" s="16" t="s">
        <v>21</v>
      </c>
      <c r="PW34" s="16" t="s">
        <v>22</v>
      </c>
      <c r="PX34" s="16" t="s">
        <v>23</v>
      </c>
      <c r="PY34" s="16" t="s">
        <v>24</v>
      </c>
      <c r="PZ34" s="16"/>
      <c r="QA34" s="15">
        <v>50</v>
      </c>
      <c r="QB34" s="16" t="s">
        <v>11</v>
      </c>
      <c r="QC34" s="16" t="s">
        <v>16</v>
      </c>
      <c r="QD34" s="16" t="s">
        <v>17</v>
      </c>
      <c r="QE34" s="16" t="s">
        <v>21</v>
      </c>
      <c r="QF34" s="16" t="s">
        <v>22</v>
      </c>
      <c r="QG34" s="16" t="s">
        <v>23</v>
      </c>
      <c r="QH34" s="16" t="s">
        <v>24</v>
      </c>
      <c r="QI34" s="16"/>
      <c r="QJ34" s="15">
        <v>51</v>
      </c>
      <c r="QK34" s="16" t="s">
        <v>11</v>
      </c>
      <c r="QL34" s="16" t="s">
        <v>16</v>
      </c>
      <c r="QM34" s="16" t="s">
        <v>17</v>
      </c>
      <c r="QN34" s="16" t="s">
        <v>21</v>
      </c>
      <c r="QO34" s="16" t="s">
        <v>22</v>
      </c>
      <c r="QP34" s="16" t="s">
        <v>23</v>
      </c>
      <c r="QQ34" s="16" t="s">
        <v>24</v>
      </c>
      <c r="QR34" s="16"/>
      <c r="QS34" s="15">
        <v>52</v>
      </c>
      <c r="QT34" s="16" t="s">
        <v>11</v>
      </c>
      <c r="QU34" s="16" t="s">
        <v>16</v>
      </c>
      <c r="QV34" s="16" t="s">
        <v>17</v>
      </c>
      <c r="QW34" s="16" t="s">
        <v>21</v>
      </c>
      <c r="QX34" s="16" t="s">
        <v>22</v>
      </c>
      <c r="QY34" s="16" t="s">
        <v>23</v>
      </c>
      <c r="QZ34" s="16" t="s">
        <v>24</v>
      </c>
      <c r="RA34" s="16"/>
      <c r="RB34" s="15">
        <v>53</v>
      </c>
      <c r="RC34" s="16" t="s">
        <v>11</v>
      </c>
      <c r="RD34" s="16" t="s">
        <v>16</v>
      </c>
      <c r="RE34" s="16" t="s">
        <v>17</v>
      </c>
      <c r="RF34" s="16" t="s">
        <v>21</v>
      </c>
      <c r="RG34" s="16" t="s">
        <v>22</v>
      </c>
      <c r="RH34" s="16" t="s">
        <v>23</v>
      </c>
      <c r="RI34" s="16" t="s">
        <v>24</v>
      </c>
      <c r="RJ34" s="16"/>
      <c r="RK34" s="15">
        <v>54</v>
      </c>
      <c r="RL34" s="16" t="s">
        <v>11</v>
      </c>
      <c r="RM34" s="16" t="s">
        <v>16</v>
      </c>
      <c r="RN34" s="16" t="s">
        <v>17</v>
      </c>
      <c r="RO34" s="16" t="s">
        <v>21</v>
      </c>
      <c r="RP34" s="16" t="s">
        <v>22</v>
      </c>
      <c r="RQ34" s="16" t="s">
        <v>23</v>
      </c>
      <c r="RR34" s="16" t="s">
        <v>24</v>
      </c>
      <c r="RS34" s="16"/>
      <c r="RT34" s="15">
        <v>55</v>
      </c>
      <c r="RU34" s="16" t="s">
        <v>11</v>
      </c>
      <c r="RV34" s="16" t="s">
        <v>16</v>
      </c>
      <c r="RW34" s="16" t="s">
        <v>17</v>
      </c>
      <c r="RX34" s="16" t="s">
        <v>21</v>
      </c>
      <c r="RY34" s="16" t="s">
        <v>22</v>
      </c>
      <c r="RZ34" s="16" t="s">
        <v>23</v>
      </c>
      <c r="SA34" s="16" t="s">
        <v>24</v>
      </c>
      <c r="SB34" s="16"/>
      <c r="SC34" s="15">
        <v>56</v>
      </c>
      <c r="SD34" s="16" t="s">
        <v>11</v>
      </c>
      <c r="SE34" s="16" t="s">
        <v>16</v>
      </c>
      <c r="SF34" s="16" t="s">
        <v>17</v>
      </c>
      <c r="SG34" s="16" t="s">
        <v>21</v>
      </c>
      <c r="SH34" s="16" t="s">
        <v>22</v>
      </c>
      <c r="SI34" s="16" t="s">
        <v>23</v>
      </c>
      <c r="SJ34" s="16" t="s">
        <v>24</v>
      </c>
      <c r="SK34" s="16"/>
      <c r="SL34" s="15">
        <v>57</v>
      </c>
      <c r="SM34" s="16" t="s">
        <v>11</v>
      </c>
      <c r="SN34" s="16" t="s">
        <v>16</v>
      </c>
      <c r="SO34" s="16" t="s">
        <v>17</v>
      </c>
      <c r="SP34" s="16" t="s">
        <v>21</v>
      </c>
      <c r="SQ34" s="16" t="s">
        <v>22</v>
      </c>
      <c r="SR34" s="16" t="s">
        <v>23</v>
      </c>
      <c r="SS34" s="16" t="s">
        <v>24</v>
      </c>
      <c r="ST34" s="16"/>
      <c r="SU34" s="15">
        <v>58</v>
      </c>
      <c r="SV34" s="16" t="s">
        <v>11</v>
      </c>
      <c r="SW34" s="16" t="s">
        <v>16</v>
      </c>
      <c r="SX34" s="16" t="s">
        <v>17</v>
      </c>
      <c r="SY34" s="16" t="s">
        <v>21</v>
      </c>
      <c r="SZ34" s="16" t="s">
        <v>22</v>
      </c>
      <c r="TA34" s="16" t="s">
        <v>23</v>
      </c>
      <c r="TB34" s="16" t="s">
        <v>24</v>
      </c>
      <c r="TC34" s="16"/>
      <c r="TD34" s="15">
        <v>59</v>
      </c>
      <c r="TE34" s="16" t="s">
        <v>11</v>
      </c>
      <c r="TF34" s="16" t="s">
        <v>16</v>
      </c>
      <c r="TG34" s="16" t="s">
        <v>17</v>
      </c>
      <c r="TH34" s="16" t="s">
        <v>21</v>
      </c>
      <c r="TI34" s="16" t="s">
        <v>22</v>
      </c>
      <c r="TJ34" s="16" t="s">
        <v>23</v>
      </c>
      <c r="TK34" s="16" t="s">
        <v>24</v>
      </c>
      <c r="TL34" s="16"/>
      <c r="TM34" s="15">
        <v>60</v>
      </c>
      <c r="TN34" s="16" t="s">
        <v>11</v>
      </c>
      <c r="TO34" s="16" t="s">
        <v>16</v>
      </c>
      <c r="TP34" s="16" t="s">
        <v>17</v>
      </c>
      <c r="TQ34" s="16" t="s">
        <v>21</v>
      </c>
      <c r="TR34" s="16" t="s">
        <v>22</v>
      </c>
      <c r="TS34" s="16" t="s">
        <v>23</v>
      </c>
      <c r="TT34" s="16" t="s">
        <v>24</v>
      </c>
      <c r="TU34" s="16"/>
      <c r="TV34" s="15">
        <v>61</v>
      </c>
      <c r="TW34" s="16" t="s">
        <v>11</v>
      </c>
      <c r="TX34" s="16" t="s">
        <v>16</v>
      </c>
      <c r="TY34" s="16" t="s">
        <v>17</v>
      </c>
      <c r="TZ34" s="16" t="s">
        <v>21</v>
      </c>
      <c r="UA34" s="16" t="s">
        <v>22</v>
      </c>
      <c r="UB34" s="16" t="s">
        <v>23</v>
      </c>
      <c r="UC34" s="16" t="s">
        <v>24</v>
      </c>
      <c r="UD34" s="16"/>
      <c r="UE34" s="15">
        <v>62</v>
      </c>
      <c r="UF34" s="16" t="s">
        <v>11</v>
      </c>
      <c r="UG34" s="16" t="s">
        <v>16</v>
      </c>
      <c r="UH34" s="16" t="s">
        <v>17</v>
      </c>
      <c r="UI34" s="16" t="s">
        <v>21</v>
      </c>
      <c r="UJ34" s="16" t="s">
        <v>22</v>
      </c>
      <c r="UK34" s="16" t="s">
        <v>23</v>
      </c>
      <c r="UL34" s="16" t="s">
        <v>24</v>
      </c>
      <c r="UM34" s="16"/>
      <c r="UN34" s="15">
        <v>63</v>
      </c>
      <c r="UO34" s="16" t="s">
        <v>11</v>
      </c>
      <c r="UP34" s="16" t="s">
        <v>16</v>
      </c>
      <c r="UQ34" s="16" t="s">
        <v>17</v>
      </c>
      <c r="UR34" s="16" t="s">
        <v>21</v>
      </c>
      <c r="US34" s="16" t="s">
        <v>22</v>
      </c>
      <c r="UT34" s="16" t="s">
        <v>23</v>
      </c>
      <c r="UU34" s="16" t="s">
        <v>24</v>
      </c>
      <c r="UV34" s="16"/>
      <c r="UW34" s="15">
        <v>64</v>
      </c>
      <c r="UX34" s="16" t="s">
        <v>11</v>
      </c>
      <c r="UY34" s="16" t="s">
        <v>16</v>
      </c>
      <c r="UZ34" s="16" t="s">
        <v>17</v>
      </c>
      <c r="VA34" s="16" t="s">
        <v>21</v>
      </c>
      <c r="VB34" s="16" t="s">
        <v>22</v>
      </c>
      <c r="VC34" s="16" t="s">
        <v>23</v>
      </c>
      <c r="VD34" s="16" t="s">
        <v>24</v>
      </c>
      <c r="VE34" s="16"/>
      <c r="VF34" s="15">
        <v>65</v>
      </c>
      <c r="VG34" s="16" t="s">
        <v>11</v>
      </c>
      <c r="VH34" s="16" t="s">
        <v>16</v>
      </c>
      <c r="VI34" s="16" t="s">
        <v>17</v>
      </c>
      <c r="VJ34" s="16" t="s">
        <v>21</v>
      </c>
      <c r="VK34" s="16" t="s">
        <v>22</v>
      </c>
      <c r="VL34" s="16" t="s">
        <v>23</v>
      </c>
      <c r="VM34" s="16" t="s">
        <v>24</v>
      </c>
      <c r="VN34" s="16"/>
      <c r="VO34" s="15">
        <v>66</v>
      </c>
      <c r="VP34" s="16" t="s">
        <v>11</v>
      </c>
      <c r="VQ34" s="16" t="s">
        <v>16</v>
      </c>
      <c r="VR34" s="16" t="s">
        <v>17</v>
      </c>
      <c r="VS34" s="16" t="s">
        <v>21</v>
      </c>
      <c r="VT34" s="16" t="s">
        <v>22</v>
      </c>
      <c r="VU34" s="16" t="s">
        <v>23</v>
      </c>
      <c r="VV34" s="16" t="s">
        <v>24</v>
      </c>
      <c r="VW34" s="16"/>
    </row>
    <row r="35" spans="1:1024" x14ac:dyDescent="0.25">
      <c r="B35" s="17" t="s">
        <v>8</v>
      </c>
      <c r="C35" s="18">
        <v>206.053389032345</v>
      </c>
      <c r="D35" s="18">
        <v>1138.4119931397399</v>
      </c>
      <c r="E35" s="18">
        <v>0</v>
      </c>
      <c r="F35" s="18">
        <v>932.35860410738997</v>
      </c>
      <c r="G35" s="18">
        <v>200.96832098833599</v>
      </c>
      <c r="H35" s="19">
        <v>0.99935361759396901</v>
      </c>
      <c r="I35" s="18">
        <v>-5.0850680440088896</v>
      </c>
      <c r="J35" s="18"/>
      <c r="K35" s="17" t="s">
        <v>8</v>
      </c>
      <c r="L35" s="18">
        <v>386.38396603827402</v>
      </c>
      <c r="M35" s="18">
        <v>820.36479043777797</v>
      </c>
      <c r="N35" s="18">
        <v>0</v>
      </c>
      <c r="O35" s="18">
        <v>433.980824399504</v>
      </c>
      <c r="P35" s="18">
        <v>363.38976022833498</v>
      </c>
      <c r="Q35" s="19">
        <v>0.854421955846276</v>
      </c>
      <c r="R35" s="18">
        <v>-22.994205809938698</v>
      </c>
      <c r="S35" s="18"/>
      <c r="T35" s="17" t="s">
        <v>8</v>
      </c>
      <c r="U35" s="18">
        <v>350.83292936729498</v>
      </c>
      <c r="V35" s="18">
        <v>2608.2691120607901</v>
      </c>
      <c r="W35" s="18">
        <v>0</v>
      </c>
      <c r="X35" s="18">
        <v>2257.4361826934901</v>
      </c>
      <c r="Y35" s="18">
        <v>2632.0602448172799</v>
      </c>
      <c r="Z35" s="19">
        <v>0.55449232694331696</v>
      </c>
      <c r="AA35" s="18">
        <v>23.791132756493401</v>
      </c>
      <c r="AB35" s="18"/>
      <c r="AC35" s="17" t="s">
        <v>8</v>
      </c>
      <c r="AD35" s="18">
        <v>373.14097981791701</v>
      </c>
      <c r="AE35" s="18">
        <v>710.027940899138</v>
      </c>
      <c r="AF35" s="18">
        <v>0</v>
      </c>
      <c r="AG35" s="18">
        <v>336.88696108122099</v>
      </c>
      <c r="AH35" s="18">
        <v>405.28704211688898</v>
      </c>
      <c r="AI35" s="19">
        <v>0.79406787969330495</v>
      </c>
      <c r="AJ35" s="18">
        <v>32.146062298971401</v>
      </c>
      <c r="AK35" s="18"/>
      <c r="AL35" s="17" t="s">
        <v>8</v>
      </c>
      <c r="AM35" s="18">
        <v>474.87086852472697</v>
      </c>
      <c r="AN35" s="18">
        <v>2219.0601664176802</v>
      </c>
      <c r="AO35" s="18">
        <v>0</v>
      </c>
      <c r="AP35" s="18">
        <v>1744.18929789296</v>
      </c>
      <c r="AQ35" s="18">
        <v>2161.70881836954</v>
      </c>
      <c r="AR35" s="19">
        <v>0.76468393101385901</v>
      </c>
      <c r="AS35" s="18">
        <v>-57.351348048141503</v>
      </c>
      <c r="AT35" s="18"/>
      <c r="AU35" s="17" t="s">
        <v>8</v>
      </c>
      <c r="AV35" s="18">
        <v>256.65111847596</v>
      </c>
      <c r="AW35" s="18">
        <v>1922.7879977437101</v>
      </c>
      <c r="AX35" s="18">
        <v>0</v>
      </c>
      <c r="AY35" s="18">
        <v>1666.1368792677499</v>
      </c>
      <c r="AZ35" s="18">
        <v>1945.8716558661599</v>
      </c>
      <c r="BA35" s="19">
        <v>0.81400780762359903</v>
      </c>
      <c r="BB35" s="18">
        <v>23.0836581224466</v>
      </c>
      <c r="BC35" s="18"/>
      <c r="BD35" s="17" t="s">
        <v>8</v>
      </c>
      <c r="BE35" s="18">
        <v>295.73697280074902</v>
      </c>
      <c r="BF35" s="18">
        <v>656.53436548026195</v>
      </c>
      <c r="BG35" s="18">
        <v>0</v>
      </c>
      <c r="BH35" s="18">
        <v>360.79739267951402</v>
      </c>
      <c r="BI35" s="18">
        <v>304.17877823918201</v>
      </c>
      <c r="BJ35" s="19">
        <v>0.91822201324370301</v>
      </c>
      <c r="BK35" s="18">
        <v>8.4418054384337307</v>
      </c>
      <c r="BL35" s="18"/>
      <c r="BM35" s="17" t="s">
        <v>8</v>
      </c>
      <c r="BN35" s="18">
        <v>295.20694545491801</v>
      </c>
      <c r="BO35" s="18">
        <v>2347.1973582005298</v>
      </c>
      <c r="BP35" s="18">
        <v>0</v>
      </c>
      <c r="BQ35" s="18">
        <v>2051.9904127456098</v>
      </c>
      <c r="BR35" s="18">
        <v>2158.0703330592501</v>
      </c>
      <c r="BS35" s="19">
        <v>0.76562748874918196</v>
      </c>
      <c r="BT35" s="18">
        <v>-189.127025141274</v>
      </c>
      <c r="BU35" s="18"/>
      <c r="BV35" s="17" t="s">
        <v>8</v>
      </c>
      <c r="BW35" s="18">
        <v>215.24831745381599</v>
      </c>
      <c r="BX35" s="18">
        <v>1393.1959923569</v>
      </c>
      <c r="BY35" s="18">
        <v>0</v>
      </c>
      <c r="BZ35" s="18">
        <v>1177.94767490309</v>
      </c>
      <c r="CA35" s="18">
        <v>1518.1948254312899</v>
      </c>
      <c r="CB35" s="19">
        <v>0.88648604060786296</v>
      </c>
      <c r="CC35" s="18">
        <v>124.998833074383</v>
      </c>
      <c r="CD35" s="18"/>
      <c r="CE35" s="17" t="s">
        <v>8</v>
      </c>
      <c r="CF35" s="18">
        <v>227.97592455399001</v>
      </c>
      <c r="CG35" s="18">
        <v>1870.9193560112201</v>
      </c>
      <c r="CH35" s="18">
        <v>0</v>
      </c>
      <c r="CI35" s="18">
        <v>1642.94343145723</v>
      </c>
      <c r="CJ35" s="18">
        <v>1832.8579689914</v>
      </c>
      <c r="CK35" s="19">
        <v>0.83570079584319101</v>
      </c>
      <c r="CL35" s="18">
        <v>-38.061387019821503</v>
      </c>
      <c r="CM35" s="18"/>
      <c r="CN35" s="17" t="s">
        <v>8</v>
      </c>
      <c r="CO35" s="18">
        <v>231.01633345295099</v>
      </c>
      <c r="CP35" s="18">
        <v>1004.6027807989</v>
      </c>
      <c r="CQ35" s="18">
        <v>0</v>
      </c>
      <c r="CR35" s="18">
        <v>773.58644734594895</v>
      </c>
      <c r="CS35" s="18">
        <v>237.93480016736501</v>
      </c>
      <c r="CT35" s="19">
        <v>0.97332442044564804</v>
      </c>
      <c r="CU35" s="18">
        <v>6.9184667144138201</v>
      </c>
      <c r="CV35" s="18"/>
      <c r="CW35" s="17" t="s">
        <v>8</v>
      </c>
      <c r="CX35" s="18">
        <v>331.506645248908</v>
      </c>
      <c r="CY35" s="18">
        <v>955.37960770657003</v>
      </c>
      <c r="CZ35" s="18">
        <v>0</v>
      </c>
      <c r="DA35" s="18">
        <v>623.87296245766197</v>
      </c>
      <c r="DB35" s="18">
        <v>334.68829950420798</v>
      </c>
      <c r="DC35" s="19">
        <v>0.88763918852630497</v>
      </c>
      <c r="DD35" s="18">
        <v>3.1816542552997999</v>
      </c>
      <c r="DE35" s="18"/>
      <c r="DF35" s="17" t="s">
        <v>8</v>
      </c>
      <c r="DG35" s="18">
        <v>275.67126606921198</v>
      </c>
      <c r="DH35" s="18">
        <v>613.87088673626397</v>
      </c>
      <c r="DI35" s="18">
        <v>0</v>
      </c>
      <c r="DJ35" s="18">
        <v>338.19962066705199</v>
      </c>
      <c r="DK35" s="18">
        <v>294.76446298593999</v>
      </c>
      <c r="DL35" s="19">
        <v>0.92688586979111598</v>
      </c>
      <c r="DM35" s="18">
        <v>19.093196916728299</v>
      </c>
      <c r="DN35" s="18"/>
      <c r="DO35" s="17" t="s">
        <v>8</v>
      </c>
      <c r="DP35" s="18">
        <v>235.80961279406401</v>
      </c>
      <c r="DQ35" s="18">
        <v>1274.56341300092</v>
      </c>
      <c r="DR35" s="18">
        <v>0</v>
      </c>
      <c r="DS35" s="18">
        <v>1038.75380020686</v>
      </c>
      <c r="DT35" s="18">
        <v>1330.6285422568401</v>
      </c>
      <c r="DU35" s="19">
        <v>0.91197453121467298</v>
      </c>
      <c r="DV35" s="18">
        <v>56.065129255920098</v>
      </c>
      <c r="DW35" s="18"/>
      <c r="DX35" s="17" t="s">
        <v>8</v>
      </c>
      <c r="DY35" s="18">
        <v>350.67574723028002</v>
      </c>
      <c r="DZ35" s="18">
        <v>1648.0693174850301</v>
      </c>
      <c r="EA35" s="18">
        <v>0</v>
      </c>
      <c r="EB35" s="18">
        <v>1297.3935702547501</v>
      </c>
      <c r="EC35" s="18">
        <v>355.58561425173002</v>
      </c>
      <c r="ED35" s="19">
        <v>0.86396836470531402</v>
      </c>
      <c r="EE35" s="18">
        <v>4.9098670214500002</v>
      </c>
      <c r="EF35" s="18"/>
      <c r="EG35" s="17" t="s">
        <v>8</v>
      </c>
      <c r="EH35" s="18">
        <v>277.01049464533901</v>
      </c>
      <c r="EI35" s="18">
        <v>2218.7374774980499</v>
      </c>
      <c r="EJ35" s="18">
        <v>0</v>
      </c>
      <c r="EK35" s="18">
        <v>1941.7269828527101</v>
      </c>
      <c r="EL35" s="18">
        <v>2028.51440620376</v>
      </c>
      <c r="EM35" s="19">
        <v>0.79654264000980501</v>
      </c>
      <c r="EN35" s="18">
        <v>-190.22307129429299</v>
      </c>
      <c r="EO35" s="18"/>
      <c r="EP35" s="17" t="s">
        <v>8</v>
      </c>
      <c r="EQ35" s="18">
        <v>336.54137450863101</v>
      </c>
      <c r="ER35" s="18">
        <v>2034.6949765024401</v>
      </c>
      <c r="ES35" s="18">
        <v>0</v>
      </c>
      <c r="ET35" s="18">
        <v>1698.1536019938101</v>
      </c>
      <c r="EU35" s="18">
        <v>2034.11770537289</v>
      </c>
      <c r="EV35" s="19">
        <v>0.79530153498846001</v>
      </c>
      <c r="EW35" s="18">
        <v>-0.57727112954989901</v>
      </c>
      <c r="EX35" s="18"/>
      <c r="EY35" s="17" t="s">
        <v>8</v>
      </c>
      <c r="EZ35" s="18">
        <v>406.55029231305701</v>
      </c>
      <c r="FA35" s="18">
        <v>2667.29779115172</v>
      </c>
      <c r="FB35" s="18">
        <v>0</v>
      </c>
      <c r="FC35" s="18">
        <v>2260.7474988386598</v>
      </c>
      <c r="FD35" s="18">
        <v>2665.9083944409499</v>
      </c>
      <c r="FE35" s="19">
        <v>0.51821982734099803</v>
      </c>
      <c r="FF35" s="18">
        <v>0</v>
      </c>
      <c r="FG35" s="18"/>
      <c r="FH35" s="17" t="s">
        <v>8</v>
      </c>
      <c r="FI35" s="18">
        <v>413.51645985568399</v>
      </c>
      <c r="FJ35" s="18">
        <v>1432.6554982534301</v>
      </c>
      <c r="FK35" s="18">
        <v>0</v>
      </c>
      <c r="FL35" s="18">
        <v>1019.13903839774</v>
      </c>
      <c r="FM35" s="18">
        <v>388.019207686122</v>
      </c>
      <c r="FN35" s="19">
        <v>0.821115889435722</v>
      </c>
      <c r="FO35" s="18">
        <v>0</v>
      </c>
      <c r="FP35" s="18"/>
      <c r="FQ35" s="17" t="s">
        <v>8</v>
      </c>
      <c r="FR35" s="18">
        <v>205.17486451788801</v>
      </c>
      <c r="FS35" s="18">
        <v>1101.6507755862101</v>
      </c>
      <c r="FT35" s="18">
        <v>0</v>
      </c>
      <c r="FU35" s="18">
        <v>896.47591106832101</v>
      </c>
      <c r="FV35" s="18">
        <v>201.571643364983</v>
      </c>
      <c r="FW35" s="19">
        <v>0.99895003521839498</v>
      </c>
      <c r="FX35" s="18">
        <v>-3.6032211529050602</v>
      </c>
      <c r="FY35" s="18"/>
      <c r="FZ35" s="17" t="s">
        <v>8</v>
      </c>
      <c r="GA35" s="18">
        <v>283.11074836600898</v>
      </c>
      <c r="GB35" s="18">
        <v>876.34654348571303</v>
      </c>
      <c r="GC35" s="18">
        <v>0</v>
      </c>
      <c r="GD35" s="18">
        <v>593.23579511970399</v>
      </c>
      <c r="GE35" s="18">
        <v>267.42955437455402</v>
      </c>
      <c r="GF35" s="19">
        <v>0.95035672894701895</v>
      </c>
      <c r="GG35" s="18">
        <v>-15.6811939914553</v>
      </c>
      <c r="GH35" s="18"/>
      <c r="GI35" s="17" t="s">
        <v>8</v>
      </c>
      <c r="GJ35" s="18">
        <v>277.90523342069599</v>
      </c>
      <c r="GK35" s="18">
        <v>874.47977846276001</v>
      </c>
      <c r="GL35" s="18">
        <v>0</v>
      </c>
      <c r="GM35" s="18">
        <v>596.57454504206396</v>
      </c>
      <c r="GN35" s="18">
        <v>265.61244309166301</v>
      </c>
      <c r="GO35" s="19">
        <v>0.95183716818279596</v>
      </c>
      <c r="GP35" s="18">
        <v>-12.292790329033201</v>
      </c>
      <c r="GQ35" s="18"/>
      <c r="GR35" s="17" t="s">
        <v>8</v>
      </c>
      <c r="GS35" s="18">
        <v>455.55184532639799</v>
      </c>
      <c r="GT35" s="18">
        <v>669.84462233011698</v>
      </c>
      <c r="GU35" s="18">
        <v>0</v>
      </c>
      <c r="GV35" s="18">
        <v>214.29277700371901</v>
      </c>
      <c r="GW35" s="18">
        <v>437.42527228616501</v>
      </c>
      <c r="GX35" s="19">
        <v>0.730895928719138</v>
      </c>
      <c r="GY35" s="18">
        <v>-18.126573040232199</v>
      </c>
      <c r="GZ35" s="18"/>
      <c r="HA35" s="17" t="s">
        <v>8</v>
      </c>
      <c r="HB35" s="18">
        <v>408.392640969978</v>
      </c>
      <c r="HC35" s="18">
        <v>2017.8338087643899</v>
      </c>
      <c r="HD35" s="18">
        <v>0</v>
      </c>
      <c r="HE35" s="18">
        <v>1609.4411677944199</v>
      </c>
      <c r="HF35" s="18">
        <v>2166.7321254424201</v>
      </c>
      <c r="HG35" s="19">
        <v>0.76337354942161495</v>
      </c>
      <c r="HH35" s="18">
        <v>148.89831667802301</v>
      </c>
      <c r="HI35" s="18"/>
      <c r="HJ35" s="17" t="s">
        <v>8</v>
      </c>
      <c r="HK35" s="18">
        <v>431.47897165102302</v>
      </c>
      <c r="HL35" s="18">
        <v>2535.3392919708499</v>
      </c>
      <c r="HM35" s="18">
        <v>0</v>
      </c>
      <c r="HN35" s="18">
        <v>2103.8603203198199</v>
      </c>
      <c r="HO35" s="18">
        <v>2357.35850679039</v>
      </c>
      <c r="HP35" s="19">
        <v>0.70528189421599796</v>
      </c>
      <c r="HQ35" s="18">
        <v>-177.98078518046</v>
      </c>
      <c r="HR35" s="18"/>
      <c r="HS35" s="17" t="s">
        <v>8</v>
      </c>
      <c r="HT35" s="18">
        <v>305.82172327889901</v>
      </c>
      <c r="HU35" s="18">
        <v>1010.07718172145</v>
      </c>
      <c r="HV35" s="18">
        <v>0</v>
      </c>
      <c r="HW35" s="18">
        <v>704.255458442551</v>
      </c>
      <c r="HX35" s="18">
        <v>312.61696788191603</v>
      </c>
      <c r="HY35" s="19">
        <v>0.910168501141983</v>
      </c>
      <c r="HZ35" s="18">
        <v>6.7952446030160996</v>
      </c>
      <c r="IA35" s="18"/>
      <c r="IB35" s="17" t="s">
        <v>8</v>
      </c>
      <c r="IC35" s="18">
        <v>258.48352306860897</v>
      </c>
      <c r="ID35" s="18">
        <v>1880.71673762459</v>
      </c>
      <c r="IE35" s="18">
        <v>0</v>
      </c>
      <c r="IF35" s="18">
        <v>1622.2332145559801</v>
      </c>
      <c r="IG35" s="18">
        <v>256.65210697280003</v>
      </c>
      <c r="IH35" s="19">
        <v>0.95900587367816603</v>
      </c>
      <c r="II35" s="18">
        <v>-1.83141609580872</v>
      </c>
      <c r="IJ35" s="18"/>
      <c r="IK35" s="17" t="s">
        <v>8</v>
      </c>
      <c r="IL35" s="18">
        <v>334.11699195105001</v>
      </c>
      <c r="IM35" s="18">
        <v>1717.26457111681</v>
      </c>
      <c r="IN35" s="18">
        <v>0</v>
      </c>
      <c r="IO35" s="18">
        <v>1383.1475791657599</v>
      </c>
      <c r="IP35" s="18">
        <v>1674.05521141996</v>
      </c>
      <c r="IQ35" s="19">
        <v>0.86282256334570595</v>
      </c>
      <c r="IR35" s="18">
        <v>-43.209359696849603</v>
      </c>
      <c r="IS35" s="18"/>
      <c r="IT35" s="17" t="s">
        <v>8</v>
      </c>
      <c r="IU35" s="18">
        <v>491.60620878958298</v>
      </c>
      <c r="IV35" s="18">
        <v>1868.31744053068</v>
      </c>
      <c r="IW35" s="18">
        <v>0</v>
      </c>
      <c r="IX35" s="18">
        <v>1376.7112317410899</v>
      </c>
      <c r="IY35" s="18">
        <v>1758.3443325056401</v>
      </c>
      <c r="IZ35" s="19">
        <v>0.84885923147675302</v>
      </c>
      <c r="JA35" s="18">
        <v>-109.97310802503701</v>
      </c>
      <c r="JB35" s="18"/>
      <c r="JC35" s="17" t="s">
        <v>8</v>
      </c>
      <c r="JD35" s="18">
        <v>439.15816390929302</v>
      </c>
      <c r="JE35" s="18">
        <v>2745.32771707948</v>
      </c>
      <c r="JF35" s="18">
        <v>0</v>
      </c>
      <c r="JG35" s="18">
        <v>2306.1695531701898</v>
      </c>
      <c r="JH35" s="18">
        <v>2971.8389292664601</v>
      </c>
      <c r="JI35" s="19">
        <v>-0.62917440699064398</v>
      </c>
      <c r="JJ35" s="18">
        <v>0</v>
      </c>
      <c r="JK35" s="18"/>
      <c r="JL35" s="17" t="s">
        <v>8</v>
      </c>
      <c r="JM35" s="18">
        <v>430.30077073186601</v>
      </c>
      <c r="JN35" s="18">
        <v>676.69525460149498</v>
      </c>
      <c r="JO35" s="18">
        <v>0</v>
      </c>
      <c r="JP35" s="18">
        <v>246.394483869629</v>
      </c>
      <c r="JQ35" s="18">
        <v>392.02979277140298</v>
      </c>
      <c r="JR35" s="19">
        <v>0.81514812897202105</v>
      </c>
      <c r="JS35" s="18">
        <v>-38.270977960463398</v>
      </c>
      <c r="JT35" s="18"/>
      <c r="JU35" s="17" t="s">
        <v>8</v>
      </c>
      <c r="JV35" s="18">
        <v>458.383662601379</v>
      </c>
      <c r="JW35" s="18">
        <v>2742.2300161499902</v>
      </c>
      <c r="JX35" s="18">
        <v>0</v>
      </c>
      <c r="JY35" s="18">
        <v>2283.8463535486098</v>
      </c>
      <c r="JZ35" s="18">
        <v>2973.9045830249202</v>
      </c>
      <c r="KA35" s="19">
        <v>-0.63034177887657905</v>
      </c>
      <c r="KB35" s="18">
        <v>0</v>
      </c>
      <c r="KC35" s="18"/>
      <c r="KD35" s="17" t="s">
        <v>8</v>
      </c>
      <c r="KE35" s="18">
        <v>314.12186405384398</v>
      </c>
      <c r="KF35" s="18">
        <v>2420.9922979183302</v>
      </c>
      <c r="KG35" s="18">
        <v>0</v>
      </c>
      <c r="KH35" s="18">
        <v>2106.8704338644902</v>
      </c>
      <c r="KI35" s="18">
        <v>2308.20180139693</v>
      </c>
      <c r="KJ35" s="19">
        <v>0.72211818935049199</v>
      </c>
      <c r="KK35" s="18">
        <v>-112.790496521401</v>
      </c>
      <c r="KL35" s="18"/>
      <c r="KM35" s="17" t="s">
        <v>8</v>
      </c>
      <c r="KN35" s="18">
        <v>323.773032294784</v>
      </c>
      <c r="KO35" s="18">
        <v>1029.9593378736599</v>
      </c>
      <c r="KP35" s="18">
        <v>0</v>
      </c>
      <c r="KQ35" s="18">
        <v>706.186305578874</v>
      </c>
      <c r="KR35" s="18">
        <v>342.48227568721097</v>
      </c>
      <c r="KS35" s="19">
        <v>0.87910679076115195</v>
      </c>
      <c r="KT35" s="18">
        <v>18.709243392427101</v>
      </c>
      <c r="KU35" s="18"/>
      <c r="KV35" s="17" t="s">
        <v>8</v>
      </c>
      <c r="KW35" s="18">
        <v>306.10918796561998</v>
      </c>
      <c r="KX35" s="18">
        <v>1830.88736956668</v>
      </c>
      <c r="KY35" s="18">
        <v>0</v>
      </c>
      <c r="KZ35" s="18">
        <v>1524.7781816010699</v>
      </c>
      <c r="LA35" s="18">
        <v>1962.63099007857</v>
      </c>
      <c r="LB35" s="19">
        <v>0.81058611437845396</v>
      </c>
      <c r="LC35" s="18">
        <v>131.74362051188299</v>
      </c>
      <c r="LD35" s="18"/>
      <c r="LE35" s="17" t="s">
        <v>8</v>
      </c>
      <c r="LF35" s="18">
        <v>372.709158206707</v>
      </c>
      <c r="LG35" s="18">
        <v>2373.00735806686</v>
      </c>
      <c r="LH35" s="18">
        <v>0</v>
      </c>
      <c r="LI35" s="18">
        <v>2000.2981998601599</v>
      </c>
      <c r="LJ35" s="18">
        <v>2313.72617616865</v>
      </c>
      <c r="LK35" s="19">
        <v>0.72030317260620003</v>
      </c>
      <c r="LL35" s="18">
        <v>0</v>
      </c>
      <c r="LM35" s="18"/>
      <c r="LN35" s="17" t="s">
        <v>8</v>
      </c>
      <c r="LO35" s="18">
        <v>392.90410303288701</v>
      </c>
      <c r="LP35" s="18">
        <v>1650.98993042391</v>
      </c>
      <c r="LQ35" s="18">
        <v>0</v>
      </c>
      <c r="LR35" s="18">
        <v>1258.0858273910201</v>
      </c>
      <c r="LS35" s="18">
        <v>378.39343081082001</v>
      </c>
      <c r="LT35" s="19">
        <v>0.83477062144221303</v>
      </c>
      <c r="LU35" s="18">
        <v>-14.510672222066599</v>
      </c>
      <c r="LV35" s="18"/>
      <c r="LW35" s="17" t="s">
        <v>8</v>
      </c>
      <c r="LX35" s="18">
        <v>462.066692114771</v>
      </c>
      <c r="LY35" s="18">
        <v>671.16642970934095</v>
      </c>
      <c r="LZ35" s="18">
        <v>0</v>
      </c>
      <c r="MA35" s="18">
        <v>209.09973759457</v>
      </c>
      <c r="MB35" s="18">
        <v>468.15532698682301</v>
      </c>
      <c r="MC35" s="19">
        <v>0.63853264843635504</v>
      </c>
      <c r="MD35" s="18">
        <v>6.0886348720518404</v>
      </c>
      <c r="ME35" s="18"/>
      <c r="MF35" s="17" t="s">
        <v>8</v>
      </c>
      <c r="MG35" s="18">
        <v>358.75327056101997</v>
      </c>
      <c r="MH35" s="18">
        <v>771.94480307061895</v>
      </c>
      <c r="MI35" s="18">
        <v>0</v>
      </c>
      <c r="MJ35" s="18">
        <v>413.19153250959903</v>
      </c>
      <c r="MK35" s="18">
        <v>367.01630973403002</v>
      </c>
      <c r="ML35" s="19">
        <v>0.84983658858229005</v>
      </c>
      <c r="MM35" s="18">
        <v>8.2630391730099308</v>
      </c>
      <c r="MN35" s="18"/>
      <c r="MO35" s="17" t="s">
        <v>8</v>
      </c>
      <c r="MP35" s="18">
        <v>287.07106588869999</v>
      </c>
      <c r="MQ35" s="18">
        <v>1704.5642473431301</v>
      </c>
      <c r="MR35" s="18">
        <v>0</v>
      </c>
      <c r="MS35" s="18">
        <v>1417.49318145443</v>
      </c>
      <c r="MT35" s="18">
        <v>1773.1829992442799</v>
      </c>
      <c r="MU35" s="19">
        <v>0.84630350259210896</v>
      </c>
      <c r="MV35" s="18">
        <v>68.618751901152805</v>
      </c>
      <c r="MW35" s="18"/>
      <c r="MX35" s="17" t="s">
        <v>8</v>
      </c>
      <c r="MY35" s="18">
        <v>200.54133152080999</v>
      </c>
      <c r="MZ35" s="18">
        <v>2134.1559191944598</v>
      </c>
      <c r="NA35" s="18">
        <v>0</v>
      </c>
      <c r="NB35" s="18">
        <v>1933.61458767365</v>
      </c>
      <c r="NC35" s="18">
        <v>2137.1337996849202</v>
      </c>
      <c r="ND35" s="19">
        <v>0.77096849353169805</v>
      </c>
      <c r="NE35" s="18">
        <v>2.9778804904576601</v>
      </c>
      <c r="NF35" s="18"/>
      <c r="NG35" s="17" t="s">
        <v>8</v>
      </c>
      <c r="NH35" s="18">
        <v>481.60203919539998</v>
      </c>
      <c r="NI35" s="18">
        <v>2705.4129062883599</v>
      </c>
      <c r="NJ35" s="18">
        <v>0</v>
      </c>
      <c r="NK35" s="18">
        <v>2223.8108670929601</v>
      </c>
      <c r="NL35" s="18">
        <v>2866.81228647124</v>
      </c>
      <c r="NM35" s="19">
        <v>-0.55342809353286904</v>
      </c>
      <c r="NN35" s="18">
        <v>0</v>
      </c>
      <c r="NO35" s="18"/>
      <c r="NP35" s="17" t="s">
        <v>8</v>
      </c>
      <c r="NQ35" s="18">
        <v>417.64479894578301</v>
      </c>
      <c r="NR35" s="18">
        <v>1331.69337224125</v>
      </c>
      <c r="NS35" s="18">
        <v>0</v>
      </c>
      <c r="NT35" s="18">
        <v>914.04857329547201</v>
      </c>
      <c r="NU35" s="18">
        <v>458.80882919807402</v>
      </c>
      <c r="NV35" s="19">
        <v>0.67225892444356095</v>
      </c>
      <c r="NW35" s="18">
        <v>41.164030252290601</v>
      </c>
      <c r="NX35" s="18"/>
      <c r="NY35" s="17" t="s">
        <v>8</v>
      </c>
      <c r="NZ35" s="18">
        <v>330.84360452832198</v>
      </c>
      <c r="OA35" s="18">
        <v>1553.2279982831101</v>
      </c>
      <c r="OB35" s="18">
        <v>0</v>
      </c>
      <c r="OC35" s="18">
        <v>1222.3843937547899</v>
      </c>
      <c r="OD35" s="18">
        <v>1419.20153136269</v>
      </c>
      <c r="OE35" s="19">
        <v>0.90029731487282405</v>
      </c>
      <c r="OF35" s="18">
        <v>-134.026466920426</v>
      </c>
      <c r="OG35" s="18"/>
      <c r="OH35" s="17" t="s">
        <v>8</v>
      </c>
      <c r="OI35" s="18">
        <v>306.78418926743598</v>
      </c>
      <c r="OJ35" s="18">
        <v>2362.7481730352802</v>
      </c>
      <c r="OK35" s="18">
        <v>0</v>
      </c>
      <c r="OL35" s="18">
        <v>2055.9639837678401</v>
      </c>
      <c r="OM35" s="18">
        <v>2400.2965415898798</v>
      </c>
      <c r="ON35" s="19">
        <v>0.68913368976005995</v>
      </c>
      <c r="OO35" s="18">
        <v>37.548368554608302</v>
      </c>
      <c r="OP35" s="18"/>
      <c r="OQ35" s="17" t="s">
        <v>8</v>
      </c>
      <c r="OR35" s="18">
        <v>438.11230551932698</v>
      </c>
      <c r="OS35" s="18">
        <v>972.68998747551905</v>
      </c>
      <c r="OT35" s="18">
        <v>0</v>
      </c>
      <c r="OU35" s="18">
        <v>534.57768195619201</v>
      </c>
      <c r="OV35" s="18">
        <v>476.85619515266302</v>
      </c>
      <c r="OW35" s="19">
        <v>0.59904948725620899</v>
      </c>
      <c r="OX35" s="18">
        <v>38.743889633336103</v>
      </c>
      <c r="OY35" s="18"/>
      <c r="OZ35" s="17" t="s">
        <v>8</v>
      </c>
      <c r="PA35" s="18">
        <v>352.44864295711301</v>
      </c>
      <c r="PB35" s="18">
        <v>814.45024863389801</v>
      </c>
      <c r="PC35" s="18">
        <v>0</v>
      </c>
      <c r="PD35" s="18">
        <v>462.001605676785</v>
      </c>
      <c r="PE35" s="18">
        <v>386.53996069261001</v>
      </c>
      <c r="PF35" s="19">
        <v>0.82327387662360496</v>
      </c>
      <c r="PG35" s="18">
        <v>34.091317735497398</v>
      </c>
      <c r="PH35" s="18"/>
      <c r="PI35" s="17" t="s">
        <v>8</v>
      </c>
      <c r="PJ35" s="18">
        <v>477.98728365828998</v>
      </c>
      <c r="PK35" s="18">
        <v>529.70397142066201</v>
      </c>
      <c r="PL35" s="18">
        <v>0</v>
      </c>
      <c r="PM35" s="18">
        <v>51.716687762371798</v>
      </c>
      <c r="PN35" s="18">
        <v>518.51492557464405</v>
      </c>
      <c r="PO35" s="19">
        <v>-0.572901742513102</v>
      </c>
      <c r="PP35" s="18">
        <v>0</v>
      </c>
      <c r="PQ35" s="18"/>
      <c r="PR35" s="17" t="s">
        <v>8</v>
      </c>
      <c r="PS35" s="18">
        <v>358.453550039525</v>
      </c>
      <c r="PT35" s="18">
        <v>2570.23414146703</v>
      </c>
      <c r="PU35" s="18">
        <v>0</v>
      </c>
      <c r="PV35" s="18">
        <v>2211.7805914275</v>
      </c>
      <c r="PW35" s="18">
        <v>2692.9799402068502</v>
      </c>
      <c r="PX35" s="19">
        <v>0.47947838081184502</v>
      </c>
      <c r="PY35" s="18">
        <v>0</v>
      </c>
      <c r="PZ35" s="18"/>
      <c r="QA35" s="17" t="s">
        <v>8</v>
      </c>
      <c r="QB35" s="18">
        <v>350.50029643438</v>
      </c>
      <c r="QC35" s="18">
        <v>2470.72616792393</v>
      </c>
      <c r="QD35" s="18">
        <v>0</v>
      </c>
      <c r="QE35" s="18">
        <v>2120.2258714895502</v>
      </c>
      <c r="QF35" s="18">
        <v>2547.10777102988</v>
      </c>
      <c r="QG35" s="19">
        <v>0.61803999315176605</v>
      </c>
      <c r="QH35" s="18">
        <v>76.381603105951896</v>
      </c>
      <c r="QI35" s="18"/>
      <c r="QJ35" s="17" t="s">
        <v>8</v>
      </c>
      <c r="QK35" s="18">
        <v>257.82119233244703</v>
      </c>
      <c r="QL35" s="18">
        <v>2430.0949118168901</v>
      </c>
      <c r="QM35" s="18">
        <v>0</v>
      </c>
      <c r="QN35" s="18">
        <v>2172.2737194844399</v>
      </c>
      <c r="QO35" s="18">
        <v>2377.6863911190298</v>
      </c>
      <c r="QP35" s="19">
        <v>0.69782299842870499</v>
      </c>
      <c r="QQ35" s="18">
        <v>0</v>
      </c>
      <c r="QR35" s="18"/>
      <c r="QS35" s="17" t="s">
        <v>8</v>
      </c>
      <c r="QT35" s="18">
        <v>214.97266770444</v>
      </c>
      <c r="QU35" s="18">
        <v>1426.3736375020901</v>
      </c>
      <c r="QV35" s="18">
        <v>0</v>
      </c>
      <c r="QW35" s="18">
        <v>1211.4009697976501</v>
      </c>
      <c r="QX35" s="18">
        <v>200.88468755785101</v>
      </c>
      <c r="QY35" s="19">
        <v>0.99940951135273903</v>
      </c>
      <c r="QZ35" s="18">
        <v>-14.087980146589</v>
      </c>
      <c r="RA35" s="18"/>
      <c r="RB35" s="17" t="s">
        <v>8</v>
      </c>
      <c r="RC35" s="18">
        <v>439.29634892354602</v>
      </c>
      <c r="RD35" s="18">
        <v>852.57166346808401</v>
      </c>
      <c r="RE35" s="18">
        <v>0</v>
      </c>
      <c r="RF35" s="18">
        <v>413.27531454453799</v>
      </c>
      <c r="RG35" s="18">
        <v>475.168523303933</v>
      </c>
      <c r="RH35" s="19">
        <v>0.60754193282082403</v>
      </c>
      <c r="RI35" s="18">
        <v>0</v>
      </c>
      <c r="RJ35" s="18"/>
      <c r="RK35" s="17" t="s">
        <v>8</v>
      </c>
      <c r="RL35" s="18">
        <v>463.61999368847398</v>
      </c>
      <c r="RM35" s="18">
        <v>2374.1384810202499</v>
      </c>
      <c r="RN35" s="18">
        <v>0</v>
      </c>
      <c r="RO35" s="18">
        <v>1910.5184873317801</v>
      </c>
      <c r="RP35" s="18">
        <v>2161.3091887912801</v>
      </c>
      <c r="RQ35" s="19">
        <v>0.76478779363309202</v>
      </c>
      <c r="RR35" s="18">
        <v>-212.82929222896701</v>
      </c>
      <c r="RS35" s="18"/>
      <c r="RT35" s="17" t="s">
        <v>8</v>
      </c>
      <c r="RU35" s="18">
        <v>347.92838823191698</v>
      </c>
      <c r="RV35" s="18">
        <v>707.60359477066902</v>
      </c>
      <c r="RW35" s="18">
        <v>0</v>
      </c>
      <c r="RX35" s="18">
        <v>359.67520653875198</v>
      </c>
      <c r="RY35" s="18">
        <v>366.26704367400202</v>
      </c>
      <c r="RZ35" s="19">
        <v>0.850792079419328</v>
      </c>
      <c r="SA35" s="18">
        <v>18.3386554420848</v>
      </c>
      <c r="SB35" s="18"/>
      <c r="SC35" s="17" t="s">
        <v>8</v>
      </c>
      <c r="SD35" s="18">
        <v>493.75053550339601</v>
      </c>
      <c r="SE35" s="18">
        <v>2546.59802923198</v>
      </c>
      <c r="SF35" s="18">
        <v>0</v>
      </c>
      <c r="SG35" s="18">
        <v>2052.8474937285901</v>
      </c>
      <c r="SH35" s="18">
        <v>2699.0359488593699</v>
      </c>
      <c r="SI35" s="19">
        <v>0.46883096179164102</v>
      </c>
      <c r="SJ35" s="18">
        <v>0</v>
      </c>
      <c r="SK35" s="18"/>
      <c r="SL35" s="17" t="s">
        <v>8</v>
      </c>
      <c r="SM35" s="18">
        <v>225.03045463976699</v>
      </c>
      <c r="SN35" s="18">
        <v>2477.71287013861</v>
      </c>
      <c r="SO35" s="18">
        <v>0</v>
      </c>
      <c r="SP35" s="18">
        <v>2252.6824154988399</v>
      </c>
      <c r="SQ35" s="18">
        <v>2518.26289407491</v>
      </c>
      <c r="SR35" s="19">
        <v>0.63469139773873995</v>
      </c>
      <c r="SS35" s="18">
        <v>40.550023936296803</v>
      </c>
      <c r="ST35" s="18"/>
      <c r="SU35" s="17" t="s">
        <v>8</v>
      </c>
      <c r="SV35" s="18">
        <v>218.75339722027999</v>
      </c>
      <c r="SW35" s="18">
        <v>788.15077413272604</v>
      </c>
      <c r="SX35" s="18">
        <v>0</v>
      </c>
      <c r="SY35" s="18">
        <v>569.397376912445</v>
      </c>
      <c r="SZ35" s="18">
        <v>237.24452823284599</v>
      </c>
      <c r="TA35" s="19">
        <v>0.97383662258887904</v>
      </c>
      <c r="TB35" s="18">
        <v>18.491131012565798</v>
      </c>
      <c r="TC35" s="18"/>
      <c r="TD35" s="17" t="s">
        <v>8</v>
      </c>
      <c r="TE35" s="18">
        <v>365.73014102108601</v>
      </c>
      <c r="TF35" s="18">
        <v>1550.2707301932201</v>
      </c>
      <c r="TG35" s="18">
        <v>0</v>
      </c>
      <c r="TH35" s="18">
        <v>1184.54058917213</v>
      </c>
      <c r="TI35" s="18">
        <v>1652.54699409349</v>
      </c>
      <c r="TJ35" s="19">
        <v>0.86624488428990698</v>
      </c>
      <c r="TK35" s="18">
        <v>102.27626390027299</v>
      </c>
      <c r="TL35" s="18"/>
      <c r="TM35" s="17" t="s">
        <v>8</v>
      </c>
      <c r="TN35" s="18">
        <v>262.41870651792198</v>
      </c>
      <c r="TO35" s="18">
        <v>2388.5841674092599</v>
      </c>
      <c r="TP35" s="18">
        <v>0</v>
      </c>
      <c r="TQ35" s="18">
        <v>2126.16546089134</v>
      </c>
      <c r="TR35" s="18">
        <v>2335.2031620212301</v>
      </c>
      <c r="TS35" s="19">
        <v>0.71306740321338702</v>
      </c>
      <c r="TT35" s="18">
        <v>-53.381005388032897</v>
      </c>
      <c r="TU35" s="18"/>
      <c r="TV35" s="17" t="s">
        <v>8</v>
      </c>
      <c r="TW35" s="18">
        <v>368.91037468425401</v>
      </c>
      <c r="TX35" s="18">
        <v>1784.1978997646199</v>
      </c>
      <c r="TY35" s="18">
        <v>0</v>
      </c>
      <c r="TZ35" s="18">
        <v>1415.28752508037</v>
      </c>
      <c r="UA35" s="18">
        <v>1718.37454744974</v>
      </c>
      <c r="UB35" s="19">
        <v>0.85559434625851105</v>
      </c>
      <c r="UC35" s="18">
        <v>-65.823352314881106</v>
      </c>
      <c r="UD35" s="18"/>
      <c r="UE35" s="17" t="s">
        <v>8</v>
      </c>
      <c r="UF35" s="18">
        <v>454.50626101156001</v>
      </c>
      <c r="UG35" s="18">
        <v>654.18060285868603</v>
      </c>
      <c r="UH35" s="18">
        <v>0</v>
      </c>
      <c r="UI35" s="18">
        <v>199.67434184712701</v>
      </c>
      <c r="UJ35" s="18">
        <v>425.16957928816402</v>
      </c>
      <c r="UK35" s="19">
        <v>0.75751526069542197</v>
      </c>
      <c r="UL35" s="18">
        <v>-29.3366817233955</v>
      </c>
      <c r="UM35" s="18"/>
      <c r="UN35" s="17" t="s">
        <v>8</v>
      </c>
      <c r="UO35" s="18">
        <v>300.30434502946503</v>
      </c>
      <c r="UP35" s="18">
        <v>949.28709930166099</v>
      </c>
      <c r="UQ35" s="18">
        <v>0</v>
      </c>
      <c r="UR35" s="18">
        <v>648.98275427219596</v>
      </c>
      <c r="US35" s="18">
        <v>275.72623264595501</v>
      </c>
      <c r="UT35" s="19">
        <v>0.94347727654892399</v>
      </c>
      <c r="UU35" s="18">
        <v>-24.57811238351</v>
      </c>
      <c r="UV35" s="18"/>
      <c r="UW35" s="17" t="s">
        <v>8</v>
      </c>
      <c r="UX35" s="18">
        <v>275.94481516581197</v>
      </c>
      <c r="UY35" s="18">
        <v>2260.8981008330602</v>
      </c>
      <c r="UZ35" s="18">
        <v>0</v>
      </c>
      <c r="VA35" s="18">
        <v>1984.9532856672499</v>
      </c>
      <c r="VB35" s="18">
        <v>2380.7883302043501</v>
      </c>
      <c r="VC35" s="19">
        <v>0.69665631827826702</v>
      </c>
      <c r="VD35" s="18">
        <v>119.890229371283</v>
      </c>
      <c r="VE35" s="18"/>
      <c r="VF35" s="17" t="s">
        <v>8</v>
      </c>
      <c r="VG35" s="18">
        <v>397.07357646416199</v>
      </c>
      <c r="VH35" s="18">
        <v>2569.6651949438601</v>
      </c>
      <c r="VI35" s="18">
        <v>0</v>
      </c>
      <c r="VJ35" s="18">
        <v>2172.5916184797002</v>
      </c>
      <c r="VK35" s="18">
        <v>2372.7314522973202</v>
      </c>
      <c r="VL35" s="19">
        <v>0.69967058564164197</v>
      </c>
      <c r="VM35" s="18">
        <v>0</v>
      </c>
      <c r="VN35" s="18"/>
      <c r="VO35" s="17" t="s">
        <v>8</v>
      </c>
      <c r="VP35" s="18">
        <v>285.40366323032799</v>
      </c>
      <c r="VQ35" s="18">
        <v>1339.19785990224</v>
      </c>
      <c r="VR35" s="18">
        <v>0</v>
      </c>
      <c r="VS35" s="18">
        <v>1053.79419667191</v>
      </c>
      <c r="VT35" s="18">
        <v>1379.88413951904</v>
      </c>
      <c r="VU35" s="19">
        <v>0.90555525494000499</v>
      </c>
      <c r="VV35" s="18">
        <v>40.686279616800199</v>
      </c>
      <c r="VW35" s="18"/>
    </row>
    <row r="36" spans="1:1024" x14ac:dyDescent="0.25">
      <c r="B36" s="17" t="s">
        <v>25</v>
      </c>
      <c r="C36" s="18">
        <v>468.084165905926</v>
      </c>
      <c r="D36" s="18">
        <v>163.86530873891101</v>
      </c>
      <c r="E36" s="18">
        <v>0</v>
      </c>
      <c r="F36" s="18">
        <v>-304.21885716701399</v>
      </c>
      <c r="G36" s="18">
        <v>455.76211747653298</v>
      </c>
      <c r="H36" s="19">
        <v>0.89583466933816702</v>
      </c>
      <c r="I36" s="18">
        <v>-12.322048429392201</v>
      </c>
      <c r="J36" s="18"/>
      <c r="K36" s="17" t="s">
        <v>25</v>
      </c>
      <c r="L36" s="18">
        <v>586.33213495498399</v>
      </c>
      <c r="M36" s="18">
        <v>215.509075292793</v>
      </c>
      <c r="N36" s="18">
        <v>0</v>
      </c>
      <c r="O36" s="18">
        <v>-370.82305966219002</v>
      </c>
      <c r="P36" s="18">
        <v>569.76662113200803</v>
      </c>
      <c r="Q36" s="19">
        <v>0.655404374191489</v>
      </c>
      <c r="R36" s="18">
        <v>0</v>
      </c>
      <c r="S36" s="18"/>
      <c r="T36" s="17" t="s">
        <v>25</v>
      </c>
      <c r="U36" s="18">
        <v>498.45781077279003</v>
      </c>
      <c r="V36" s="18">
        <v>275.993601105263</v>
      </c>
      <c r="W36" s="18">
        <v>0</v>
      </c>
      <c r="X36" s="18">
        <v>-222.464209667527</v>
      </c>
      <c r="Y36" s="18">
        <v>297.31053039114499</v>
      </c>
      <c r="Z36" s="19">
        <v>0.76584127023621595</v>
      </c>
      <c r="AA36" s="18">
        <v>21.316929285882701</v>
      </c>
      <c r="AB36" s="18"/>
      <c r="AC36" s="17" t="s">
        <v>25</v>
      </c>
      <c r="AD36" s="18">
        <v>596.35507450070497</v>
      </c>
      <c r="AE36" s="18">
        <v>317.73189220249901</v>
      </c>
      <c r="AF36" s="18">
        <v>0</v>
      </c>
      <c r="AG36" s="18">
        <v>-278.62318229820602</v>
      </c>
      <c r="AH36" s="18">
        <v>640.77719333204197</v>
      </c>
      <c r="AI36" s="19">
        <v>-0.69581768768599295</v>
      </c>
      <c r="AJ36" s="18">
        <v>0</v>
      </c>
      <c r="AK36" s="18"/>
      <c r="AL36" s="17" t="s">
        <v>25</v>
      </c>
      <c r="AM36" s="18">
        <v>403.39186082051401</v>
      </c>
      <c r="AN36" s="18">
        <v>182.31742388545501</v>
      </c>
      <c r="AO36" s="18">
        <v>0</v>
      </c>
      <c r="AP36" s="18">
        <v>-221.074436935059</v>
      </c>
      <c r="AQ36" s="18">
        <v>169.26926026419699</v>
      </c>
      <c r="AR36" s="19">
        <v>0.97994207742462802</v>
      </c>
      <c r="AS36" s="18">
        <v>-13.048163621257901</v>
      </c>
      <c r="AT36" s="18"/>
      <c r="AU36" s="17" t="s">
        <v>25</v>
      </c>
      <c r="AV36" s="18">
        <v>464.31524471308802</v>
      </c>
      <c r="AW36" s="18">
        <v>293.32896189529902</v>
      </c>
      <c r="AX36" s="18">
        <v>0</v>
      </c>
      <c r="AY36" s="18">
        <v>-170.986282817789</v>
      </c>
      <c r="AZ36" s="18">
        <v>298.30314172934698</v>
      </c>
      <c r="BA36" s="19">
        <v>0.76293375664430696</v>
      </c>
      <c r="BB36" s="18">
        <v>4.97417983404819</v>
      </c>
      <c r="BC36" s="18"/>
      <c r="BD36" s="17" t="s">
        <v>25</v>
      </c>
      <c r="BE36" s="18">
        <v>514.63932730204601</v>
      </c>
      <c r="BF36" s="18">
        <v>327.930564234906</v>
      </c>
      <c r="BG36" s="18">
        <v>0</v>
      </c>
      <c r="BH36" s="18">
        <v>-186.70876306714001</v>
      </c>
      <c r="BI36" s="18">
        <v>480.76175012121098</v>
      </c>
      <c r="BJ36" s="19">
        <v>0.86237293273775195</v>
      </c>
      <c r="BK36" s="18">
        <v>0</v>
      </c>
      <c r="BL36" s="18"/>
      <c r="BM36" s="17" t="s">
        <v>25</v>
      </c>
      <c r="BN36" s="18">
        <v>379.98542065730902</v>
      </c>
      <c r="BO36" s="18">
        <v>174.57802720655499</v>
      </c>
      <c r="BP36" s="18">
        <v>0</v>
      </c>
      <c r="BQ36" s="18">
        <v>-205.407393450754</v>
      </c>
      <c r="BR36" s="18">
        <v>164.67504203774601</v>
      </c>
      <c r="BS36" s="19">
        <v>0.98487425036141396</v>
      </c>
      <c r="BT36" s="18">
        <v>-9.9029851688085806</v>
      </c>
      <c r="BU36" s="18"/>
      <c r="BV36" s="17" t="s">
        <v>25</v>
      </c>
      <c r="BW36" s="18">
        <v>378.43534336002699</v>
      </c>
      <c r="BX36" s="18">
        <v>278.12931111683901</v>
      </c>
      <c r="BY36" s="18">
        <v>0</v>
      </c>
      <c r="BZ36" s="18">
        <v>-100.306032243188</v>
      </c>
      <c r="CA36" s="18">
        <v>272.19102251299302</v>
      </c>
      <c r="CB36" s="19">
        <v>0.82794205408792898</v>
      </c>
      <c r="CC36" s="18">
        <v>-5.9382886038463303</v>
      </c>
      <c r="CD36" s="18"/>
      <c r="CE36" s="17" t="s">
        <v>25</v>
      </c>
      <c r="CF36" s="18">
        <v>566.57415810378097</v>
      </c>
      <c r="CG36" s="18">
        <v>300.63070626956602</v>
      </c>
      <c r="CH36" s="18">
        <v>0</v>
      </c>
      <c r="CI36" s="18">
        <v>-265.94345183421501</v>
      </c>
      <c r="CJ36" s="18">
        <v>283.54474232074398</v>
      </c>
      <c r="CK36" s="19">
        <v>0.80223179439088399</v>
      </c>
      <c r="CL36" s="18">
        <v>-17.085963948821401</v>
      </c>
      <c r="CM36" s="18"/>
      <c r="CN36" s="17" t="s">
        <v>25</v>
      </c>
      <c r="CO36" s="18">
        <v>556.00571537679002</v>
      </c>
      <c r="CP36" s="18">
        <v>286.80125959740798</v>
      </c>
      <c r="CQ36" s="18">
        <v>0</v>
      </c>
      <c r="CR36" s="18">
        <v>-269.20445577938301</v>
      </c>
      <c r="CS36" s="18">
        <v>604.03503297514897</v>
      </c>
      <c r="CT36" s="19">
        <v>-0.43810823433488399</v>
      </c>
      <c r="CU36" s="18">
        <v>0</v>
      </c>
      <c r="CV36" s="18"/>
      <c r="CW36" s="17" t="s">
        <v>25</v>
      </c>
      <c r="CX36" s="18">
        <v>390.15927259269398</v>
      </c>
      <c r="CY36" s="18">
        <v>183.304457452402</v>
      </c>
      <c r="CZ36" s="18">
        <v>0</v>
      </c>
      <c r="DA36" s="18">
        <v>-206.854815140292</v>
      </c>
      <c r="DB36" s="18">
        <v>393.19564209730697</v>
      </c>
      <c r="DC36" s="19">
        <v>0.96277307335351903</v>
      </c>
      <c r="DD36" s="18">
        <v>3.03636950461259</v>
      </c>
      <c r="DE36" s="18"/>
      <c r="DF36" s="17" t="s">
        <v>25</v>
      </c>
      <c r="DG36" s="18">
        <v>594.89510853815295</v>
      </c>
      <c r="DH36" s="18">
        <v>310.81751541755801</v>
      </c>
      <c r="DI36" s="18">
        <v>0</v>
      </c>
      <c r="DJ36" s="18">
        <v>-284.077593120595</v>
      </c>
      <c r="DK36" s="18">
        <v>557.50428842499002</v>
      </c>
      <c r="DL36" s="19">
        <v>0.70158616998387602</v>
      </c>
      <c r="DM36" s="18">
        <v>-37.390820113162803</v>
      </c>
      <c r="DN36" s="18"/>
      <c r="DO36" s="17" t="s">
        <v>25</v>
      </c>
      <c r="DP36" s="18">
        <v>578.625848198791</v>
      </c>
      <c r="DQ36" s="18">
        <v>300.823750299869</v>
      </c>
      <c r="DR36" s="18">
        <v>0</v>
      </c>
      <c r="DS36" s="18">
        <v>-277.802097898922</v>
      </c>
      <c r="DT36" s="18">
        <v>305.71738352952298</v>
      </c>
      <c r="DU36" s="19">
        <v>0.73967451491939695</v>
      </c>
      <c r="DV36" s="18">
        <v>4.89363322965397</v>
      </c>
      <c r="DW36" s="18"/>
      <c r="DX36" s="17" t="s">
        <v>25</v>
      </c>
      <c r="DY36" s="18">
        <v>414.02579055828801</v>
      </c>
      <c r="DZ36" s="18">
        <v>251.155835982263</v>
      </c>
      <c r="EA36" s="18">
        <v>0</v>
      </c>
      <c r="EB36" s="18">
        <v>-162.86995457602501</v>
      </c>
      <c r="EC36" s="18">
        <v>399.77284245912102</v>
      </c>
      <c r="ED36" s="19">
        <v>0.95656964384268195</v>
      </c>
      <c r="EE36" s="18">
        <v>-14.252948099167099</v>
      </c>
      <c r="EF36" s="18"/>
      <c r="EG36" s="17" t="s">
        <v>25</v>
      </c>
      <c r="EH36" s="18">
        <v>410.572936398835</v>
      </c>
      <c r="EI36" s="18">
        <v>307.97946652190097</v>
      </c>
      <c r="EJ36" s="18">
        <v>0</v>
      </c>
      <c r="EK36" s="18">
        <v>-102.59346987693399</v>
      </c>
      <c r="EL36" s="18">
        <v>281.33747149721597</v>
      </c>
      <c r="EM36" s="19">
        <v>0.80749149976057399</v>
      </c>
      <c r="EN36" s="18">
        <v>-26.641995024684999</v>
      </c>
      <c r="EO36" s="18"/>
      <c r="EP36" s="17" t="s">
        <v>25</v>
      </c>
      <c r="EQ36" s="18">
        <v>390.48965987604601</v>
      </c>
      <c r="ER36" s="18">
        <v>244.578795030099</v>
      </c>
      <c r="ES36" s="18">
        <v>0</v>
      </c>
      <c r="ET36" s="18">
        <v>-145.910864845947</v>
      </c>
      <c r="EU36" s="18">
        <v>262.59058468235799</v>
      </c>
      <c r="EV36" s="19">
        <v>0.84743353075710404</v>
      </c>
      <c r="EW36" s="18">
        <v>18.011789652258599</v>
      </c>
      <c r="EX36" s="18"/>
      <c r="EY36" s="17" t="s">
        <v>25</v>
      </c>
      <c r="EZ36" s="18">
        <v>555.84544503671805</v>
      </c>
      <c r="FA36" s="18">
        <v>301.842875505233</v>
      </c>
      <c r="FB36" s="18">
        <v>0</v>
      </c>
      <c r="FC36" s="18">
        <v>-254.00256953148499</v>
      </c>
      <c r="FD36" s="18">
        <v>297.18443732058398</v>
      </c>
      <c r="FE36" s="19">
        <v>0.76620747232972297</v>
      </c>
      <c r="FF36" s="18">
        <v>-4.6584381846487304</v>
      </c>
      <c r="FG36" s="18"/>
      <c r="FH36" s="17" t="s">
        <v>25</v>
      </c>
      <c r="FI36" s="18">
        <v>534.07033274024604</v>
      </c>
      <c r="FJ36" s="18">
        <v>215.82938918740999</v>
      </c>
      <c r="FK36" s="18">
        <v>0</v>
      </c>
      <c r="FL36" s="18">
        <v>-318.24094355283597</v>
      </c>
      <c r="FM36" s="18">
        <v>506.40482312587301</v>
      </c>
      <c r="FN36" s="19">
        <v>0.82160427841262196</v>
      </c>
      <c r="FO36" s="18">
        <v>-27.665509614373001</v>
      </c>
      <c r="FP36" s="18"/>
      <c r="FQ36" s="17" t="s">
        <v>25</v>
      </c>
      <c r="FR36" s="18">
        <v>398.59241765981199</v>
      </c>
      <c r="FS36" s="18">
        <v>326.06378674741597</v>
      </c>
      <c r="FT36" s="18">
        <v>0</v>
      </c>
      <c r="FU36" s="18">
        <v>-72.5286309123953</v>
      </c>
      <c r="FV36" s="18">
        <v>399.75921663798198</v>
      </c>
      <c r="FW36" s="19">
        <v>0.95658266274806103</v>
      </c>
      <c r="FX36" s="18">
        <v>1.16679897817045</v>
      </c>
      <c r="FY36" s="18"/>
      <c r="FZ36" s="17" t="s">
        <v>25</v>
      </c>
      <c r="GA36" s="18">
        <v>453.692534134271</v>
      </c>
      <c r="GB36" s="18">
        <v>343.74895092612797</v>
      </c>
      <c r="GC36" s="18">
        <v>0</v>
      </c>
      <c r="GD36" s="18">
        <v>-109.943583208143</v>
      </c>
      <c r="GE36" s="18">
        <v>434.34221386768098</v>
      </c>
      <c r="GF36" s="19">
        <v>0.92098884250782098</v>
      </c>
      <c r="GG36" s="18">
        <v>-19.3503202665906</v>
      </c>
      <c r="GH36" s="18"/>
      <c r="GI36" s="17" t="s">
        <v>25</v>
      </c>
      <c r="GJ36" s="18">
        <v>492.82320003544902</v>
      </c>
      <c r="GK36" s="18">
        <v>211.00974664537699</v>
      </c>
      <c r="GL36" s="18">
        <v>0</v>
      </c>
      <c r="GM36" s="18">
        <v>-281.81345339007203</v>
      </c>
      <c r="GN36" s="18">
        <v>459.29489318626401</v>
      </c>
      <c r="GO36" s="19">
        <v>0.89140275152606296</v>
      </c>
      <c r="GP36" s="18">
        <v>-33.528306849184801</v>
      </c>
      <c r="GQ36" s="18"/>
      <c r="GR36" s="17" t="s">
        <v>25</v>
      </c>
      <c r="GS36" s="18">
        <v>418.80277944580598</v>
      </c>
      <c r="GT36" s="18">
        <v>336.79895511797002</v>
      </c>
      <c r="GU36" s="18">
        <v>0</v>
      </c>
      <c r="GV36" s="18">
        <v>-82.003824327835304</v>
      </c>
      <c r="GW36" s="18">
        <v>401.34153578234498</v>
      </c>
      <c r="GX36" s="19">
        <v>0.95506606244151904</v>
      </c>
      <c r="GY36" s="18">
        <v>-17.461243663460799</v>
      </c>
      <c r="GZ36" s="18"/>
      <c r="HA36" s="17" t="s">
        <v>25</v>
      </c>
      <c r="HB36" s="18">
        <v>494.25032188912002</v>
      </c>
      <c r="HC36" s="18">
        <v>329.23443041081998</v>
      </c>
      <c r="HD36" s="18">
        <v>0</v>
      </c>
      <c r="HE36" s="18">
        <v>-165.01589147830001</v>
      </c>
      <c r="HF36" s="18">
        <v>310.60104360120101</v>
      </c>
      <c r="HG36" s="19">
        <v>0.72258833204191597</v>
      </c>
      <c r="HH36" s="18">
        <v>-18.633386809619299</v>
      </c>
      <c r="HI36" s="18"/>
      <c r="HJ36" s="17" t="s">
        <v>25</v>
      </c>
      <c r="HK36" s="18">
        <v>553.51503153106796</v>
      </c>
      <c r="HL36" s="18">
        <v>180.575570085214</v>
      </c>
      <c r="HM36" s="18">
        <v>0</v>
      </c>
      <c r="HN36" s="18">
        <v>-372.93946144585402</v>
      </c>
      <c r="HO36" s="18">
        <v>193.434417405121</v>
      </c>
      <c r="HP36" s="19">
        <v>0.95221114554236297</v>
      </c>
      <c r="HQ36" s="18">
        <v>12.858847319906401</v>
      </c>
      <c r="HR36" s="18"/>
      <c r="HS36" s="17" t="s">
        <v>25</v>
      </c>
      <c r="HT36" s="18">
        <v>436.85540902032</v>
      </c>
      <c r="HU36" s="18">
        <v>185.239108351108</v>
      </c>
      <c r="HV36" s="18">
        <v>0</v>
      </c>
      <c r="HW36" s="18">
        <v>-251.616300669211</v>
      </c>
      <c r="HX36" s="18">
        <v>467.11814569522397</v>
      </c>
      <c r="HY36" s="19">
        <v>0.88126218360440001</v>
      </c>
      <c r="HZ36" s="18">
        <v>0</v>
      </c>
      <c r="IA36" s="18"/>
      <c r="IB36" s="17" t="s">
        <v>25</v>
      </c>
      <c r="IC36" s="18">
        <v>576.32430634733396</v>
      </c>
      <c r="ID36" s="18">
        <v>164.878144480354</v>
      </c>
      <c r="IE36" s="18">
        <v>0</v>
      </c>
      <c r="IF36" s="18">
        <v>-411.44616186697999</v>
      </c>
      <c r="IG36" s="18">
        <v>598.32140018213499</v>
      </c>
      <c r="IH36" s="19">
        <v>0.36762194849283403</v>
      </c>
      <c r="II36" s="18">
        <v>21.997093834800602</v>
      </c>
      <c r="IJ36" s="18"/>
      <c r="IK36" s="17" t="s">
        <v>25</v>
      </c>
      <c r="IL36" s="18">
        <v>410.28518239075299</v>
      </c>
      <c r="IM36" s="18">
        <v>312.787028181057</v>
      </c>
      <c r="IN36" s="18">
        <v>0</v>
      </c>
      <c r="IO36" s="18">
        <v>-97.498154209695102</v>
      </c>
      <c r="IP36" s="18">
        <v>303.26874247273003</v>
      </c>
      <c r="IQ36" s="19">
        <v>0.74767953650491903</v>
      </c>
      <c r="IR36" s="18">
        <v>0</v>
      </c>
      <c r="IS36" s="18"/>
      <c r="IT36" s="17" t="s">
        <v>25</v>
      </c>
      <c r="IU36" s="18">
        <v>460.48599970513902</v>
      </c>
      <c r="IV36" s="18">
        <v>340.80093675667899</v>
      </c>
      <c r="IW36" s="18">
        <v>0</v>
      </c>
      <c r="IX36" s="18">
        <v>-119.68506294845901</v>
      </c>
      <c r="IY36" s="18">
        <v>322.69579751183699</v>
      </c>
      <c r="IZ36" s="19">
        <v>0.67149054214829396</v>
      </c>
      <c r="JA36" s="18">
        <v>0</v>
      </c>
      <c r="JB36" s="18"/>
      <c r="JC36" s="17" t="s">
        <v>25</v>
      </c>
      <c r="JD36" s="18">
        <v>497.05467073122497</v>
      </c>
      <c r="JE36" s="18">
        <v>275.017623027414</v>
      </c>
      <c r="JF36" s="18">
        <v>0</v>
      </c>
      <c r="JG36" s="18">
        <v>-222.037047703811</v>
      </c>
      <c r="JH36" s="18">
        <v>300.38036651554899</v>
      </c>
      <c r="JI36" s="19">
        <v>0.75670170282642402</v>
      </c>
      <c r="JJ36" s="18">
        <v>0</v>
      </c>
      <c r="JK36" s="18"/>
      <c r="JL36" s="17" t="s">
        <v>25</v>
      </c>
      <c r="JM36" s="18">
        <v>441.37933311935097</v>
      </c>
      <c r="JN36" s="18">
        <v>289.28791487528002</v>
      </c>
      <c r="JO36" s="18">
        <v>0</v>
      </c>
      <c r="JP36" s="18">
        <v>-152.09141824407101</v>
      </c>
      <c r="JQ36" s="18">
        <v>429.55288912863398</v>
      </c>
      <c r="JR36" s="19">
        <v>0.92625363876740996</v>
      </c>
      <c r="JS36" s="18">
        <v>-11.826443990717801</v>
      </c>
      <c r="JT36" s="18"/>
      <c r="JU36" s="17" t="s">
        <v>25</v>
      </c>
      <c r="JV36" s="18">
        <v>561.92511841524697</v>
      </c>
      <c r="JW36" s="18">
        <v>338.03546584024002</v>
      </c>
      <c r="JX36" s="18">
        <v>0</v>
      </c>
      <c r="JY36" s="18">
        <v>-223.88965257500701</v>
      </c>
      <c r="JZ36" s="18">
        <v>304.70812323895302</v>
      </c>
      <c r="KA36" s="19">
        <v>0.74301582610342798</v>
      </c>
      <c r="KB36" s="18">
        <v>-33.327342601286801</v>
      </c>
      <c r="KC36" s="18"/>
      <c r="KD36" s="17" t="s">
        <v>25</v>
      </c>
      <c r="KE36" s="18">
        <v>567.66260584451697</v>
      </c>
      <c r="KF36" s="18">
        <v>165.19440053256201</v>
      </c>
      <c r="KG36" s="18">
        <v>0</v>
      </c>
      <c r="KH36" s="18">
        <v>-402.46820531195499</v>
      </c>
      <c r="KI36" s="18">
        <v>161.000307020306</v>
      </c>
      <c r="KJ36" s="19">
        <v>0.98874937186029499</v>
      </c>
      <c r="KK36" s="18">
        <v>-4.1940935122560203</v>
      </c>
      <c r="KL36" s="18"/>
      <c r="KM36" s="17" t="s">
        <v>25</v>
      </c>
      <c r="KN36" s="18">
        <v>571.44433387474396</v>
      </c>
      <c r="KO36" s="18">
        <v>169.680138885247</v>
      </c>
      <c r="KP36" s="18">
        <v>0</v>
      </c>
      <c r="KQ36" s="18">
        <v>-401.76419498949701</v>
      </c>
      <c r="KR36" s="18">
        <v>524.14866352255797</v>
      </c>
      <c r="KS36" s="19">
        <v>0.787779446567625</v>
      </c>
      <c r="KT36" s="18">
        <v>-47.295670352186001</v>
      </c>
      <c r="KU36" s="18"/>
      <c r="KV36" s="17" t="s">
        <v>25</v>
      </c>
      <c r="KW36" s="18">
        <v>575.67612202451903</v>
      </c>
      <c r="KX36" s="18">
        <v>224.36371673975299</v>
      </c>
      <c r="KY36" s="18">
        <v>0</v>
      </c>
      <c r="KZ36" s="18">
        <v>-351.31240528476599</v>
      </c>
      <c r="LA36" s="18">
        <v>224.781679398606</v>
      </c>
      <c r="LB36" s="19">
        <v>0.910599852938478</v>
      </c>
      <c r="LC36" s="18">
        <v>0.41796265885267297</v>
      </c>
      <c r="LD36" s="18"/>
      <c r="LE36" s="17" t="s">
        <v>25</v>
      </c>
      <c r="LF36" s="18">
        <v>513.22069115494799</v>
      </c>
      <c r="LG36" s="18">
        <v>208.22734234367499</v>
      </c>
      <c r="LH36" s="18">
        <v>0</v>
      </c>
      <c r="LI36" s="18">
        <v>-304.99334881127299</v>
      </c>
      <c r="LJ36" s="18">
        <v>190.60955671148901</v>
      </c>
      <c r="LK36" s="19">
        <v>0.95562269794600296</v>
      </c>
      <c r="LL36" s="18">
        <v>-17.6177856321851</v>
      </c>
      <c r="LM36" s="18"/>
      <c r="LN36" s="17" t="s">
        <v>25</v>
      </c>
      <c r="LO36" s="18">
        <v>508.46202711361798</v>
      </c>
      <c r="LP36" s="18">
        <v>207.19393961382599</v>
      </c>
      <c r="LQ36" s="18">
        <v>0</v>
      </c>
      <c r="LR36" s="18">
        <v>-301.26808749979199</v>
      </c>
      <c r="LS36" s="18">
        <v>465.61521922060302</v>
      </c>
      <c r="LT36" s="19">
        <v>0.88324668415866803</v>
      </c>
      <c r="LU36" s="18">
        <v>-42.846807893014898</v>
      </c>
      <c r="LV36" s="18"/>
      <c r="LW36" s="17" t="s">
        <v>25</v>
      </c>
      <c r="LX36" s="18">
        <v>356.315497286175</v>
      </c>
      <c r="LY36" s="18">
        <v>221.97214322756301</v>
      </c>
      <c r="LZ36" s="18">
        <v>0</v>
      </c>
      <c r="MA36" s="18">
        <v>-134.34335405861199</v>
      </c>
      <c r="MB36" s="18">
        <v>322.30193936447802</v>
      </c>
      <c r="MC36" s="19">
        <v>1.0212370622329801</v>
      </c>
      <c r="MD36" s="18">
        <v>-34.013557921696197</v>
      </c>
      <c r="ME36" s="18"/>
      <c r="MF36" s="17" t="s">
        <v>25</v>
      </c>
      <c r="MG36" s="18">
        <v>529.62539734190602</v>
      </c>
      <c r="MH36" s="18">
        <v>278.81572193481298</v>
      </c>
      <c r="MI36" s="18">
        <v>0</v>
      </c>
      <c r="MJ36" s="18">
        <v>-250.80967540709401</v>
      </c>
      <c r="MK36" s="18">
        <v>511.64557933673899</v>
      </c>
      <c r="ML36" s="19">
        <v>0.81219003178521298</v>
      </c>
      <c r="MM36" s="18">
        <v>0</v>
      </c>
      <c r="MN36" s="18"/>
      <c r="MO36" s="17" t="s">
        <v>25</v>
      </c>
      <c r="MP36" s="18">
        <v>389.73935495749203</v>
      </c>
      <c r="MQ36" s="18">
        <v>212.710374384099</v>
      </c>
      <c r="MR36" s="18">
        <v>0</v>
      </c>
      <c r="MS36" s="18">
        <v>-177.028980573393</v>
      </c>
      <c r="MT36" s="18">
        <v>194.465658492523</v>
      </c>
      <c r="MU36" s="19">
        <v>0.95095345322295799</v>
      </c>
      <c r="MV36" s="18">
        <v>-18.2447158915754</v>
      </c>
      <c r="MW36" s="18"/>
      <c r="MX36" s="17" t="s">
        <v>25</v>
      </c>
      <c r="MY36" s="18">
        <v>569.36851461511799</v>
      </c>
      <c r="MZ36" s="18">
        <v>177.50548699204401</v>
      </c>
      <c r="NA36" s="18">
        <v>0</v>
      </c>
      <c r="NB36" s="18">
        <v>-391.86302762307298</v>
      </c>
      <c r="NC36" s="18">
        <v>188.025356820648</v>
      </c>
      <c r="ND36" s="19">
        <v>0.95870150081629302</v>
      </c>
      <c r="NE36" s="18">
        <v>10.5198698286033</v>
      </c>
      <c r="NF36" s="18"/>
      <c r="NG36" s="17" t="s">
        <v>25</v>
      </c>
      <c r="NH36" s="18">
        <v>576.52073128575103</v>
      </c>
      <c r="NI36" s="18">
        <v>300.049315483859</v>
      </c>
      <c r="NJ36" s="18">
        <v>0</v>
      </c>
      <c r="NK36" s="18">
        <v>-276.47141580189202</v>
      </c>
      <c r="NL36" s="18">
        <v>317.53883677622798</v>
      </c>
      <c r="NM36" s="19">
        <v>0.69513125585764002</v>
      </c>
      <c r="NN36" s="18">
        <v>17.489521292369002</v>
      </c>
      <c r="NO36" s="18"/>
      <c r="NP36" s="17" t="s">
        <v>25</v>
      </c>
      <c r="NQ36" s="18">
        <v>558.60297059738502</v>
      </c>
      <c r="NR36" s="18">
        <v>155.774457506414</v>
      </c>
      <c r="NS36" s="18">
        <v>0</v>
      </c>
      <c r="NT36" s="18">
        <v>-402.82851309097202</v>
      </c>
      <c r="NU36" s="18">
        <v>556.02763311504805</v>
      </c>
      <c r="NV36" s="19">
        <v>0.70639556973946604</v>
      </c>
      <c r="NW36" s="18">
        <v>-2.5753374823376598</v>
      </c>
      <c r="NX36" s="18"/>
      <c r="NY36" s="17" t="s">
        <v>25</v>
      </c>
      <c r="NZ36" s="18">
        <v>431.37279985644898</v>
      </c>
      <c r="OA36" s="18">
        <v>244.62867348901599</v>
      </c>
      <c r="OB36" s="18">
        <v>0</v>
      </c>
      <c r="OC36" s="18">
        <v>-186.74412636743301</v>
      </c>
      <c r="OD36" s="18">
        <v>254.58476496432399</v>
      </c>
      <c r="OE36" s="19">
        <v>0.86241747062162799</v>
      </c>
      <c r="OF36" s="18">
        <v>0</v>
      </c>
      <c r="OG36" s="18"/>
      <c r="OH36" s="17" t="s">
        <v>25</v>
      </c>
      <c r="OI36" s="18">
        <v>515.53755945337605</v>
      </c>
      <c r="OJ36" s="18">
        <v>174.74712558512601</v>
      </c>
      <c r="OK36" s="18">
        <v>0</v>
      </c>
      <c r="OL36" s="18">
        <v>-340.79043386824998</v>
      </c>
      <c r="OM36" s="18">
        <v>173.42819579956401</v>
      </c>
      <c r="ON36" s="19">
        <v>0.97538993944302799</v>
      </c>
      <c r="OO36" s="18">
        <v>-1.3189297855613</v>
      </c>
      <c r="OP36" s="18"/>
      <c r="OQ36" s="17" t="s">
        <v>25</v>
      </c>
      <c r="OR36" s="18">
        <v>516.64348336153205</v>
      </c>
      <c r="OS36" s="18">
        <v>152.18431610028699</v>
      </c>
      <c r="OT36" s="18">
        <v>0</v>
      </c>
      <c r="OU36" s="18">
        <v>-364.45916726124602</v>
      </c>
      <c r="OV36" s="18">
        <v>545.63383875136606</v>
      </c>
      <c r="OW36" s="19">
        <v>0.73701738464186495</v>
      </c>
      <c r="OX36" s="18">
        <v>28.990355389833798</v>
      </c>
      <c r="OY36" s="18"/>
      <c r="OZ36" s="17" t="s">
        <v>25</v>
      </c>
      <c r="PA36" s="18">
        <v>474.33044932490401</v>
      </c>
      <c r="PB36" s="18">
        <v>336.18388683859501</v>
      </c>
      <c r="PC36" s="18">
        <v>0</v>
      </c>
      <c r="PD36" s="18">
        <v>-138.146562486308</v>
      </c>
      <c r="PE36" s="18">
        <v>448.629503389913</v>
      </c>
      <c r="PF36" s="19">
        <v>0.90452431408461897</v>
      </c>
      <c r="PG36" s="18">
        <v>-25.700945934990401</v>
      </c>
      <c r="PH36" s="18"/>
      <c r="PI36" s="17" t="s">
        <v>25</v>
      </c>
      <c r="PJ36" s="18">
        <v>352.728140305105</v>
      </c>
      <c r="PK36" s="18">
        <v>212.451209635781</v>
      </c>
      <c r="PL36" s="18">
        <v>0</v>
      </c>
      <c r="PM36" s="18">
        <v>-140.276930669325</v>
      </c>
      <c r="PN36" s="18">
        <v>375.521184457316</v>
      </c>
      <c r="PO36" s="19">
        <v>0.97869432644959997</v>
      </c>
      <c r="PP36" s="18">
        <v>22.793044152210602</v>
      </c>
      <c r="PQ36" s="18"/>
      <c r="PR36" s="17" t="s">
        <v>25</v>
      </c>
      <c r="PS36" s="18">
        <v>409.44234480189601</v>
      </c>
      <c r="PT36" s="18">
        <v>277.16167990844599</v>
      </c>
      <c r="PU36" s="18">
        <v>0</v>
      </c>
      <c r="PV36" s="18">
        <v>-132.28066489344999</v>
      </c>
      <c r="PW36" s="18">
        <v>294.87177468978899</v>
      </c>
      <c r="PX36" s="19">
        <v>0.77280300696374304</v>
      </c>
      <c r="PY36" s="18">
        <v>0</v>
      </c>
      <c r="PZ36" s="18"/>
      <c r="QA36" s="17" t="s">
        <v>25</v>
      </c>
      <c r="QB36" s="18">
        <v>526.84007721255</v>
      </c>
      <c r="QC36" s="18">
        <v>257.34495110004201</v>
      </c>
      <c r="QD36" s="18">
        <v>0</v>
      </c>
      <c r="QE36" s="18">
        <v>-269.49512611250799</v>
      </c>
      <c r="QF36" s="18">
        <v>279.07369638769097</v>
      </c>
      <c r="QG36" s="19">
        <v>0.81274717051673895</v>
      </c>
      <c r="QH36" s="18">
        <v>21.728745287649801</v>
      </c>
      <c r="QI36" s="18"/>
      <c r="QJ36" s="17" t="s">
        <v>25</v>
      </c>
      <c r="QK36" s="18">
        <v>359.112770004016</v>
      </c>
      <c r="QL36" s="18">
        <v>151.450715247147</v>
      </c>
      <c r="QM36" s="18">
        <v>0</v>
      </c>
      <c r="QN36" s="18">
        <v>-207.662054756869</v>
      </c>
      <c r="QO36" s="18">
        <v>140.13376741001801</v>
      </c>
      <c r="QP36" s="19">
        <v>1.0096771181146</v>
      </c>
      <c r="QQ36" s="18">
        <v>-11.316947837129099</v>
      </c>
      <c r="QR36" s="18"/>
      <c r="QS36" s="17" t="s">
        <v>25</v>
      </c>
      <c r="QT36" s="18">
        <v>439.140643174753</v>
      </c>
      <c r="QU36" s="18">
        <v>158.07204640584399</v>
      </c>
      <c r="QV36" s="18">
        <v>0</v>
      </c>
      <c r="QW36" s="18">
        <v>-281.068596768909</v>
      </c>
      <c r="QX36" s="18">
        <v>446.55800318307303</v>
      </c>
      <c r="QY36" s="19">
        <v>0.90698654950547497</v>
      </c>
      <c r="QZ36" s="18">
        <v>7.4173600083196902</v>
      </c>
      <c r="RA36" s="18"/>
      <c r="RB36" s="17" t="s">
        <v>25</v>
      </c>
      <c r="RC36" s="18">
        <v>369.46316471300702</v>
      </c>
      <c r="RD36" s="18">
        <v>345.39324107279202</v>
      </c>
      <c r="RE36" s="18">
        <v>0</v>
      </c>
      <c r="RF36" s="18">
        <v>-24.069923640214402</v>
      </c>
      <c r="RG36" s="18">
        <v>383.81816025332199</v>
      </c>
      <c r="RH36" s="19">
        <v>0.97135021346976402</v>
      </c>
      <c r="RI36" s="18">
        <v>14.3549955403154</v>
      </c>
      <c r="RJ36" s="18"/>
      <c r="RK36" s="17" t="s">
        <v>25</v>
      </c>
      <c r="RL36" s="18">
        <v>512.755752002333</v>
      </c>
      <c r="RM36" s="18">
        <v>245.97979701304399</v>
      </c>
      <c r="RN36" s="18">
        <v>0</v>
      </c>
      <c r="RO36" s="18">
        <v>-266.775954989289</v>
      </c>
      <c r="RP36" s="18">
        <v>245.57287334396401</v>
      </c>
      <c r="RQ36" s="19">
        <v>0.87812565706952395</v>
      </c>
      <c r="RR36" s="18">
        <v>-0.40692366908004401</v>
      </c>
      <c r="RS36" s="18"/>
      <c r="RT36" s="17" t="s">
        <v>25</v>
      </c>
      <c r="RU36" s="18">
        <v>588.95659734726803</v>
      </c>
      <c r="RV36" s="18">
        <v>161.44058781634001</v>
      </c>
      <c r="RW36" s="18">
        <v>0</v>
      </c>
      <c r="RX36" s="18">
        <v>-427.51600953092799</v>
      </c>
      <c r="RY36" s="18">
        <v>593.59635930574495</v>
      </c>
      <c r="RZ36" s="19">
        <v>0.48050442274426702</v>
      </c>
      <c r="SA36" s="18">
        <v>0</v>
      </c>
      <c r="SB36" s="18"/>
      <c r="SC36" s="17" t="s">
        <v>25</v>
      </c>
      <c r="SD36" s="18">
        <v>486.91812111113501</v>
      </c>
      <c r="SE36" s="18">
        <v>282.21161210262301</v>
      </c>
      <c r="SF36" s="18">
        <v>0</v>
      </c>
      <c r="SG36" s="18">
        <v>-204.706509008512</v>
      </c>
      <c r="SH36" s="18">
        <v>254.28689941086199</v>
      </c>
      <c r="SI36" s="19">
        <v>0.86295525535114503</v>
      </c>
      <c r="SJ36" s="18">
        <v>-27.924712691761201</v>
      </c>
      <c r="SK36" s="18"/>
      <c r="SL36" s="17" t="s">
        <v>25</v>
      </c>
      <c r="SM36" s="18">
        <v>517.94219943957398</v>
      </c>
      <c r="SN36" s="18">
        <v>256.46168723960898</v>
      </c>
      <c r="SO36" s="18">
        <v>0</v>
      </c>
      <c r="SP36" s="18">
        <v>-261.48051219996501</v>
      </c>
      <c r="SQ36" s="18">
        <v>278.39724658414798</v>
      </c>
      <c r="SR36" s="19">
        <v>0.81429158258419398</v>
      </c>
      <c r="SS36" s="18">
        <v>0</v>
      </c>
      <c r="ST36" s="18"/>
      <c r="SU36" s="17" t="s">
        <v>25</v>
      </c>
      <c r="SV36" s="18">
        <v>497.236110469045</v>
      </c>
      <c r="SW36" s="18">
        <v>226.743862996183</v>
      </c>
      <c r="SX36" s="18">
        <v>0</v>
      </c>
      <c r="SY36" s="18">
        <v>-270.492247472862</v>
      </c>
      <c r="SZ36" s="18">
        <v>448.774639984754</v>
      </c>
      <c r="TA36" s="19">
        <v>0.90435079287664899</v>
      </c>
      <c r="TB36" s="18">
        <v>-48.461470484291503</v>
      </c>
      <c r="TC36" s="18"/>
      <c r="TD36" s="17" t="s">
        <v>25</v>
      </c>
      <c r="TE36" s="18">
        <v>591.90681790833696</v>
      </c>
      <c r="TF36" s="18">
        <v>299.26543399051297</v>
      </c>
      <c r="TG36" s="18">
        <v>0</v>
      </c>
      <c r="TH36" s="18">
        <v>-292.64138391782302</v>
      </c>
      <c r="TI36" s="18">
        <v>299.17234560200001</v>
      </c>
      <c r="TJ36" s="19">
        <v>0.76035081278542305</v>
      </c>
      <c r="TK36" s="18">
        <v>-9.3088388513649506E-2</v>
      </c>
      <c r="TL36" s="18"/>
      <c r="TM36" s="17" t="s">
        <v>25</v>
      </c>
      <c r="TN36" s="18">
        <v>518.72402869247298</v>
      </c>
      <c r="TO36" s="18">
        <v>170.467267608843</v>
      </c>
      <c r="TP36" s="18">
        <v>0</v>
      </c>
      <c r="TQ36" s="18">
        <v>-348.25676108362899</v>
      </c>
      <c r="TR36" s="18">
        <v>174.61276095215501</v>
      </c>
      <c r="TS36" s="19">
        <v>0.97407769596356597</v>
      </c>
      <c r="TT36" s="18">
        <v>4.1454933433119603</v>
      </c>
      <c r="TU36" s="18"/>
      <c r="TV36" s="17" t="s">
        <v>25</v>
      </c>
      <c r="TW36" s="18">
        <v>388.65642304233</v>
      </c>
      <c r="TX36" s="18">
        <v>337.02906625999901</v>
      </c>
      <c r="TY36" s="18">
        <v>0</v>
      </c>
      <c r="TZ36" s="18">
        <v>-51.6273567823308</v>
      </c>
      <c r="UA36" s="18">
        <v>309.72424506463</v>
      </c>
      <c r="UB36" s="19">
        <v>0.72577622722707003</v>
      </c>
      <c r="UC36" s="18">
        <v>-27.3048211953692</v>
      </c>
      <c r="UD36" s="18"/>
      <c r="UE36" s="17" t="s">
        <v>25</v>
      </c>
      <c r="UF36" s="18">
        <v>567.21283045215705</v>
      </c>
      <c r="UG36" s="18">
        <v>274.91700653451898</v>
      </c>
      <c r="UH36" s="18">
        <v>0</v>
      </c>
      <c r="UI36" s="18">
        <v>-292.29582391763699</v>
      </c>
      <c r="UJ36" s="18">
        <v>545.54120404589605</v>
      </c>
      <c r="UK36" s="19">
        <v>0.73726837497036501</v>
      </c>
      <c r="UL36" s="18">
        <v>-21.671626406260799</v>
      </c>
      <c r="UM36" s="18"/>
      <c r="UN36" s="17" t="s">
        <v>25</v>
      </c>
      <c r="UO36" s="18">
        <v>490.36574443483698</v>
      </c>
      <c r="UP36" s="18">
        <v>342.28739334939002</v>
      </c>
      <c r="UQ36" s="18">
        <v>0</v>
      </c>
      <c r="UR36" s="18">
        <v>-148.078351085447</v>
      </c>
      <c r="US36" s="18">
        <v>524.12793890011403</v>
      </c>
      <c r="UT36" s="19">
        <v>0.78782249036440499</v>
      </c>
      <c r="UU36" s="18">
        <v>33.762194465276998</v>
      </c>
      <c r="UV36" s="18"/>
      <c r="UW36" s="17" t="s">
        <v>25</v>
      </c>
      <c r="UX36" s="18">
        <v>462.61893827468202</v>
      </c>
      <c r="UY36" s="18">
        <v>340.43478645493502</v>
      </c>
      <c r="UZ36" s="18">
        <v>0</v>
      </c>
      <c r="VA36" s="18">
        <v>-122.18415181974601</v>
      </c>
      <c r="VB36" s="18">
        <v>364.05817228520903</v>
      </c>
      <c r="VC36" s="19">
        <v>-0.58800331313795995</v>
      </c>
      <c r="VD36" s="18">
        <v>0</v>
      </c>
      <c r="VE36" s="18"/>
      <c r="VF36" s="17" t="s">
        <v>25</v>
      </c>
      <c r="VG36" s="18">
        <v>487.01423014952201</v>
      </c>
      <c r="VH36" s="18">
        <v>217.47342444332199</v>
      </c>
      <c r="VI36" s="18">
        <v>0</v>
      </c>
      <c r="VJ36" s="18">
        <v>-269.54080570619999</v>
      </c>
      <c r="VK36" s="18">
        <v>205.69133509957899</v>
      </c>
      <c r="VL36" s="19">
        <v>0.93681208081501599</v>
      </c>
      <c r="VM36" s="18">
        <v>-11.782089343742699</v>
      </c>
      <c r="VN36" s="18"/>
      <c r="VO36" s="17" t="s">
        <v>25</v>
      </c>
      <c r="VP36" s="18">
        <v>375.742474545824</v>
      </c>
      <c r="VQ36" s="18">
        <v>250.738658793323</v>
      </c>
      <c r="VR36" s="18">
        <v>0</v>
      </c>
      <c r="VS36" s="18">
        <v>-125.0038157525</v>
      </c>
      <c r="VT36" s="18">
        <v>226.29035203140299</v>
      </c>
      <c r="VU36" s="19">
        <v>0.90839495811389903</v>
      </c>
      <c r="VV36" s="18">
        <v>0</v>
      </c>
      <c r="VW36" s="18"/>
    </row>
    <row r="37" spans="1:1024" x14ac:dyDescent="0.25">
      <c r="B37" s="17" t="s">
        <v>26</v>
      </c>
      <c r="C37" s="18">
        <v>598.302872295562</v>
      </c>
      <c r="D37" s="18">
        <v>215.14672636536099</v>
      </c>
      <c r="E37" s="18">
        <v>0</v>
      </c>
      <c r="F37" s="18">
        <v>-383.15614593020098</v>
      </c>
      <c r="G37" s="18">
        <v>575.60263920873604</v>
      </c>
      <c r="H37" s="19">
        <v>0.62788566503140397</v>
      </c>
      <c r="I37" s="18">
        <v>0</v>
      </c>
      <c r="J37" s="18"/>
      <c r="K37" s="17" t="s">
        <v>26</v>
      </c>
      <c r="L37" s="18">
        <v>481.65652101928498</v>
      </c>
      <c r="M37" s="18">
        <v>194.919979655605</v>
      </c>
      <c r="N37" s="18">
        <v>0</v>
      </c>
      <c r="O37" s="18">
        <v>-286.73654136367998</v>
      </c>
      <c r="P37" s="18">
        <v>503.979950697189</v>
      </c>
      <c r="Q37" s="19">
        <v>0.82581807305457999</v>
      </c>
      <c r="R37" s="18">
        <v>22.323429677903601</v>
      </c>
      <c r="S37" s="18"/>
      <c r="T37" s="17" t="s">
        <v>26</v>
      </c>
      <c r="U37" s="18">
        <v>368.27710393169298</v>
      </c>
      <c r="V37" s="18">
        <v>273.42603836767501</v>
      </c>
      <c r="W37" s="18">
        <v>0</v>
      </c>
      <c r="X37" s="18">
        <v>-94.851065564018498</v>
      </c>
      <c r="Y37" s="18">
        <v>284.08813736404699</v>
      </c>
      <c r="Z37" s="19">
        <v>0.80091553547602001</v>
      </c>
      <c r="AA37" s="18">
        <v>10.662098996371901</v>
      </c>
      <c r="AB37" s="18"/>
      <c r="AC37" s="17" t="s">
        <v>26</v>
      </c>
      <c r="AD37" s="18">
        <v>489.85510140482802</v>
      </c>
      <c r="AE37" s="18">
        <v>205.150331799376</v>
      </c>
      <c r="AF37" s="18">
        <v>0</v>
      </c>
      <c r="AG37" s="18">
        <v>-284.70476960545199</v>
      </c>
      <c r="AH37" s="18">
        <v>531.42379697440697</v>
      </c>
      <c r="AI37" s="19">
        <v>0.77205223633768805</v>
      </c>
      <c r="AJ37" s="18">
        <v>0</v>
      </c>
      <c r="AK37" s="18"/>
      <c r="AL37" s="17" t="s">
        <v>26</v>
      </c>
      <c r="AM37" s="18">
        <v>452.62955322292601</v>
      </c>
      <c r="AN37" s="18">
        <v>287.51688450352498</v>
      </c>
      <c r="AO37" s="18">
        <v>0</v>
      </c>
      <c r="AP37" s="18">
        <v>-165.112668719401</v>
      </c>
      <c r="AQ37" s="18">
        <v>293.54174415007401</v>
      </c>
      <c r="AR37" s="19">
        <v>0.77649648183928999</v>
      </c>
      <c r="AS37" s="18">
        <v>6.0248596465485198</v>
      </c>
      <c r="AT37" s="18"/>
      <c r="AU37" s="17" t="s">
        <v>26</v>
      </c>
      <c r="AV37" s="18">
        <v>545.88107098126397</v>
      </c>
      <c r="AW37" s="18">
        <v>169.569427747177</v>
      </c>
      <c r="AX37" s="18">
        <v>0</v>
      </c>
      <c r="AY37" s="18">
        <v>-376.311643234087</v>
      </c>
      <c r="AZ37" s="18">
        <v>182.636671614704</v>
      </c>
      <c r="BA37" s="19">
        <v>0.96499721885972001</v>
      </c>
      <c r="BB37" s="18">
        <v>13.0672438675272</v>
      </c>
      <c r="BC37" s="18"/>
      <c r="BD37" s="17" t="s">
        <v>26</v>
      </c>
      <c r="BE37" s="18">
        <v>567.43234842057097</v>
      </c>
      <c r="BF37" s="18">
        <v>165.62121678121599</v>
      </c>
      <c r="BG37" s="18">
        <v>0</v>
      </c>
      <c r="BH37" s="18">
        <v>-401.81113163935498</v>
      </c>
      <c r="BI37" s="18">
        <v>553.34733441195795</v>
      </c>
      <c r="BJ37" s="19">
        <v>0.71480452132929595</v>
      </c>
      <c r="BK37" s="18">
        <v>-14.0850140086128</v>
      </c>
      <c r="BL37" s="18"/>
      <c r="BM37" s="17" t="s">
        <v>26</v>
      </c>
      <c r="BN37" s="18">
        <v>582.06604705226596</v>
      </c>
      <c r="BO37" s="18">
        <v>301.58030472077502</v>
      </c>
      <c r="BP37" s="18">
        <v>0</v>
      </c>
      <c r="BQ37" s="18">
        <v>-280.485742331491</v>
      </c>
      <c r="BR37" s="18">
        <v>326.14110025961202</v>
      </c>
      <c r="BS37" s="19">
        <v>0.65361811975511896</v>
      </c>
      <c r="BT37" s="18">
        <v>0</v>
      </c>
      <c r="BU37" s="18"/>
      <c r="BV37" s="17" t="s">
        <v>26</v>
      </c>
      <c r="BW37" s="18">
        <v>462.21691892699903</v>
      </c>
      <c r="BX37" s="18">
        <v>226.756918453628</v>
      </c>
      <c r="BY37" s="18">
        <v>0</v>
      </c>
      <c r="BZ37" s="18">
        <v>-235.460000473371</v>
      </c>
      <c r="CA37" s="18">
        <v>214.781737983836</v>
      </c>
      <c r="CB37" s="19">
        <v>0.92470045384581501</v>
      </c>
      <c r="CC37" s="18">
        <v>-11.975180469792001</v>
      </c>
      <c r="CD37" s="18"/>
      <c r="CE37" s="17" t="s">
        <v>26</v>
      </c>
      <c r="CF37" s="18">
        <v>573.40263844321396</v>
      </c>
      <c r="CG37" s="18">
        <v>162.764834658258</v>
      </c>
      <c r="CH37" s="18">
        <v>0</v>
      </c>
      <c r="CI37" s="18">
        <v>-410.63780378495602</v>
      </c>
      <c r="CJ37" s="18">
        <v>155.34180823088701</v>
      </c>
      <c r="CK37" s="19">
        <v>0.99460018991674803</v>
      </c>
      <c r="CL37" s="18">
        <v>-7.4230264273713296</v>
      </c>
      <c r="CM37" s="18"/>
      <c r="CN37" s="17" t="s">
        <v>26</v>
      </c>
      <c r="CO37" s="18">
        <v>505.83474616748703</v>
      </c>
      <c r="CP37" s="18">
        <v>308.78441257723802</v>
      </c>
      <c r="CQ37" s="18">
        <v>0</v>
      </c>
      <c r="CR37" s="18">
        <v>-197.05033359024901</v>
      </c>
      <c r="CS37" s="18">
        <v>494.24743518445098</v>
      </c>
      <c r="CT37" s="19">
        <v>0.84191874705491498</v>
      </c>
      <c r="CU37" s="18">
        <v>-11.5873109830359</v>
      </c>
      <c r="CV37" s="18"/>
      <c r="CW37" s="17" t="s">
        <v>26</v>
      </c>
      <c r="CX37" s="18">
        <v>539.00446193018604</v>
      </c>
      <c r="CY37" s="18">
        <v>188.67454144515401</v>
      </c>
      <c r="CZ37" s="18">
        <v>0</v>
      </c>
      <c r="DA37" s="18">
        <v>-350.32992048503201</v>
      </c>
      <c r="DB37" s="18">
        <v>491.57030318610703</v>
      </c>
      <c r="DC37" s="19">
        <v>0.846138871527366</v>
      </c>
      <c r="DD37" s="18">
        <v>0</v>
      </c>
      <c r="DE37" s="18"/>
      <c r="DF37" s="17" t="s">
        <v>26</v>
      </c>
      <c r="DG37" s="18">
        <v>421.99680465055701</v>
      </c>
      <c r="DH37" s="18">
        <v>190.096009914809</v>
      </c>
      <c r="DI37" s="18">
        <v>0</v>
      </c>
      <c r="DJ37" s="18">
        <v>-231.90079473574801</v>
      </c>
      <c r="DK37" s="18">
        <v>454.32185800368899</v>
      </c>
      <c r="DL37" s="19">
        <v>0.89761660297774903</v>
      </c>
      <c r="DM37" s="18">
        <v>32.325053353132503</v>
      </c>
      <c r="DN37" s="18"/>
      <c r="DO37" s="17" t="s">
        <v>26</v>
      </c>
      <c r="DP37" s="18">
        <v>433.65270747370198</v>
      </c>
      <c r="DQ37" s="18">
        <v>285.762136117436</v>
      </c>
      <c r="DR37" s="18">
        <v>0</v>
      </c>
      <c r="DS37" s="18">
        <v>-147.89057135626601</v>
      </c>
      <c r="DT37" s="18">
        <v>300.226401656625</v>
      </c>
      <c r="DU37" s="19">
        <v>0.75717071530941904</v>
      </c>
      <c r="DV37" s="18">
        <v>14.4642655391883</v>
      </c>
      <c r="DW37" s="18"/>
      <c r="DX37" s="17" t="s">
        <v>26</v>
      </c>
      <c r="DY37" s="18">
        <v>556.11062630622803</v>
      </c>
      <c r="DZ37" s="18">
        <v>307.277454512075</v>
      </c>
      <c r="EA37" s="18">
        <v>0</v>
      </c>
      <c r="EB37" s="18">
        <v>-248.833171794153</v>
      </c>
      <c r="EC37" s="18">
        <v>549.70401271165997</v>
      </c>
      <c r="ED37" s="19">
        <v>0.72563574123519303</v>
      </c>
      <c r="EE37" s="18">
        <v>-6.4066135945677196</v>
      </c>
      <c r="EF37" s="18"/>
      <c r="EG37" s="17" t="s">
        <v>26</v>
      </c>
      <c r="EH37" s="18">
        <v>404.19401428267702</v>
      </c>
      <c r="EI37" s="18">
        <v>198.81131918445101</v>
      </c>
      <c r="EJ37" s="18">
        <v>0</v>
      </c>
      <c r="EK37" s="18">
        <v>-205.38269509822601</v>
      </c>
      <c r="EL37" s="18">
        <v>180.75765647501601</v>
      </c>
      <c r="EM37" s="19">
        <v>0.96715438888346095</v>
      </c>
      <c r="EN37" s="18">
        <v>-18.0536627094354</v>
      </c>
      <c r="EO37" s="18"/>
      <c r="EP37" s="17" t="s">
        <v>26</v>
      </c>
      <c r="EQ37" s="18">
        <v>599.29493969026305</v>
      </c>
      <c r="ER37" s="18">
        <v>256.29018177908398</v>
      </c>
      <c r="ES37" s="18">
        <v>0</v>
      </c>
      <c r="ET37" s="18">
        <v>-343.00475791117799</v>
      </c>
      <c r="EU37" s="18">
        <v>244.05789237154801</v>
      </c>
      <c r="EV37" s="19">
        <v>0.88065888808211501</v>
      </c>
      <c r="EW37" s="18">
        <v>-12.2322894075369</v>
      </c>
      <c r="EX37" s="18"/>
      <c r="EY37" s="17" t="s">
        <v>26</v>
      </c>
      <c r="EZ37" s="18">
        <v>413.661111152562</v>
      </c>
      <c r="FA37" s="18">
        <v>245.700625827013</v>
      </c>
      <c r="FB37" s="18">
        <v>0</v>
      </c>
      <c r="FC37" s="18">
        <v>-167.960485325549</v>
      </c>
      <c r="FD37" s="18">
        <v>247.46023034760501</v>
      </c>
      <c r="FE37" s="19">
        <v>0.87492830832647595</v>
      </c>
      <c r="FF37" s="18">
        <v>0</v>
      </c>
      <c r="FG37" s="18"/>
      <c r="FH37" s="17" t="s">
        <v>26</v>
      </c>
      <c r="FI37" s="18">
        <v>538.99842100322201</v>
      </c>
      <c r="FJ37" s="18">
        <v>287.50245171635498</v>
      </c>
      <c r="FK37" s="18">
        <v>0</v>
      </c>
      <c r="FL37" s="18">
        <v>-251.49596928686699</v>
      </c>
      <c r="FM37" s="18">
        <v>577.96151422169396</v>
      </c>
      <c r="FN37" s="19">
        <v>0.61524536217358505</v>
      </c>
      <c r="FO37" s="18">
        <v>38.963093218471499</v>
      </c>
      <c r="FP37" s="18"/>
      <c r="FQ37" s="17" t="s">
        <v>26</v>
      </c>
      <c r="FR37" s="18">
        <v>572.48873697634895</v>
      </c>
      <c r="FS37" s="18">
        <v>300.526306433081</v>
      </c>
      <c r="FT37" s="18">
        <v>0</v>
      </c>
      <c r="FU37" s="18">
        <v>-271.962430543268</v>
      </c>
      <c r="FV37" s="18">
        <v>537.59450442363698</v>
      </c>
      <c r="FW37" s="19">
        <v>0.75762895743765102</v>
      </c>
      <c r="FX37" s="18">
        <v>-34.894232552711898</v>
      </c>
      <c r="FY37" s="18"/>
      <c r="FZ37" s="17" t="s">
        <v>26</v>
      </c>
      <c r="GA37" s="18">
        <v>515.20355446030896</v>
      </c>
      <c r="GB37" s="18">
        <v>153.11223989701901</v>
      </c>
      <c r="GC37" s="18">
        <v>0</v>
      </c>
      <c r="GD37" s="18">
        <v>-362.09131456329101</v>
      </c>
      <c r="GE37" s="18">
        <v>537.30331243733201</v>
      </c>
      <c r="GF37" s="19">
        <v>0.75833468009897398</v>
      </c>
      <c r="GG37" s="18">
        <v>22.099757977022399</v>
      </c>
      <c r="GH37" s="18"/>
      <c r="GI37" s="17" t="s">
        <v>26</v>
      </c>
      <c r="GJ37" s="18">
        <v>548.50448182880803</v>
      </c>
      <c r="GK37" s="18">
        <v>172.67484291266001</v>
      </c>
      <c r="GL37" s="18">
        <v>0</v>
      </c>
      <c r="GM37" s="18">
        <v>-375.82963891614799</v>
      </c>
      <c r="GN37" s="18">
        <v>529.68953866501795</v>
      </c>
      <c r="GO37" s="19">
        <v>0.77591828743060198</v>
      </c>
      <c r="GP37" s="18">
        <v>-18.814943163790399</v>
      </c>
      <c r="GQ37" s="18"/>
      <c r="GR37" s="17" t="s">
        <v>26</v>
      </c>
      <c r="GS37" s="18">
        <v>354.52488710435102</v>
      </c>
      <c r="GT37" s="18">
        <v>157.73860940525699</v>
      </c>
      <c r="GU37" s="18">
        <v>0</v>
      </c>
      <c r="GV37" s="18">
        <v>-196.786277699095</v>
      </c>
      <c r="GW37" s="18">
        <v>346.265458887394</v>
      </c>
      <c r="GX37" s="19">
        <v>1.0029699393399401</v>
      </c>
      <c r="GY37" s="18">
        <v>-8.2594282169578204</v>
      </c>
      <c r="GZ37" s="18"/>
      <c r="HA37" s="17" t="s">
        <v>26</v>
      </c>
      <c r="HB37" s="18">
        <v>399.38053253571798</v>
      </c>
      <c r="HC37" s="18">
        <v>199.64657898949</v>
      </c>
      <c r="HD37" s="18">
        <v>0</v>
      </c>
      <c r="HE37" s="18">
        <v>-199.73395354622801</v>
      </c>
      <c r="HF37" s="18">
        <v>211.51734343711101</v>
      </c>
      <c r="HG37" s="19">
        <v>0.92912271575810301</v>
      </c>
      <c r="HH37" s="18">
        <v>11.870764447620999</v>
      </c>
      <c r="HI37" s="18"/>
      <c r="HJ37" s="17" t="s">
        <v>26</v>
      </c>
      <c r="HK37" s="18">
        <v>453.74859864784401</v>
      </c>
      <c r="HL37" s="18">
        <v>183.702817048405</v>
      </c>
      <c r="HM37" s="18">
        <v>0</v>
      </c>
      <c r="HN37" s="18">
        <v>-270.04578159943901</v>
      </c>
      <c r="HO37" s="18">
        <v>193.322095369457</v>
      </c>
      <c r="HP37" s="19">
        <v>0.95234773190261102</v>
      </c>
      <c r="HQ37" s="18">
        <v>9.6192783210526596</v>
      </c>
      <c r="HR37" s="18"/>
      <c r="HS37" s="17" t="s">
        <v>26</v>
      </c>
      <c r="HT37" s="18">
        <v>375.80912347308498</v>
      </c>
      <c r="HU37" s="18">
        <v>297.863352635441</v>
      </c>
      <c r="HV37" s="18">
        <v>0</v>
      </c>
      <c r="HW37" s="18">
        <v>-77.945770837644602</v>
      </c>
      <c r="HX37" s="18">
        <v>367.89609338070301</v>
      </c>
      <c r="HY37" s="19">
        <v>0.98525463885027098</v>
      </c>
      <c r="HZ37" s="18">
        <v>-7.9130300923826598</v>
      </c>
      <c r="IA37" s="18"/>
      <c r="IB37" s="17" t="s">
        <v>26</v>
      </c>
      <c r="IC37" s="18">
        <v>530.28701120749099</v>
      </c>
      <c r="ID37" s="18">
        <v>176.27664381641901</v>
      </c>
      <c r="IE37" s="18">
        <v>0</v>
      </c>
      <c r="IF37" s="18">
        <v>-354.01036739107201</v>
      </c>
      <c r="IG37" s="18">
        <v>553.45738904816005</v>
      </c>
      <c r="IH37" s="19">
        <v>0.71446695481653699</v>
      </c>
      <c r="II37" s="18">
        <v>0</v>
      </c>
      <c r="IJ37" s="18"/>
      <c r="IK37" s="17" t="s">
        <v>26</v>
      </c>
      <c r="IL37" s="18">
        <v>413.169108486342</v>
      </c>
      <c r="IM37" s="18">
        <v>339.960702766662</v>
      </c>
      <c r="IN37" s="18">
        <v>0</v>
      </c>
      <c r="IO37" s="18">
        <v>-73.208405719679902</v>
      </c>
      <c r="IP37" s="18">
        <v>364.95271115097</v>
      </c>
      <c r="IQ37" s="19">
        <v>-0.59530288826593503</v>
      </c>
      <c r="IR37" s="18">
        <v>0</v>
      </c>
      <c r="IS37" s="18"/>
      <c r="IT37" s="17" t="s">
        <v>26</v>
      </c>
      <c r="IU37" s="18">
        <v>497.85803275258201</v>
      </c>
      <c r="IV37" s="18">
        <v>344.65287956921702</v>
      </c>
      <c r="IW37" s="18">
        <v>0</v>
      </c>
      <c r="IX37" s="18">
        <v>-153.20515318336501</v>
      </c>
      <c r="IY37" s="18">
        <v>364.49951167176999</v>
      </c>
      <c r="IZ37" s="19">
        <v>-0.59164973733825799</v>
      </c>
      <c r="JA37" s="18">
        <v>0</v>
      </c>
      <c r="JB37" s="18"/>
      <c r="JC37" s="17" t="s">
        <v>26</v>
      </c>
      <c r="JD37" s="18">
        <v>429.45498100220698</v>
      </c>
      <c r="JE37" s="18">
        <v>259.84850238291602</v>
      </c>
      <c r="JF37" s="18">
        <v>0</v>
      </c>
      <c r="JG37" s="18">
        <v>-169.60647861929101</v>
      </c>
      <c r="JH37" s="18">
        <v>275.07343110344999</v>
      </c>
      <c r="JI37" s="19">
        <v>0.82171491501266603</v>
      </c>
      <c r="JJ37" s="18">
        <v>15.224928720534299</v>
      </c>
      <c r="JK37" s="18"/>
      <c r="JL37" s="17" t="s">
        <v>26</v>
      </c>
      <c r="JM37" s="18">
        <v>541.67743276261399</v>
      </c>
      <c r="JN37" s="18">
        <v>338.19543542686802</v>
      </c>
      <c r="JO37" s="18">
        <v>0</v>
      </c>
      <c r="JP37" s="18">
        <v>-203.481997335746</v>
      </c>
      <c r="JQ37" s="18">
        <v>586.821284836784</v>
      </c>
      <c r="JR37" s="19">
        <v>0.55511966521740796</v>
      </c>
      <c r="JS37" s="18">
        <v>45.143852074170198</v>
      </c>
      <c r="JT37" s="18"/>
      <c r="JU37" s="17" t="s">
        <v>26</v>
      </c>
      <c r="JV37" s="18">
        <v>553.17889069556202</v>
      </c>
      <c r="JW37" s="18">
        <v>310.86000512044399</v>
      </c>
      <c r="JX37" s="18">
        <v>0</v>
      </c>
      <c r="JY37" s="18">
        <v>-242.31888557511701</v>
      </c>
      <c r="JZ37" s="18">
        <v>337.99474653623997</v>
      </c>
      <c r="KA37" s="19">
        <v>0.56972892310016798</v>
      </c>
      <c r="KB37" s="18">
        <v>27.1347414157954</v>
      </c>
      <c r="KC37" s="18"/>
      <c r="KD37" s="17" t="s">
        <v>26</v>
      </c>
      <c r="KE37" s="18">
        <v>471.17091126982598</v>
      </c>
      <c r="KF37" s="18">
        <v>289.47884738230999</v>
      </c>
      <c r="KG37" s="18">
        <v>0</v>
      </c>
      <c r="KH37" s="18">
        <v>-181.69206388751601</v>
      </c>
      <c r="KI37" s="18">
        <v>262.04516788912503</v>
      </c>
      <c r="KJ37" s="19">
        <v>0.84848846323321003</v>
      </c>
      <c r="KK37" s="18">
        <v>-27.433679493185299</v>
      </c>
      <c r="KL37" s="18"/>
      <c r="KM37" s="17" t="s">
        <v>26</v>
      </c>
      <c r="KN37" s="18">
        <v>399.76615084518301</v>
      </c>
      <c r="KO37" s="18">
        <v>178.50194936706799</v>
      </c>
      <c r="KP37" s="18">
        <v>0</v>
      </c>
      <c r="KQ37" s="18">
        <v>-221.26420147811601</v>
      </c>
      <c r="KR37" s="18">
        <v>416.05847256250098</v>
      </c>
      <c r="KS37" s="19">
        <v>0.94047651690760803</v>
      </c>
      <c r="KT37" s="18">
        <v>16.292321717318</v>
      </c>
      <c r="KU37" s="18"/>
      <c r="KV37" s="17" t="s">
        <v>26</v>
      </c>
      <c r="KW37" s="18">
        <v>556.66676993926296</v>
      </c>
      <c r="KX37" s="18">
        <v>182.88548165089199</v>
      </c>
      <c r="KY37" s="18">
        <v>0</v>
      </c>
      <c r="KZ37" s="18">
        <v>-373.78128828837202</v>
      </c>
      <c r="LA37" s="18">
        <v>184.01718345164599</v>
      </c>
      <c r="LB37" s="19">
        <v>0.96339996639884695</v>
      </c>
      <c r="LC37" s="18">
        <v>1.1317018007540001</v>
      </c>
      <c r="LD37" s="18"/>
      <c r="LE37" s="17" t="s">
        <v>26</v>
      </c>
      <c r="LF37" s="18">
        <v>578.21021829531105</v>
      </c>
      <c r="LG37" s="18">
        <v>214.61231976269599</v>
      </c>
      <c r="LH37" s="18">
        <v>0</v>
      </c>
      <c r="LI37" s="18">
        <v>-363.597898532616</v>
      </c>
      <c r="LJ37" s="18">
        <v>229.48778128230299</v>
      </c>
      <c r="LK37" s="19">
        <v>0.90364992588106396</v>
      </c>
      <c r="LL37" s="18">
        <v>14.8754615196075</v>
      </c>
      <c r="LM37" s="18"/>
      <c r="LN37" s="17" t="s">
        <v>26</v>
      </c>
      <c r="LO37" s="18">
        <v>536.12114484216295</v>
      </c>
      <c r="LP37" s="18">
        <v>273.76744729494197</v>
      </c>
      <c r="LQ37" s="18">
        <v>0</v>
      </c>
      <c r="LR37" s="18">
        <v>-262.35369754722001</v>
      </c>
      <c r="LS37" s="18">
        <v>508.95529098444001</v>
      </c>
      <c r="LT37" s="19">
        <v>0.81707691542456595</v>
      </c>
      <c r="LU37" s="18">
        <v>-27.165853857723199</v>
      </c>
      <c r="LV37" s="18"/>
      <c r="LW37" s="17" t="s">
        <v>26</v>
      </c>
      <c r="LX37" s="18">
        <v>551.35321382159998</v>
      </c>
      <c r="LY37" s="18">
        <v>260.23848177112501</v>
      </c>
      <c r="LZ37" s="18">
        <v>0</v>
      </c>
      <c r="MA37" s="18">
        <v>-291.11473205047503</v>
      </c>
      <c r="MB37" s="18">
        <v>554.93856558635696</v>
      </c>
      <c r="MC37" s="19">
        <v>0.709860483768608</v>
      </c>
      <c r="MD37" s="18">
        <v>0</v>
      </c>
      <c r="ME37" s="18"/>
      <c r="MF37" s="17" t="s">
        <v>26</v>
      </c>
      <c r="MG37" s="18">
        <v>384.68607186304803</v>
      </c>
      <c r="MH37" s="18">
        <v>305.169696225613</v>
      </c>
      <c r="MI37" s="18">
        <v>0</v>
      </c>
      <c r="MJ37" s="18">
        <v>-79.516375637435502</v>
      </c>
      <c r="MK37" s="18">
        <v>395.523362737784</v>
      </c>
      <c r="ML37" s="19">
        <v>0.96059591873336203</v>
      </c>
      <c r="MM37" s="18">
        <v>10.837290874735199</v>
      </c>
      <c r="MN37" s="18"/>
      <c r="MO37" s="17" t="s">
        <v>26</v>
      </c>
      <c r="MP37" s="18">
        <v>490.01510497208398</v>
      </c>
      <c r="MQ37" s="18">
        <v>337.43436521884701</v>
      </c>
      <c r="MR37" s="18">
        <v>0</v>
      </c>
      <c r="MS37" s="18">
        <v>-152.580739753237</v>
      </c>
      <c r="MT37" s="18">
        <v>371.04140107669502</v>
      </c>
      <c r="MU37" s="19">
        <v>-0.63739541012418499</v>
      </c>
      <c r="MV37" s="18">
        <v>0</v>
      </c>
      <c r="MW37" s="18"/>
      <c r="MX37" s="17" t="s">
        <v>26</v>
      </c>
      <c r="MY37" s="18">
        <v>443.56435987607898</v>
      </c>
      <c r="MZ37" s="18">
        <v>269.08313606033698</v>
      </c>
      <c r="NA37" s="18">
        <v>0</v>
      </c>
      <c r="NB37" s="18">
        <v>-174.481223815742</v>
      </c>
      <c r="NC37" s="18">
        <v>291.44982161534</v>
      </c>
      <c r="ND37" s="19">
        <v>0.78216728180600303</v>
      </c>
      <c r="NE37" s="18">
        <v>22.366685555002601</v>
      </c>
      <c r="NF37" s="18"/>
      <c r="NG37" s="17" t="s">
        <v>26</v>
      </c>
      <c r="NH37" s="18">
        <v>446.73959612725201</v>
      </c>
      <c r="NI37" s="18">
        <v>171.870843648153</v>
      </c>
      <c r="NJ37" s="18">
        <v>0</v>
      </c>
      <c r="NK37" s="18">
        <v>-274.86875247909802</v>
      </c>
      <c r="NL37" s="18">
        <v>181.493646726007</v>
      </c>
      <c r="NM37" s="19">
        <v>0.96631174202870496</v>
      </c>
      <c r="NN37" s="18">
        <v>9.62280307785392</v>
      </c>
      <c r="NO37" s="18"/>
      <c r="NP37" s="17" t="s">
        <v>26</v>
      </c>
      <c r="NQ37" s="18">
        <v>463.38501427481799</v>
      </c>
      <c r="NR37" s="18">
        <v>215.882130924856</v>
      </c>
      <c r="NS37" s="18">
        <v>0</v>
      </c>
      <c r="NT37" s="18">
        <v>-247.502883349961</v>
      </c>
      <c r="NU37" s="18">
        <v>451.66153033912599</v>
      </c>
      <c r="NV37" s="19">
        <v>0.90087131194264503</v>
      </c>
      <c r="NW37" s="18">
        <v>-11.7234839356914</v>
      </c>
      <c r="NX37" s="18"/>
      <c r="NY37" s="17" t="s">
        <v>26</v>
      </c>
      <c r="NZ37" s="18">
        <v>579.71776441247596</v>
      </c>
      <c r="OA37" s="18">
        <v>314.35050969456199</v>
      </c>
      <c r="OB37" s="18">
        <v>0</v>
      </c>
      <c r="OC37" s="18">
        <v>-265.36725471791402</v>
      </c>
      <c r="OD37" s="18">
        <v>344.72807579901701</v>
      </c>
      <c r="OE37" s="19">
        <v>0.483267770140412</v>
      </c>
      <c r="OF37" s="18">
        <v>0</v>
      </c>
      <c r="OG37" s="18"/>
      <c r="OH37" s="17" t="s">
        <v>26</v>
      </c>
      <c r="OI37" s="18">
        <v>406.09968226657497</v>
      </c>
      <c r="OJ37" s="18">
        <v>184.910614113028</v>
      </c>
      <c r="OK37" s="18">
        <v>0</v>
      </c>
      <c r="OL37" s="18">
        <v>-221.189068153547</v>
      </c>
      <c r="OM37" s="18">
        <v>175.46926368000101</v>
      </c>
      <c r="ON37" s="19">
        <v>0.97312445133723902</v>
      </c>
      <c r="OO37" s="18">
        <v>-9.4413504330268303</v>
      </c>
      <c r="OP37" s="18"/>
      <c r="OQ37" s="17" t="s">
        <v>26</v>
      </c>
      <c r="OR37" s="18">
        <v>433.73053634043401</v>
      </c>
      <c r="OS37" s="18">
        <v>210.029720325874</v>
      </c>
      <c r="OT37" s="18">
        <v>0</v>
      </c>
      <c r="OU37" s="18">
        <v>-223.70081601456101</v>
      </c>
      <c r="OV37" s="18">
        <v>425.70830228974199</v>
      </c>
      <c r="OW37" s="19">
        <v>0.93039493682038699</v>
      </c>
      <c r="OX37" s="18">
        <v>-8.0222340506926493</v>
      </c>
      <c r="OY37" s="18"/>
      <c r="OZ37" s="17" t="s">
        <v>26</v>
      </c>
      <c r="PA37" s="18">
        <v>568.18153685778395</v>
      </c>
      <c r="PB37" s="18">
        <v>223.272334923117</v>
      </c>
      <c r="PC37" s="18">
        <v>0</v>
      </c>
      <c r="PD37" s="18">
        <v>-344.90920193466599</v>
      </c>
      <c r="PE37" s="18">
        <v>550.56889873371199</v>
      </c>
      <c r="PF37" s="19">
        <v>0.72312280079066105</v>
      </c>
      <c r="PG37" s="18">
        <v>-17.612638124071299</v>
      </c>
      <c r="PH37" s="18"/>
      <c r="PI37" s="17" t="s">
        <v>26</v>
      </c>
      <c r="PJ37" s="18">
        <v>548.83796114500797</v>
      </c>
      <c r="PK37" s="18">
        <v>194.362777427167</v>
      </c>
      <c r="PL37" s="18">
        <v>0</v>
      </c>
      <c r="PM37" s="18">
        <v>-354.47518371784003</v>
      </c>
      <c r="PN37" s="18">
        <v>536.38712405725698</v>
      </c>
      <c r="PO37" s="19">
        <v>0.76053815073015796</v>
      </c>
      <c r="PP37" s="18">
        <v>-12.4508370877506</v>
      </c>
      <c r="PQ37" s="18"/>
      <c r="PR37" s="17" t="s">
        <v>26</v>
      </c>
      <c r="PS37" s="18">
        <v>470.34799256084898</v>
      </c>
      <c r="PT37" s="18">
        <v>167.571726848997</v>
      </c>
      <c r="PU37" s="18">
        <v>0</v>
      </c>
      <c r="PV37" s="18">
        <v>-302.77626571185198</v>
      </c>
      <c r="PW37" s="18">
        <v>178.062228798783</v>
      </c>
      <c r="PX37" s="19">
        <v>0.97021561361536501</v>
      </c>
      <c r="PY37" s="18">
        <v>10.490501949785299</v>
      </c>
      <c r="PZ37" s="18"/>
      <c r="QA37" s="17" t="s">
        <v>26</v>
      </c>
      <c r="QB37" s="18">
        <v>438.97743447503098</v>
      </c>
      <c r="QC37" s="18">
        <v>176.16651448901101</v>
      </c>
      <c r="QD37" s="18">
        <v>0</v>
      </c>
      <c r="QE37" s="18">
        <v>-262.81091998602</v>
      </c>
      <c r="QF37" s="18">
        <v>180.94174848955399</v>
      </c>
      <c r="QG37" s="19">
        <v>0.96694389437754302</v>
      </c>
      <c r="QH37" s="18">
        <v>0</v>
      </c>
      <c r="QI37" s="18"/>
      <c r="QJ37" s="17" t="s">
        <v>26</v>
      </c>
      <c r="QK37" s="18">
        <v>475.67143158922102</v>
      </c>
      <c r="QL37" s="18">
        <v>195.69602486484999</v>
      </c>
      <c r="QM37" s="18">
        <v>0</v>
      </c>
      <c r="QN37" s="18">
        <v>-279.97540672437202</v>
      </c>
      <c r="QO37" s="18">
        <v>191.744844630996</v>
      </c>
      <c r="QP37" s="19">
        <v>0.95425748289539203</v>
      </c>
      <c r="QQ37" s="18">
        <v>-3.9511802338536799</v>
      </c>
      <c r="QR37" s="18"/>
      <c r="QS37" s="17" t="s">
        <v>26</v>
      </c>
      <c r="QT37" s="18">
        <v>588.16302094735499</v>
      </c>
      <c r="QU37" s="18">
        <v>189.681804215726</v>
      </c>
      <c r="QV37" s="18">
        <v>0</v>
      </c>
      <c r="QW37" s="18">
        <v>-398.48121673162899</v>
      </c>
      <c r="QX37" s="18">
        <v>549.46492532614502</v>
      </c>
      <c r="QY37" s="19">
        <v>0.726324310710738</v>
      </c>
      <c r="QZ37" s="18">
        <v>-38.698095621209603</v>
      </c>
      <c r="RA37" s="18"/>
      <c r="RB37" s="17" t="s">
        <v>26</v>
      </c>
      <c r="RC37" s="18">
        <v>486.13487882578403</v>
      </c>
      <c r="RD37" s="18">
        <v>222.251239519656</v>
      </c>
      <c r="RE37" s="18">
        <v>0</v>
      </c>
      <c r="RF37" s="18">
        <v>-263.88363930612798</v>
      </c>
      <c r="RG37" s="18">
        <v>450.796599999617</v>
      </c>
      <c r="RH37" s="19">
        <v>0.901919428381044</v>
      </c>
      <c r="RI37" s="18">
        <v>-35.338278826167397</v>
      </c>
      <c r="RJ37" s="18"/>
      <c r="RK37" s="17" t="s">
        <v>26</v>
      </c>
      <c r="RL37" s="18">
        <v>572.95757497982504</v>
      </c>
      <c r="RM37" s="18">
        <v>162.32375780445699</v>
      </c>
      <c r="RN37" s="18">
        <v>0</v>
      </c>
      <c r="RO37" s="18">
        <v>-410.63381717536799</v>
      </c>
      <c r="RP37" s="18">
        <v>175.38707387544699</v>
      </c>
      <c r="RQ37" s="19">
        <v>0.97321608659713499</v>
      </c>
      <c r="RR37" s="18">
        <v>13.0633160709901</v>
      </c>
      <c r="RS37" s="18"/>
      <c r="RT37" s="17" t="s">
        <v>26</v>
      </c>
      <c r="RU37" s="18">
        <v>419.532158189136</v>
      </c>
      <c r="RV37" s="18">
        <v>213.84390407479199</v>
      </c>
      <c r="RW37" s="18">
        <v>0</v>
      </c>
      <c r="RX37" s="18">
        <v>-205.688254114345</v>
      </c>
      <c r="RY37" s="18">
        <v>425.98837578537501</v>
      </c>
      <c r="RZ37" s="19">
        <v>0.93009572966411302</v>
      </c>
      <c r="SA37" s="18">
        <v>0</v>
      </c>
      <c r="SB37" s="18"/>
      <c r="SC37" s="17" t="s">
        <v>26</v>
      </c>
      <c r="SD37" s="18">
        <v>557.95249865519702</v>
      </c>
      <c r="SE37" s="18">
        <v>198.667877983783</v>
      </c>
      <c r="SF37" s="18">
        <v>0</v>
      </c>
      <c r="SG37" s="18">
        <v>-359.28462067141402</v>
      </c>
      <c r="SH37" s="18">
        <v>192.52156639162999</v>
      </c>
      <c r="SI37" s="19">
        <v>0.95331893278020896</v>
      </c>
      <c r="SJ37" s="18">
        <v>-6.1463115921526104</v>
      </c>
      <c r="SK37" s="18"/>
      <c r="SL37" s="17" t="s">
        <v>26</v>
      </c>
      <c r="SM37" s="18">
        <v>541.30551298232206</v>
      </c>
      <c r="SN37" s="18">
        <v>196.582919803506</v>
      </c>
      <c r="SO37" s="18">
        <v>0</v>
      </c>
      <c r="SP37" s="18">
        <v>-344.722593178816</v>
      </c>
      <c r="SQ37" s="18">
        <v>203.96569927521401</v>
      </c>
      <c r="SR37" s="19">
        <v>0.93904191092932898</v>
      </c>
      <c r="SS37" s="18">
        <v>7.3827794717078898</v>
      </c>
      <c r="ST37" s="18"/>
      <c r="SU37" s="17" t="s">
        <v>26</v>
      </c>
      <c r="SV37" s="18">
        <v>515.42567892103705</v>
      </c>
      <c r="SW37" s="18">
        <v>319.43626140670199</v>
      </c>
      <c r="SX37" s="18">
        <v>0</v>
      </c>
      <c r="SY37" s="18">
        <v>-195.989417514335</v>
      </c>
      <c r="SZ37" s="18">
        <v>473.28147413795602</v>
      </c>
      <c r="TA37" s="19">
        <v>0.87293120905608101</v>
      </c>
      <c r="TB37" s="18">
        <v>-42.144204783080198</v>
      </c>
      <c r="TC37" s="18"/>
      <c r="TD37" s="17" t="s">
        <v>26</v>
      </c>
      <c r="TE37" s="18">
        <v>402.03629693691801</v>
      </c>
      <c r="TF37" s="18">
        <v>269.73706374094098</v>
      </c>
      <c r="TG37" s="18">
        <v>0</v>
      </c>
      <c r="TH37" s="18">
        <v>-132.299233195977</v>
      </c>
      <c r="TI37" s="18">
        <v>272.67449944807998</v>
      </c>
      <c r="TJ37" s="19">
        <v>0.82691058052175503</v>
      </c>
      <c r="TK37" s="18">
        <v>2.93743570713877</v>
      </c>
      <c r="TL37" s="18"/>
      <c r="TM37" s="17" t="s">
        <v>26</v>
      </c>
      <c r="TN37" s="18">
        <v>479.23072327872302</v>
      </c>
      <c r="TO37" s="18">
        <v>196.372930210871</v>
      </c>
      <c r="TP37" s="18">
        <v>0</v>
      </c>
      <c r="TQ37" s="18">
        <v>-282.85779306785201</v>
      </c>
      <c r="TR37" s="18">
        <v>182.039867313869</v>
      </c>
      <c r="TS37" s="19">
        <v>0.96568445994552798</v>
      </c>
      <c r="TT37" s="18">
        <v>-14.333062897002</v>
      </c>
      <c r="TU37" s="18"/>
      <c r="TV37" s="17" t="s">
        <v>26</v>
      </c>
      <c r="TW37" s="18">
        <v>489.62940013660102</v>
      </c>
      <c r="TX37" s="18">
        <v>165.53175512559699</v>
      </c>
      <c r="TY37" s="18">
        <v>0</v>
      </c>
      <c r="TZ37" s="18">
        <v>-324.09764501100398</v>
      </c>
      <c r="UA37" s="18">
        <v>152.523385841699</v>
      </c>
      <c r="UB37" s="19">
        <v>0.99746378194080698</v>
      </c>
      <c r="UC37" s="18">
        <v>-13.0083692838983</v>
      </c>
      <c r="UD37" s="18"/>
      <c r="UE37" s="17" t="s">
        <v>26</v>
      </c>
      <c r="UF37" s="18">
        <v>436.303559119417</v>
      </c>
      <c r="UG37" s="18">
        <v>179.208572986353</v>
      </c>
      <c r="UH37" s="18">
        <v>0</v>
      </c>
      <c r="UI37" s="18">
        <v>-257.09498613306403</v>
      </c>
      <c r="UJ37" s="18">
        <v>411.71337097258498</v>
      </c>
      <c r="UK37" s="19">
        <v>0.94487834169732898</v>
      </c>
      <c r="UL37" s="18">
        <v>-24.5901881468318</v>
      </c>
      <c r="UM37" s="18"/>
      <c r="UN37" s="17" t="s">
        <v>26</v>
      </c>
      <c r="UO37" s="18">
        <v>400.433060145186</v>
      </c>
      <c r="UP37" s="18">
        <v>338.31864396079601</v>
      </c>
      <c r="UQ37" s="18">
        <v>0</v>
      </c>
      <c r="UR37" s="18">
        <v>-62.114416184389299</v>
      </c>
      <c r="US37" s="18">
        <v>365.20807217782198</v>
      </c>
      <c r="UT37" s="19">
        <v>0.987526208910533</v>
      </c>
      <c r="UU37" s="18">
        <v>-35.224987967363298</v>
      </c>
      <c r="UV37" s="18"/>
      <c r="UW37" s="17" t="s">
        <v>26</v>
      </c>
      <c r="UX37" s="18">
        <v>372.22041582035502</v>
      </c>
      <c r="UY37" s="18">
        <v>205.77030147295301</v>
      </c>
      <c r="UZ37" s="18">
        <v>0</v>
      </c>
      <c r="VA37" s="18">
        <v>-166.45011434740201</v>
      </c>
      <c r="VB37" s="18">
        <v>199.171899780405</v>
      </c>
      <c r="VC37" s="19">
        <v>0.94512761576252402</v>
      </c>
      <c r="VD37" s="18">
        <v>-6.59840169254801</v>
      </c>
      <c r="VE37" s="18"/>
      <c r="VF37" s="17" t="s">
        <v>26</v>
      </c>
      <c r="VG37" s="18">
        <v>442.096122916524</v>
      </c>
      <c r="VH37" s="18">
        <v>253.31529189998699</v>
      </c>
      <c r="VI37" s="18">
        <v>0</v>
      </c>
      <c r="VJ37" s="18">
        <v>-188.78083101653701</v>
      </c>
      <c r="VK37" s="18">
        <v>240.73381100806901</v>
      </c>
      <c r="VL37" s="19">
        <v>0.88611718680039497</v>
      </c>
      <c r="VM37" s="18">
        <v>-12.581480891918099</v>
      </c>
      <c r="VN37" s="18"/>
      <c r="VO37" s="17" t="s">
        <v>26</v>
      </c>
      <c r="VP37" s="18">
        <v>492.558897192752</v>
      </c>
      <c r="VQ37" s="18">
        <v>315.244941145285</v>
      </c>
      <c r="VR37" s="18">
        <v>0</v>
      </c>
      <c r="VS37" s="18">
        <v>-177.313956047467</v>
      </c>
      <c r="VT37" s="18">
        <v>303.24754012491297</v>
      </c>
      <c r="VU37" s="19">
        <v>0.74774736984061696</v>
      </c>
      <c r="VV37" s="18">
        <v>-11.9974010203722</v>
      </c>
      <c r="VW37" s="18"/>
    </row>
    <row r="38" spans="1:1024" x14ac:dyDescent="0.25">
      <c r="B38" s="17" t="s">
        <v>27</v>
      </c>
      <c r="C38" s="18">
        <v>478.13734845829703</v>
      </c>
      <c r="D38" s="18">
        <v>240.89295559618</v>
      </c>
      <c r="E38" s="18">
        <v>0</v>
      </c>
      <c r="F38" s="18">
        <v>-237.24439286211799</v>
      </c>
      <c r="G38" s="18">
        <v>512.51378362934804</v>
      </c>
      <c r="H38" s="19">
        <v>0.81058754276893596</v>
      </c>
      <c r="I38" s="18">
        <v>34.376435171050097</v>
      </c>
      <c r="J38" s="18"/>
      <c r="K38" s="17" t="s">
        <v>27</v>
      </c>
      <c r="L38" s="18">
        <v>559.73235953979997</v>
      </c>
      <c r="M38" s="18">
        <v>327.59625816484203</v>
      </c>
      <c r="N38" s="18">
        <v>0</v>
      </c>
      <c r="O38" s="18">
        <v>-232.136101374958</v>
      </c>
      <c r="P38" s="18">
        <v>524.78705249327299</v>
      </c>
      <c r="Q38" s="19">
        <v>0.78644891926780003</v>
      </c>
      <c r="R38" s="18">
        <v>-34.945307046527297</v>
      </c>
      <c r="S38" s="18"/>
      <c r="T38" s="17" t="s">
        <v>27</v>
      </c>
      <c r="U38" s="18">
        <v>395.928755906292</v>
      </c>
      <c r="V38" s="18">
        <v>306.1218456341</v>
      </c>
      <c r="W38" s="18">
        <v>0</v>
      </c>
      <c r="X38" s="18">
        <v>-89.806910272192596</v>
      </c>
      <c r="Y38" s="18">
        <v>307.921031869822</v>
      </c>
      <c r="Z38" s="19">
        <v>0.73216171740242697</v>
      </c>
      <c r="AA38" s="18">
        <v>1.79918623572269</v>
      </c>
      <c r="AB38" s="18"/>
      <c r="AC38" s="17" t="s">
        <v>27</v>
      </c>
      <c r="AD38" s="18">
        <v>567.27478668712001</v>
      </c>
      <c r="AE38" s="18">
        <v>337.97539724778801</v>
      </c>
      <c r="AF38" s="18">
        <v>0</v>
      </c>
      <c r="AG38" s="18">
        <v>-229.299389439332</v>
      </c>
      <c r="AH38" s="18">
        <v>564.67037477343604</v>
      </c>
      <c r="AI38" s="19">
        <v>0.67614494322427399</v>
      </c>
      <c r="AJ38" s="18">
        <v>-2.60441191368488</v>
      </c>
      <c r="AK38" s="18"/>
      <c r="AL38" s="17" t="s">
        <v>27</v>
      </c>
      <c r="AM38" s="18">
        <v>519.70232903467797</v>
      </c>
      <c r="AN38" s="18">
        <v>174.319384070057</v>
      </c>
      <c r="AO38" s="18">
        <v>0</v>
      </c>
      <c r="AP38" s="18">
        <v>-345.382944964621</v>
      </c>
      <c r="AQ38" s="18">
        <v>179.60948355392699</v>
      </c>
      <c r="AR38" s="19">
        <v>0.96846311485974401</v>
      </c>
      <c r="AS38" s="18">
        <v>5.2900994838705904</v>
      </c>
      <c r="AT38" s="18"/>
      <c r="AU38" s="17" t="s">
        <v>27</v>
      </c>
      <c r="AV38" s="18">
        <v>442.86407172108801</v>
      </c>
      <c r="AW38" s="18">
        <v>248.67135337065099</v>
      </c>
      <c r="AX38" s="18">
        <v>0</v>
      </c>
      <c r="AY38" s="18">
        <v>-194.192718350436</v>
      </c>
      <c r="AZ38" s="18">
        <v>247.14638404262899</v>
      </c>
      <c r="BA38" s="19">
        <v>0.87546323726556297</v>
      </c>
      <c r="BB38" s="18">
        <v>-1.52496932802237</v>
      </c>
      <c r="BC38" s="18"/>
      <c r="BD38" s="17" t="s">
        <v>27</v>
      </c>
      <c r="BE38" s="18">
        <v>384.703039215155</v>
      </c>
      <c r="BF38" s="18">
        <v>348.38454603661302</v>
      </c>
      <c r="BG38" s="18">
        <v>0</v>
      </c>
      <c r="BH38" s="18">
        <v>-36.318493178541999</v>
      </c>
      <c r="BI38" s="18">
        <v>393.049899010395</v>
      </c>
      <c r="BJ38" s="19">
        <v>0.96290873585401604</v>
      </c>
      <c r="BK38" s="18">
        <v>8.3468597952403307</v>
      </c>
      <c r="BL38" s="18"/>
      <c r="BM38" s="17" t="s">
        <v>27</v>
      </c>
      <c r="BN38" s="18">
        <v>592.401264903732</v>
      </c>
      <c r="BO38" s="18">
        <v>188.19787767455199</v>
      </c>
      <c r="BP38" s="18">
        <v>0</v>
      </c>
      <c r="BQ38" s="18">
        <v>-404.20338722918001</v>
      </c>
      <c r="BR38" s="18">
        <v>177.92824360802999</v>
      </c>
      <c r="BS38" s="19">
        <v>0.97036677763474699</v>
      </c>
      <c r="BT38" s="18">
        <v>-10.2696340665214</v>
      </c>
      <c r="BU38" s="18"/>
      <c r="BV38" s="17" t="s">
        <v>27</v>
      </c>
      <c r="BW38" s="18">
        <v>484.11643686913499</v>
      </c>
      <c r="BX38" s="18">
        <v>282.48323085963398</v>
      </c>
      <c r="BY38" s="18">
        <v>0</v>
      </c>
      <c r="BZ38" s="18">
        <v>-201.63320600950101</v>
      </c>
      <c r="CA38" s="18">
        <v>274.44686042862298</v>
      </c>
      <c r="CB38" s="19">
        <v>0.82308465303715395</v>
      </c>
      <c r="CC38" s="18">
        <v>-8.03637043101077</v>
      </c>
      <c r="CD38" s="18"/>
      <c r="CE38" s="17" t="s">
        <v>27</v>
      </c>
      <c r="CF38" s="18">
        <v>353.29522119373502</v>
      </c>
      <c r="CG38" s="18">
        <v>198.857279751319</v>
      </c>
      <c r="CH38" s="18">
        <v>0</v>
      </c>
      <c r="CI38" s="18">
        <v>-154.43794144241701</v>
      </c>
      <c r="CJ38" s="18">
        <v>192.09045824012401</v>
      </c>
      <c r="CK38" s="19">
        <v>0.95384031752207099</v>
      </c>
      <c r="CL38" s="18">
        <v>-6.76682151119451</v>
      </c>
      <c r="CM38" s="18"/>
      <c r="CN38" s="17" t="s">
        <v>27</v>
      </c>
      <c r="CO38" s="18">
        <v>449.63930020369298</v>
      </c>
      <c r="CP38" s="18">
        <v>202.88769770118699</v>
      </c>
      <c r="CQ38" s="18">
        <v>0</v>
      </c>
      <c r="CR38" s="18">
        <v>-246.75160250250599</v>
      </c>
      <c r="CS38" s="18">
        <v>463.62627555793199</v>
      </c>
      <c r="CT38" s="19">
        <v>0.88584581660338702</v>
      </c>
      <c r="CU38" s="18">
        <v>13.986975354239201</v>
      </c>
      <c r="CV38" s="18"/>
      <c r="CW38" s="17" t="s">
        <v>27</v>
      </c>
      <c r="CX38" s="18">
        <v>514.058549959017</v>
      </c>
      <c r="CY38" s="18">
        <v>309.87887761920501</v>
      </c>
      <c r="CZ38" s="18">
        <v>0</v>
      </c>
      <c r="DA38" s="18">
        <v>-204.17967233981099</v>
      </c>
      <c r="DB38" s="18">
        <v>543.15692413125805</v>
      </c>
      <c r="DC38" s="19">
        <v>0.74361392241729796</v>
      </c>
      <c r="DD38" s="18">
        <v>0</v>
      </c>
      <c r="DE38" s="18"/>
      <c r="DF38" s="17" t="s">
        <v>27</v>
      </c>
      <c r="DG38" s="18">
        <v>460.36910899685</v>
      </c>
      <c r="DH38" s="18">
        <v>267.43907433422601</v>
      </c>
      <c r="DI38" s="18">
        <v>0</v>
      </c>
      <c r="DJ38" s="18">
        <v>-192.930034662623</v>
      </c>
      <c r="DK38" s="18">
        <v>472.97800677391899</v>
      </c>
      <c r="DL38" s="19">
        <v>0.873348910784841</v>
      </c>
      <c r="DM38" s="18">
        <v>0</v>
      </c>
      <c r="DN38" s="18"/>
      <c r="DO38" s="17" t="s">
        <v>27</v>
      </c>
      <c r="DP38" s="18">
        <v>505.92602573092398</v>
      </c>
      <c r="DQ38" s="18">
        <v>255.35011093569301</v>
      </c>
      <c r="DR38" s="18">
        <v>0</v>
      </c>
      <c r="DS38" s="18">
        <v>-250.57591479523001</v>
      </c>
      <c r="DT38" s="18">
        <v>245.953098091242</v>
      </c>
      <c r="DU38" s="19">
        <v>0.87748526321938203</v>
      </c>
      <c r="DV38" s="18">
        <v>-9.3970128444519805</v>
      </c>
      <c r="DW38" s="18"/>
      <c r="DX38" s="17" t="s">
        <v>27</v>
      </c>
      <c r="DY38" s="18">
        <v>528.77661448529796</v>
      </c>
      <c r="DZ38" s="18">
        <v>176.96874945379199</v>
      </c>
      <c r="EA38" s="18">
        <v>0</v>
      </c>
      <c r="EB38" s="18">
        <v>-351.80786503150603</v>
      </c>
      <c r="EC38" s="18">
        <v>507.95937292255098</v>
      </c>
      <c r="ED38" s="19">
        <v>0.81885670981704795</v>
      </c>
      <c r="EE38" s="18">
        <v>0</v>
      </c>
      <c r="EF38" s="18"/>
      <c r="EG38" s="17" t="s">
        <v>27</v>
      </c>
      <c r="EH38" s="18">
        <v>516.82992682127394</v>
      </c>
      <c r="EI38" s="18">
        <v>172.658063783926</v>
      </c>
      <c r="EJ38" s="18">
        <v>0</v>
      </c>
      <c r="EK38" s="18">
        <v>-344.17186303734798</v>
      </c>
      <c r="EL38" s="18">
        <v>182.29171199605099</v>
      </c>
      <c r="EM38" s="19">
        <v>0.96539469059424798</v>
      </c>
      <c r="EN38" s="18">
        <v>9.6336482121250508</v>
      </c>
      <c r="EO38" s="18"/>
      <c r="EP38" s="17" t="s">
        <v>27</v>
      </c>
      <c r="EQ38" s="18">
        <v>596.18894931836303</v>
      </c>
      <c r="ER38" s="18">
        <v>197.16117979418601</v>
      </c>
      <c r="ES38" s="18">
        <v>0</v>
      </c>
      <c r="ET38" s="18">
        <v>-399.02776952417702</v>
      </c>
      <c r="EU38" s="18">
        <v>184.98146113154201</v>
      </c>
      <c r="EV38" s="19">
        <v>0.96227798108008</v>
      </c>
      <c r="EW38" s="18">
        <v>-12.1797186626439</v>
      </c>
      <c r="EX38" s="18"/>
      <c r="EY38" s="17" t="s">
        <v>27</v>
      </c>
      <c r="EZ38" s="18">
        <v>475.47692348857299</v>
      </c>
      <c r="FA38" s="18">
        <v>312.0522126331</v>
      </c>
      <c r="FB38" s="18">
        <v>0</v>
      </c>
      <c r="FC38" s="18">
        <v>-163.424710855472</v>
      </c>
      <c r="FD38" s="18">
        <v>342.84850207410898</v>
      </c>
      <c r="FE38" s="19">
        <v>0.51365722864112096</v>
      </c>
      <c r="FF38" s="18">
        <v>0</v>
      </c>
      <c r="FG38" s="18"/>
      <c r="FH38" s="17" t="s">
        <v>27</v>
      </c>
      <c r="FI38" s="18">
        <v>560.951938289395</v>
      </c>
      <c r="FJ38" s="18">
        <v>237.67342633953501</v>
      </c>
      <c r="FK38" s="18">
        <v>0</v>
      </c>
      <c r="FL38" s="18">
        <v>-323.27851194985999</v>
      </c>
      <c r="FM38" s="18">
        <v>590.28877933284798</v>
      </c>
      <c r="FN38" s="19">
        <v>0.52223594765748005</v>
      </c>
      <c r="FO38" s="18">
        <v>0</v>
      </c>
      <c r="FP38" s="18"/>
      <c r="FQ38" s="17" t="s">
        <v>27</v>
      </c>
      <c r="FR38" s="18">
        <v>449.28934853664998</v>
      </c>
      <c r="FS38" s="18">
        <v>304.86569602209198</v>
      </c>
      <c r="FT38" s="18">
        <v>0</v>
      </c>
      <c r="FU38" s="18">
        <v>-144.423652514558</v>
      </c>
      <c r="FV38" s="18">
        <v>410.91614391335702</v>
      </c>
      <c r="FW38" s="19">
        <v>0.94567713449887902</v>
      </c>
      <c r="FX38" s="18">
        <v>-38.373204623292999</v>
      </c>
      <c r="FY38" s="18"/>
      <c r="FZ38" s="17" t="s">
        <v>27</v>
      </c>
      <c r="GA38" s="18">
        <v>543.87931638910698</v>
      </c>
      <c r="GB38" s="18">
        <v>324.46552739813501</v>
      </c>
      <c r="GC38" s="18">
        <v>0</v>
      </c>
      <c r="GD38" s="18">
        <v>-219.41378899097199</v>
      </c>
      <c r="GE38" s="18">
        <v>572.67793690759697</v>
      </c>
      <c r="GF38" s="19">
        <v>0.64226565115233603</v>
      </c>
      <c r="GG38" s="18">
        <v>28.798620518490001</v>
      </c>
      <c r="GH38" s="18"/>
      <c r="GI38" s="17" t="s">
        <v>27</v>
      </c>
      <c r="GJ38" s="18">
        <v>484.80821037080301</v>
      </c>
      <c r="GK38" s="18">
        <v>268.14914515775502</v>
      </c>
      <c r="GL38" s="18">
        <v>0</v>
      </c>
      <c r="GM38" s="18">
        <v>-216.659065213048</v>
      </c>
      <c r="GN38" s="18">
        <v>464.369777009909</v>
      </c>
      <c r="GO38" s="19">
        <v>0.88487778747671897</v>
      </c>
      <c r="GP38" s="18">
        <v>-20.4384333608944</v>
      </c>
      <c r="GQ38" s="18"/>
      <c r="GR38" s="17" t="s">
        <v>27</v>
      </c>
      <c r="GS38" s="18">
        <v>406.85517250174502</v>
      </c>
      <c r="GT38" s="18">
        <v>154.83244010176099</v>
      </c>
      <c r="GU38" s="18">
        <v>0</v>
      </c>
      <c r="GV38" s="18">
        <v>-252.02273239998499</v>
      </c>
      <c r="GW38" s="18">
        <v>444.20035905659103</v>
      </c>
      <c r="GX38" s="19">
        <v>0.90975675463164596</v>
      </c>
      <c r="GY38" s="18">
        <v>37.345186554845803</v>
      </c>
      <c r="GZ38" s="18"/>
      <c r="HA38" s="17" t="s">
        <v>27</v>
      </c>
      <c r="HB38" s="18">
        <v>493.573697689065</v>
      </c>
      <c r="HC38" s="18">
        <v>340.67834437786303</v>
      </c>
      <c r="HD38" s="18">
        <v>0</v>
      </c>
      <c r="HE38" s="18">
        <v>-152.895353311202</v>
      </c>
      <c r="HF38" s="18">
        <v>328.05649067234702</v>
      </c>
      <c r="HG38" s="19">
        <v>0.64276943587280899</v>
      </c>
      <c r="HH38" s="18">
        <v>-12.621853705515999</v>
      </c>
      <c r="HI38" s="18"/>
      <c r="HJ38" s="17" t="s">
        <v>27</v>
      </c>
      <c r="HK38" s="18">
        <v>538.64030097071804</v>
      </c>
      <c r="HL38" s="18">
        <v>316.94344642094001</v>
      </c>
      <c r="HM38" s="18">
        <v>0</v>
      </c>
      <c r="HN38" s="18">
        <v>-221.69685454977801</v>
      </c>
      <c r="HO38" s="18">
        <v>301.34725098919802</v>
      </c>
      <c r="HP38" s="19">
        <v>0.75372943814115301</v>
      </c>
      <c r="HQ38" s="18">
        <v>0</v>
      </c>
      <c r="HR38" s="18"/>
      <c r="HS38" s="17" t="s">
        <v>27</v>
      </c>
      <c r="HT38" s="18">
        <v>447.87259446703001</v>
      </c>
      <c r="HU38" s="18">
        <v>239.581491656607</v>
      </c>
      <c r="HV38" s="18">
        <v>0</v>
      </c>
      <c r="HW38" s="18">
        <v>-208.29110281042301</v>
      </c>
      <c r="HX38" s="18">
        <v>454.47471337642901</v>
      </c>
      <c r="HY38" s="19">
        <v>0.89742815584222901</v>
      </c>
      <c r="HZ38" s="18">
        <v>6.6021189093994499</v>
      </c>
      <c r="IA38" s="18"/>
      <c r="IB38" s="17" t="s">
        <v>27</v>
      </c>
      <c r="IC38" s="18">
        <v>449.56782969888002</v>
      </c>
      <c r="ID38" s="18">
        <v>193.06701005279101</v>
      </c>
      <c r="IE38" s="18">
        <v>0</v>
      </c>
      <c r="IF38" s="18">
        <v>-256.50081964609001</v>
      </c>
      <c r="IG38" s="18">
        <v>476.45713135700902</v>
      </c>
      <c r="IH38" s="19">
        <v>0.86851142241315504</v>
      </c>
      <c r="II38" s="18">
        <v>0</v>
      </c>
      <c r="IJ38" s="18"/>
      <c r="IK38" s="17" t="s">
        <v>27</v>
      </c>
      <c r="IL38" s="18">
        <v>532.58540195551905</v>
      </c>
      <c r="IM38" s="18">
        <v>334.48627935995501</v>
      </c>
      <c r="IN38" s="18">
        <v>0</v>
      </c>
      <c r="IO38" s="18">
        <v>-198.09912259556401</v>
      </c>
      <c r="IP38" s="18">
        <v>326.26882131480698</v>
      </c>
      <c r="IQ38" s="19">
        <v>0.65291682901367498</v>
      </c>
      <c r="IR38" s="18">
        <v>-8.2174580451474508</v>
      </c>
      <c r="IS38" s="18"/>
      <c r="IT38" s="17" t="s">
        <v>27</v>
      </c>
      <c r="IU38" s="18">
        <v>568.96417513482095</v>
      </c>
      <c r="IV38" s="18">
        <v>309.56993348283697</v>
      </c>
      <c r="IW38" s="18">
        <v>0</v>
      </c>
      <c r="IX38" s="18">
        <v>-259.394241651985</v>
      </c>
      <c r="IY38" s="18">
        <v>337.95657913731498</v>
      </c>
      <c r="IZ38" s="19">
        <v>0.57009072255399595</v>
      </c>
      <c r="JA38" s="18">
        <v>28.386645654478901</v>
      </c>
      <c r="JB38" s="18"/>
      <c r="JC38" s="17" t="s">
        <v>27</v>
      </c>
      <c r="JD38" s="18">
        <v>408.34174597276501</v>
      </c>
      <c r="JE38" s="18">
        <v>329.71902732985399</v>
      </c>
      <c r="JF38" s="18">
        <v>0</v>
      </c>
      <c r="JG38" s="18">
        <v>-78.622718642911707</v>
      </c>
      <c r="JH38" s="18">
        <v>304.01135811812497</v>
      </c>
      <c r="JI38" s="19">
        <v>0.74528798128676399</v>
      </c>
      <c r="JJ38" s="18">
        <v>-25.707669211728199</v>
      </c>
      <c r="JK38" s="18"/>
      <c r="JL38" s="17" t="s">
        <v>27</v>
      </c>
      <c r="JM38" s="18">
        <v>406.12995278401598</v>
      </c>
      <c r="JN38" s="18">
        <v>201.20081969491599</v>
      </c>
      <c r="JO38" s="18">
        <v>0</v>
      </c>
      <c r="JP38" s="18">
        <v>-204.92913308909999</v>
      </c>
      <c r="JQ38" s="18">
        <v>414.54212263688902</v>
      </c>
      <c r="JR38" s="19">
        <v>0.94202202124420797</v>
      </c>
      <c r="JS38" s="18">
        <v>0</v>
      </c>
      <c r="JT38" s="18"/>
      <c r="JU38" s="17" t="s">
        <v>27</v>
      </c>
      <c r="JV38" s="18">
        <v>595.53485383635598</v>
      </c>
      <c r="JW38" s="18">
        <v>168.776775096053</v>
      </c>
      <c r="JX38" s="18">
        <v>0</v>
      </c>
      <c r="JY38" s="18">
        <v>-426.75807874030198</v>
      </c>
      <c r="JZ38" s="18">
        <v>168.664797810479</v>
      </c>
      <c r="KA38" s="19">
        <v>0.98059669471753097</v>
      </c>
      <c r="KB38" s="18">
        <v>-0.111977285574028</v>
      </c>
      <c r="KC38" s="18"/>
      <c r="KD38" s="17" t="s">
        <v>27</v>
      </c>
      <c r="KE38" s="18">
        <v>470.78959271784601</v>
      </c>
      <c r="KF38" s="18">
        <v>281.10146502712502</v>
      </c>
      <c r="KG38" s="18">
        <v>0</v>
      </c>
      <c r="KH38" s="18">
        <v>-189.68812769072201</v>
      </c>
      <c r="KI38" s="18">
        <v>282.27579356556799</v>
      </c>
      <c r="KJ38" s="19">
        <v>0.80527234724409702</v>
      </c>
      <c r="KK38" s="18">
        <v>0</v>
      </c>
      <c r="KL38" s="18"/>
      <c r="KM38" s="17" t="s">
        <v>27</v>
      </c>
      <c r="KN38" s="18">
        <v>425.82927758328901</v>
      </c>
      <c r="KO38" s="18">
        <v>346.13603087736499</v>
      </c>
      <c r="KP38" s="18">
        <v>0</v>
      </c>
      <c r="KQ38" s="18">
        <v>-79.693246705923301</v>
      </c>
      <c r="KR38" s="18">
        <v>462.33692566588502</v>
      </c>
      <c r="KS38" s="19">
        <v>0.88751456928900596</v>
      </c>
      <c r="KT38" s="18">
        <v>36.507648082596297</v>
      </c>
      <c r="KU38" s="18"/>
      <c r="KV38" s="17" t="s">
        <v>27</v>
      </c>
      <c r="KW38" s="18">
        <v>430.64360349916097</v>
      </c>
      <c r="KX38" s="18">
        <v>264.93175610472503</v>
      </c>
      <c r="KY38" s="18">
        <v>0</v>
      </c>
      <c r="KZ38" s="18">
        <v>-165.71184739443501</v>
      </c>
      <c r="LA38" s="18">
        <v>270.49736354376</v>
      </c>
      <c r="LB38" s="19">
        <v>0.83151541935918305</v>
      </c>
      <c r="LC38" s="18">
        <v>5.5656074390350296</v>
      </c>
      <c r="LD38" s="18"/>
      <c r="LE38" s="17" t="s">
        <v>27</v>
      </c>
      <c r="LF38" s="18">
        <v>517.23129251140301</v>
      </c>
      <c r="LG38" s="18">
        <v>255.46520739855299</v>
      </c>
      <c r="LH38" s="18">
        <v>0</v>
      </c>
      <c r="LI38" s="18">
        <v>-261.76608511285099</v>
      </c>
      <c r="LJ38" s="18">
        <v>234.812925383074</v>
      </c>
      <c r="LK38" s="19">
        <v>0.895518888679803</v>
      </c>
      <c r="LL38" s="18">
        <v>-20.652282015478001</v>
      </c>
      <c r="LM38" s="18"/>
      <c r="LN38" s="17" t="s">
        <v>27</v>
      </c>
      <c r="LO38" s="18">
        <v>538.54273405644506</v>
      </c>
      <c r="LP38" s="18">
        <v>221.82483889924501</v>
      </c>
      <c r="LQ38" s="18">
        <v>0</v>
      </c>
      <c r="LR38" s="18">
        <v>-316.717895157199</v>
      </c>
      <c r="LS38" s="18">
        <v>528.63887624480606</v>
      </c>
      <c r="LT38" s="19">
        <v>0.77822348800777996</v>
      </c>
      <c r="LU38" s="18">
        <v>-9.9038578116388898</v>
      </c>
      <c r="LV38" s="18"/>
      <c r="LW38" s="17" t="s">
        <v>27</v>
      </c>
      <c r="LX38" s="18">
        <v>561.55170478714695</v>
      </c>
      <c r="LY38" s="18">
        <v>199.37261889909001</v>
      </c>
      <c r="LZ38" s="18">
        <v>0</v>
      </c>
      <c r="MA38" s="18">
        <v>-362.17908588805699</v>
      </c>
      <c r="MB38" s="18">
        <v>523.92582349873305</v>
      </c>
      <c r="MC38" s="19">
        <v>0.78824177951285401</v>
      </c>
      <c r="MD38" s="18">
        <v>0</v>
      </c>
      <c r="ME38" s="18"/>
      <c r="MF38" s="17" t="s">
        <v>27</v>
      </c>
      <c r="MG38" s="18">
        <v>545.625453789218</v>
      </c>
      <c r="MH38" s="18">
        <v>304.89844321295101</v>
      </c>
      <c r="MI38" s="18">
        <v>0</v>
      </c>
      <c r="MJ38" s="18">
        <v>-240.72701057626699</v>
      </c>
      <c r="MK38" s="18">
        <v>512.20008274660699</v>
      </c>
      <c r="ML38" s="19">
        <v>0.81116801843126096</v>
      </c>
      <c r="MM38" s="18">
        <v>-33.425371042610898</v>
      </c>
      <c r="MN38" s="18"/>
      <c r="MO38" s="17" t="s">
        <v>27</v>
      </c>
      <c r="MP38" s="18">
        <v>448.42186129325302</v>
      </c>
      <c r="MQ38" s="18">
        <v>166.96625670621</v>
      </c>
      <c r="MR38" s="18">
        <v>0</v>
      </c>
      <c r="MS38" s="18">
        <v>-281.45560458704301</v>
      </c>
      <c r="MT38" s="18">
        <v>165.471384322864</v>
      </c>
      <c r="MU38" s="19">
        <v>0.98402638987132196</v>
      </c>
      <c r="MV38" s="18">
        <v>-1.4948723833453199</v>
      </c>
      <c r="MW38" s="18"/>
      <c r="MX38" s="17" t="s">
        <v>27</v>
      </c>
      <c r="MY38" s="18">
        <v>550.61687897224499</v>
      </c>
      <c r="MZ38" s="18">
        <v>242.95788959011401</v>
      </c>
      <c r="NA38" s="18">
        <v>0</v>
      </c>
      <c r="NB38" s="18">
        <v>-307.65898938213098</v>
      </c>
      <c r="NC38" s="18">
        <v>254.756812963952</v>
      </c>
      <c r="ND38" s="19">
        <v>0.86210623241089901</v>
      </c>
      <c r="NE38" s="18">
        <v>11.7989233738375</v>
      </c>
      <c r="NF38" s="18"/>
      <c r="NG38" s="17" t="s">
        <v>27</v>
      </c>
      <c r="NH38" s="18">
        <v>488.65706962555299</v>
      </c>
      <c r="NI38" s="18">
        <v>156.30992997735001</v>
      </c>
      <c r="NJ38" s="18">
        <v>0</v>
      </c>
      <c r="NK38" s="18">
        <v>-332.34713964820298</v>
      </c>
      <c r="NL38" s="18">
        <v>162.74235600770501</v>
      </c>
      <c r="NM38" s="19">
        <v>0.98691991316360395</v>
      </c>
      <c r="NN38" s="18">
        <v>6.43242603035557</v>
      </c>
      <c r="NO38" s="18"/>
      <c r="NP38" s="17" t="s">
        <v>27</v>
      </c>
      <c r="NQ38" s="18">
        <v>499.83132322909103</v>
      </c>
      <c r="NR38" s="18">
        <v>207.34631493880099</v>
      </c>
      <c r="NS38" s="18">
        <v>0</v>
      </c>
      <c r="NT38" s="18">
        <v>-292.48500829029001</v>
      </c>
      <c r="NU38" s="18">
        <v>455.50145104658799</v>
      </c>
      <c r="NV38" s="19">
        <v>0.89615822567629</v>
      </c>
      <c r="NW38" s="18">
        <v>-44.329872182503401</v>
      </c>
      <c r="NX38" s="18"/>
      <c r="NY38" s="17" t="s">
        <v>27</v>
      </c>
      <c r="NZ38" s="18">
        <v>526.97472850926204</v>
      </c>
      <c r="OA38" s="18">
        <v>223.71801102866499</v>
      </c>
      <c r="OB38" s="18">
        <v>0</v>
      </c>
      <c r="OC38" s="18">
        <v>-303.25671748059699</v>
      </c>
      <c r="OD38" s="18">
        <v>204.884328080599</v>
      </c>
      <c r="OE38" s="19">
        <v>0.93785751832403796</v>
      </c>
      <c r="OF38" s="18">
        <v>-18.8336829480658</v>
      </c>
      <c r="OG38" s="18"/>
      <c r="OH38" s="17" t="s">
        <v>27</v>
      </c>
      <c r="OI38" s="18">
        <v>599.86789067255802</v>
      </c>
      <c r="OJ38" s="18">
        <v>263.56291779498201</v>
      </c>
      <c r="OK38" s="18">
        <v>0</v>
      </c>
      <c r="OL38" s="18">
        <v>-336.30497287757601</v>
      </c>
      <c r="OM38" s="18">
        <v>249.33556385001199</v>
      </c>
      <c r="ON38" s="19">
        <v>0.87170435141275104</v>
      </c>
      <c r="OO38" s="18">
        <v>-14.2273539449699</v>
      </c>
      <c r="OP38" s="18"/>
      <c r="OQ38" s="17" t="s">
        <v>27</v>
      </c>
      <c r="OR38" s="18">
        <v>458.27195334509099</v>
      </c>
      <c r="OS38" s="18">
        <v>172.27351123181001</v>
      </c>
      <c r="OT38" s="18">
        <v>0</v>
      </c>
      <c r="OU38" s="18">
        <v>-285.99844211328099</v>
      </c>
      <c r="OV38" s="18">
        <v>465.94522692231101</v>
      </c>
      <c r="OW38" s="19">
        <v>0.88281246096536403</v>
      </c>
      <c r="OX38" s="18">
        <v>7.6732735772199003</v>
      </c>
      <c r="OY38" s="18"/>
      <c r="OZ38" s="17" t="s">
        <v>27</v>
      </c>
      <c r="PA38" s="18">
        <v>547.59866450282698</v>
      </c>
      <c r="PB38" s="18">
        <v>263.599891677259</v>
      </c>
      <c r="PC38" s="18">
        <v>0</v>
      </c>
      <c r="PD38" s="18">
        <v>-283.99877282556702</v>
      </c>
      <c r="PE38" s="18">
        <v>582.35938719449496</v>
      </c>
      <c r="PF38" s="19">
        <v>0.588456997882703</v>
      </c>
      <c r="PG38" s="18">
        <v>0</v>
      </c>
      <c r="PH38" s="18"/>
      <c r="PI38" s="17" t="s">
        <v>27</v>
      </c>
      <c r="PJ38" s="18">
        <v>518.429787341169</v>
      </c>
      <c r="PK38" s="18">
        <v>157.54274251820999</v>
      </c>
      <c r="PL38" s="18">
        <v>0</v>
      </c>
      <c r="PM38" s="18">
        <v>-360.88704482295901</v>
      </c>
      <c r="PN38" s="18">
        <v>541.34081099204104</v>
      </c>
      <c r="PO38" s="19">
        <v>0.74830596843041597</v>
      </c>
      <c r="PP38" s="18">
        <v>22.911023650872799</v>
      </c>
      <c r="PQ38" s="18"/>
      <c r="PR38" s="17" t="s">
        <v>27</v>
      </c>
      <c r="PS38" s="18">
        <v>491.009085152323</v>
      </c>
      <c r="PT38" s="18">
        <v>225.02733282568099</v>
      </c>
      <c r="PU38" s="18">
        <v>0</v>
      </c>
      <c r="PV38" s="18">
        <v>-265.98175232664198</v>
      </c>
      <c r="PW38" s="18">
        <v>213.647973678233</v>
      </c>
      <c r="PX38" s="19">
        <v>0.92624594593700105</v>
      </c>
      <c r="PY38" s="18">
        <v>-11.3793591474472</v>
      </c>
      <c r="PZ38" s="18"/>
      <c r="QA38" s="17" t="s">
        <v>27</v>
      </c>
      <c r="QB38" s="18">
        <v>461.39098836465399</v>
      </c>
      <c r="QC38" s="18">
        <v>310.56693780169599</v>
      </c>
      <c r="QD38" s="18">
        <v>0</v>
      </c>
      <c r="QE38" s="18">
        <v>-150.82405056295801</v>
      </c>
      <c r="QF38" s="18">
        <v>311.37736129692701</v>
      </c>
      <c r="QG38" s="19">
        <v>0.71971804098084702</v>
      </c>
      <c r="QH38" s="18">
        <v>0.81042349523176005</v>
      </c>
      <c r="QI38" s="18"/>
      <c r="QJ38" s="17" t="s">
        <v>27</v>
      </c>
      <c r="QK38" s="18">
        <v>532.14932973559405</v>
      </c>
      <c r="QL38" s="18">
        <v>193.38665482173499</v>
      </c>
      <c r="QM38" s="18">
        <v>0</v>
      </c>
      <c r="QN38" s="18">
        <v>-338.76267491385897</v>
      </c>
      <c r="QO38" s="18">
        <v>179.57817092583801</v>
      </c>
      <c r="QP38" s="19">
        <v>0.96849870709465902</v>
      </c>
      <c r="QQ38" s="18">
        <v>-13.808483895897499</v>
      </c>
      <c r="QR38" s="18"/>
      <c r="QS38" s="17" t="s">
        <v>27</v>
      </c>
      <c r="QT38" s="18">
        <v>421.28596748729598</v>
      </c>
      <c r="QU38" s="18">
        <v>250.13068939085201</v>
      </c>
      <c r="QV38" s="18">
        <v>0</v>
      </c>
      <c r="QW38" s="18">
        <v>-171.15527809644399</v>
      </c>
      <c r="QX38" s="18">
        <v>405.73567288052601</v>
      </c>
      <c r="QY38" s="19">
        <v>0.95080314567584301</v>
      </c>
      <c r="QZ38" s="18">
        <v>0</v>
      </c>
      <c r="RA38" s="18"/>
      <c r="RB38" s="17" t="s">
        <v>27</v>
      </c>
      <c r="RC38" s="18">
        <v>596.00944081295802</v>
      </c>
      <c r="RD38" s="18">
        <v>264.54469445459699</v>
      </c>
      <c r="RE38" s="18">
        <v>0</v>
      </c>
      <c r="RF38" s="18">
        <v>-331.46474635836</v>
      </c>
      <c r="RG38" s="18">
        <v>616.073670063549</v>
      </c>
      <c r="RH38" s="19">
        <v>-0.57761040528511698</v>
      </c>
      <c r="RI38" s="18">
        <v>0</v>
      </c>
      <c r="RJ38" s="18"/>
      <c r="RK38" s="17" t="s">
        <v>27</v>
      </c>
      <c r="RL38" s="18">
        <v>511.44179570372103</v>
      </c>
      <c r="RM38" s="18">
        <v>272.40619665411401</v>
      </c>
      <c r="RN38" s="18">
        <v>0</v>
      </c>
      <c r="RO38" s="18">
        <v>-239.03559904960699</v>
      </c>
      <c r="RP38" s="18">
        <v>276.10423100506603</v>
      </c>
      <c r="RQ38" s="19">
        <v>0.81944142597813896</v>
      </c>
      <c r="RR38" s="18">
        <v>3.69803435095218</v>
      </c>
      <c r="RS38" s="18"/>
      <c r="RT38" s="17" t="s">
        <v>27</v>
      </c>
      <c r="RU38" s="18">
        <v>460.53954871038297</v>
      </c>
      <c r="RV38" s="18">
        <v>263.934974892642</v>
      </c>
      <c r="RW38" s="18">
        <v>0</v>
      </c>
      <c r="RX38" s="18">
        <v>-196.60457381774199</v>
      </c>
      <c r="RY38" s="18">
        <v>419.038030350707</v>
      </c>
      <c r="RZ38" s="19">
        <v>0.93740973895410296</v>
      </c>
      <c r="SA38" s="18">
        <v>-41.501518359675998</v>
      </c>
      <c r="SB38" s="18"/>
      <c r="SC38" s="17" t="s">
        <v>27</v>
      </c>
      <c r="SD38" s="18">
        <v>525.61134790193501</v>
      </c>
      <c r="SE38" s="18">
        <v>240.79300612590299</v>
      </c>
      <c r="SF38" s="18">
        <v>0</v>
      </c>
      <c r="SG38" s="18">
        <v>-284.81834177603201</v>
      </c>
      <c r="SH38" s="18">
        <v>223.95954463536299</v>
      </c>
      <c r="SI38" s="19">
        <v>0.91179245382974405</v>
      </c>
      <c r="SJ38" s="18">
        <v>-16.833461490540799</v>
      </c>
      <c r="SK38" s="18"/>
      <c r="SL38" s="17" t="s">
        <v>27</v>
      </c>
      <c r="SM38" s="18">
        <v>509.54670817369998</v>
      </c>
      <c r="SN38" s="18">
        <v>154.897785248231</v>
      </c>
      <c r="SO38" s="18">
        <v>0</v>
      </c>
      <c r="SP38" s="18">
        <v>-354.64892292546898</v>
      </c>
      <c r="SQ38" s="18">
        <v>168.33444292162201</v>
      </c>
      <c r="SR38" s="19">
        <v>0.98095372313991203</v>
      </c>
      <c r="SS38" s="18">
        <v>13.4366576733907</v>
      </c>
      <c r="ST38" s="18"/>
      <c r="SU38" s="17" t="s">
        <v>27</v>
      </c>
      <c r="SV38" s="18">
        <v>550.44749060604397</v>
      </c>
      <c r="SW38" s="18">
        <v>194.444258445092</v>
      </c>
      <c r="SX38" s="18">
        <v>0</v>
      </c>
      <c r="SY38" s="18">
        <v>-356.003232160952</v>
      </c>
      <c r="SZ38" s="18">
        <v>597.42013930518306</v>
      </c>
      <c r="TA38" s="19">
        <v>0.400618729618201</v>
      </c>
      <c r="TB38" s="18">
        <v>0</v>
      </c>
      <c r="TC38" s="18"/>
      <c r="TD38" s="17" t="s">
        <v>27</v>
      </c>
      <c r="TE38" s="18">
        <v>392.45787837634498</v>
      </c>
      <c r="TF38" s="18">
        <v>231.33098508224001</v>
      </c>
      <c r="TG38" s="18">
        <v>0</v>
      </c>
      <c r="TH38" s="18">
        <v>-161.126893294106</v>
      </c>
      <c r="TI38" s="18">
        <v>234.33061065764801</v>
      </c>
      <c r="TJ38" s="19">
        <v>0.89626758437847098</v>
      </c>
      <c r="TK38" s="18">
        <v>0</v>
      </c>
      <c r="TL38" s="18"/>
      <c r="TM38" s="17" t="s">
        <v>27</v>
      </c>
      <c r="TN38" s="18">
        <v>463.53768611955002</v>
      </c>
      <c r="TO38" s="18">
        <v>300.385628683059</v>
      </c>
      <c r="TP38" s="18">
        <v>0</v>
      </c>
      <c r="TQ38" s="18">
        <v>-163.15205743649099</v>
      </c>
      <c r="TR38" s="18">
        <v>289.20438620772597</v>
      </c>
      <c r="TS38" s="19">
        <v>0.78807663260769201</v>
      </c>
      <c r="TT38" s="18">
        <v>-11.181242475332599</v>
      </c>
      <c r="TU38" s="18"/>
      <c r="TV38" s="17" t="s">
        <v>27</v>
      </c>
      <c r="TW38" s="18">
        <v>476.668888107572</v>
      </c>
      <c r="TX38" s="18">
        <v>289.59584874298901</v>
      </c>
      <c r="TY38" s="18">
        <v>0</v>
      </c>
      <c r="TZ38" s="18">
        <v>-187.073039364583</v>
      </c>
      <c r="UA38" s="18">
        <v>267.68668586240801</v>
      </c>
      <c r="UB38" s="19">
        <v>0.83731335547337105</v>
      </c>
      <c r="UC38" s="18">
        <v>-21.909162880580599</v>
      </c>
      <c r="UD38" s="18"/>
      <c r="UE38" s="17" t="s">
        <v>27</v>
      </c>
      <c r="UF38" s="18">
        <v>398.120038363189</v>
      </c>
      <c r="UG38" s="18">
        <v>330.88830453565498</v>
      </c>
      <c r="UH38" s="18">
        <v>0</v>
      </c>
      <c r="UI38" s="18">
        <v>-67.231733827533603</v>
      </c>
      <c r="UJ38" s="18">
        <v>383.47547411959999</v>
      </c>
      <c r="UK38" s="19">
        <v>0.97165797048416402</v>
      </c>
      <c r="UL38" s="18">
        <v>-14.644564243588601</v>
      </c>
      <c r="UM38" s="18"/>
      <c r="UN38" s="17" t="s">
        <v>27</v>
      </c>
      <c r="UO38" s="18">
        <v>351.21518705333102</v>
      </c>
      <c r="UP38" s="18">
        <v>273.79903224754798</v>
      </c>
      <c r="UQ38" s="18">
        <v>0</v>
      </c>
      <c r="UR38" s="18">
        <v>-77.416154805782895</v>
      </c>
      <c r="US38" s="18">
        <v>322.63555522764398</v>
      </c>
      <c r="UT38" s="19">
        <v>1.0209915691795799</v>
      </c>
      <c r="UU38" s="18">
        <v>-28.579631825686601</v>
      </c>
      <c r="UV38" s="18"/>
      <c r="UW38" s="17" t="s">
        <v>27</v>
      </c>
      <c r="UX38" s="18">
        <v>472.48504211970101</v>
      </c>
      <c r="UY38" s="18">
        <v>254.54164604742999</v>
      </c>
      <c r="UZ38" s="18">
        <v>0</v>
      </c>
      <c r="VA38" s="18">
        <v>-217.94339607227101</v>
      </c>
      <c r="VB38" s="18">
        <v>241.48778922044201</v>
      </c>
      <c r="VC38" s="19">
        <v>0.88489088830087603</v>
      </c>
      <c r="VD38" s="18">
        <v>-13.053856826988399</v>
      </c>
      <c r="VE38" s="18"/>
      <c r="VF38" s="17" t="s">
        <v>27</v>
      </c>
      <c r="VG38" s="18">
        <v>368.12434771456799</v>
      </c>
      <c r="VH38" s="18">
        <v>182.70566739507899</v>
      </c>
      <c r="VI38" s="18">
        <v>0</v>
      </c>
      <c r="VJ38" s="18">
        <v>-185.418680319489</v>
      </c>
      <c r="VK38" s="18">
        <v>190.35069509145501</v>
      </c>
      <c r="VL38" s="19">
        <v>0.95593289658741198</v>
      </c>
      <c r="VM38" s="18">
        <v>7.6450276963755597</v>
      </c>
      <c r="VN38" s="18"/>
      <c r="VO38" s="17" t="s">
        <v>27</v>
      </c>
      <c r="VP38" s="18">
        <v>586.30941152585604</v>
      </c>
      <c r="VQ38" s="18">
        <v>277.33142061990401</v>
      </c>
      <c r="VR38" s="18">
        <v>0</v>
      </c>
      <c r="VS38" s="18">
        <v>-308.97799090595203</v>
      </c>
      <c r="VT38" s="18">
        <v>274.74438731738798</v>
      </c>
      <c r="VU38" s="19">
        <v>0.82243537100859099</v>
      </c>
      <c r="VV38" s="18">
        <v>-2.5870333025160299</v>
      </c>
      <c r="VW38" s="18"/>
    </row>
    <row r="39" spans="1:1024" x14ac:dyDescent="0.25">
      <c r="B39" s="17" t="s">
        <v>28</v>
      </c>
      <c r="C39" s="18">
        <v>416.44065921301302</v>
      </c>
      <c r="D39" s="18">
        <v>229.40338506309101</v>
      </c>
      <c r="E39" s="18">
        <v>0</v>
      </c>
      <c r="F39" s="18">
        <v>-187.03727414992201</v>
      </c>
      <c r="G39" s="18">
        <v>455.43300278146899</v>
      </c>
      <c r="H39" s="19">
        <v>0.89624311075907004</v>
      </c>
      <c r="I39" s="18">
        <v>38.992343568455297</v>
      </c>
      <c r="J39" s="18"/>
      <c r="K39" s="17" t="s">
        <v>28</v>
      </c>
      <c r="L39" s="18">
        <v>579.52901556888003</v>
      </c>
      <c r="M39" s="18">
        <v>191.12285207572299</v>
      </c>
      <c r="N39" s="18">
        <v>0</v>
      </c>
      <c r="O39" s="18">
        <v>-388.40616349315599</v>
      </c>
      <c r="P39" s="18">
        <v>564.01721809585899</v>
      </c>
      <c r="Q39" s="19">
        <v>0.67862670464345198</v>
      </c>
      <c r="R39" s="18">
        <v>-15.511797473020801</v>
      </c>
      <c r="S39" s="18"/>
      <c r="T39" s="17" t="s">
        <v>28</v>
      </c>
      <c r="U39" s="18">
        <v>374.51861199726397</v>
      </c>
      <c r="V39" s="18">
        <v>227.43263176190899</v>
      </c>
      <c r="W39" s="18">
        <v>0</v>
      </c>
      <c r="X39" s="18">
        <v>-147.08598023535501</v>
      </c>
      <c r="Y39" s="18">
        <v>244.22788132305499</v>
      </c>
      <c r="Z39" s="19">
        <v>0.88037609503855996</v>
      </c>
      <c r="AA39" s="18">
        <v>0</v>
      </c>
      <c r="AB39" s="18"/>
      <c r="AC39" s="17" t="s">
        <v>28</v>
      </c>
      <c r="AD39" s="18">
        <v>436.43378163134503</v>
      </c>
      <c r="AE39" s="18">
        <v>212.17803018006001</v>
      </c>
      <c r="AF39" s="18">
        <v>0</v>
      </c>
      <c r="AG39" s="18">
        <v>-224.25575145128499</v>
      </c>
      <c r="AH39" s="18">
        <v>436.00664544153102</v>
      </c>
      <c r="AI39" s="19">
        <v>0.91913064904872099</v>
      </c>
      <c r="AJ39" s="18">
        <v>-0.42713618981332502</v>
      </c>
      <c r="AK39" s="18"/>
      <c r="AL39" s="17" t="s">
        <v>28</v>
      </c>
      <c r="AM39" s="18">
        <v>492.175378507971</v>
      </c>
      <c r="AN39" s="18">
        <v>330.21702968931902</v>
      </c>
      <c r="AO39" s="18">
        <v>0</v>
      </c>
      <c r="AP39" s="18">
        <v>-161.95834881865201</v>
      </c>
      <c r="AQ39" s="18">
        <v>361.24193102417502</v>
      </c>
      <c r="AR39" s="19">
        <v>-0.56229236186824805</v>
      </c>
      <c r="AS39" s="18">
        <v>0</v>
      </c>
      <c r="AT39" s="18"/>
      <c r="AU39" s="17" t="s">
        <v>28</v>
      </c>
      <c r="AV39" s="18">
        <v>422.86571991949802</v>
      </c>
      <c r="AW39" s="18">
        <v>157.20271035101899</v>
      </c>
      <c r="AX39" s="18">
        <v>0</v>
      </c>
      <c r="AY39" s="18">
        <v>-265.66300956847903</v>
      </c>
      <c r="AZ39" s="18">
        <v>156.61048155098999</v>
      </c>
      <c r="BA39" s="19">
        <v>0.993300347173522</v>
      </c>
      <c r="BB39" s="18">
        <v>-0.59222880002926104</v>
      </c>
      <c r="BC39" s="18"/>
      <c r="BD39" s="17" t="s">
        <v>28</v>
      </c>
      <c r="BE39" s="18">
        <v>422.16093429343198</v>
      </c>
      <c r="BF39" s="18">
        <v>152.66915294605499</v>
      </c>
      <c r="BG39" s="18">
        <v>0</v>
      </c>
      <c r="BH39" s="18">
        <v>-269.49178134737701</v>
      </c>
      <c r="BI39" s="18">
        <v>416.61106833016203</v>
      </c>
      <c r="BJ39" s="19">
        <v>0.93991076213356195</v>
      </c>
      <c r="BK39" s="18">
        <v>-5.5498659632701202</v>
      </c>
      <c r="BL39" s="18"/>
      <c r="BM39" s="17" t="s">
        <v>28</v>
      </c>
      <c r="BN39" s="18">
        <v>574.99884617284999</v>
      </c>
      <c r="BO39" s="18">
        <v>160.64953993131499</v>
      </c>
      <c r="BP39" s="18">
        <v>0</v>
      </c>
      <c r="BQ39" s="18">
        <v>-414.34930624153498</v>
      </c>
      <c r="BR39" s="18">
        <v>171.97716491175501</v>
      </c>
      <c r="BS39" s="19">
        <v>0.97698780657392503</v>
      </c>
      <c r="BT39" s="18">
        <v>11.327624980439801</v>
      </c>
      <c r="BU39" s="18"/>
      <c r="BV39" s="17" t="s">
        <v>28</v>
      </c>
      <c r="BW39" s="18">
        <v>588.19802681124997</v>
      </c>
      <c r="BX39" s="18">
        <v>266.837394250839</v>
      </c>
      <c r="BY39" s="18">
        <v>0</v>
      </c>
      <c r="BZ39" s="18">
        <v>-321.36063256041098</v>
      </c>
      <c r="CA39" s="18">
        <v>282.10130367202999</v>
      </c>
      <c r="CB39" s="19">
        <v>0.80568687347246504</v>
      </c>
      <c r="CC39" s="18">
        <v>15.263909421190499</v>
      </c>
      <c r="CD39" s="18"/>
      <c r="CE39" s="17" t="s">
        <v>28</v>
      </c>
      <c r="CF39" s="18">
        <v>540.23346597298098</v>
      </c>
      <c r="CG39" s="18">
        <v>270.51132298217198</v>
      </c>
      <c r="CH39" s="18">
        <v>0</v>
      </c>
      <c r="CI39" s="18">
        <v>-269.722142990809</v>
      </c>
      <c r="CJ39" s="18">
        <v>291.323041456819</v>
      </c>
      <c r="CK39" s="19">
        <v>0.78250571805958802</v>
      </c>
      <c r="CL39" s="18">
        <v>0</v>
      </c>
      <c r="CM39" s="18"/>
      <c r="CN39" s="17" t="s">
        <v>28</v>
      </c>
      <c r="CO39" s="18">
        <v>416.57705736490999</v>
      </c>
      <c r="CP39" s="18">
        <v>205.655591084891</v>
      </c>
      <c r="CQ39" s="18">
        <v>0</v>
      </c>
      <c r="CR39" s="18">
        <v>-210.92146628001899</v>
      </c>
      <c r="CS39" s="18">
        <v>396.18610476406701</v>
      </c>
      <c r="CT39" s="19">
        <v>0.95997242035437202</v>
      </c>
      <c r="CU39" s="18">
        <v>-20.390952600843001</v>
      </c>
      <c r="CV39" s="18"/>
      <c r="CW39" s="17" t="s">
        <v>28</v>
      </c>
      <c r="CX39" s="18">
        <v>378.94271782422999</v>
      </c>
      <c r="CY39" s="18">
        <v>182.621071584802</v>
      </c>
      <c r="CZ39" s="18">
        <v>0</v>
      </c>
      <c r="DA39" s="18">
        <v>-196.32164623942899</v>
      </c>
      <c r="DB39" s="18">
        <v>353.04721764705801</v>
      </c>
      <c r="DC39" s="19">
        <v>0.99755025272609299</v>
      </c>
      <c r="DD39" s="18">
        <v>-25.895500177172298</v>
      </c>
      <c r="DE39" s="18"/>
      <c r="DF39" s="17" t="s">
        <v>28</v>
      </c>
      <c r="DG39" s="18">
        <v>482.26600853588701</v>
      </c>
      <c r="DH39" s="18">
        <v>165.46954232511899</v>
      </c>
      <c r="DI39" s="18">
        <v>0</v>
      </c>
      <c r="DJ39" s="18">
        <v>-316.79646621076898</v>
      </c>
      <c r="DK39" s="18">
        <v>495.728372091403</v>
      </c>
      <c r="DL39" s="19">
        <v>0.83954741555603896</v>
      </c>
      <c r="DM39" s="18">
        <v>13.4623635555155</v>
      </c>
      <c r="DN39" s="18"/>
      <c r="DO39" s="17" t="s">
        <v>28</v>
      </c>
      <c r="DP39" s="18">
        <v>383.49377922351999</v>
      </c>
      <c r="DQ39" s="18">
        <v>340.19303222857002</v>
      </c>
      <c r="DR39" s="18">
        <v>0</v>
      </c>
      <c r="DS39" s="18">
        <v>-43.300746994950401</v>
      </c>
      <c r="DT39" s="18">
        <v>365.386862020764</v>
      </c>
      <c r="DU39" s="19">
        <v>-0.59872034039739896</v>
      </c>
      <c r="DV39" s="18">
        <v>0</v>
      </c>
      <c r="DW39" s="18"/>
      <c r="DX39" s="17" t="s">
        <v>28</v>
      </c>
      <c r="DY39" s="18">
        <v>524.55291313815997</v>
      </c>
      <c r="DZ39" s="18">
        <v>235.21797481260799</v>
      </c>
      <c r="EA39" s="18">
        <v>0</v>
      </c>
      <c r="EB39" s="18">
        <v>-289.334938325552</v>
      </c>
      <c r="EC39" s="18">
        <v>525.84699007590802</v>
      </c>
      <c r="ED39" s="19">
        <v>0.78421971313572103</v>
      </c>
      <c r="EE39" s="18">
        <v>1.29407693774851</v>
      </c>
      <c r="EF39" s="18"/>
      <c r="EG39" s="17" t="s">
        <v>28</v>
      </c>
      <c r="EH39" s="18">
        <v>566.31698577174996</v>
      </c>
      <c r="EI39" s="18">
        <v>161.013448469895</v>
      </c>
      <c r="EJ39" s="18">
        <v>0</v>
      </c>
      <c r="EK39" s="18">
        <v>-405.30353730185601</v>
      </c>
      <c r="EL39" s="18">
        <v>165.23045874226</v>
      </c>
      <c r="EM39" s="19">
        <v>0.98428321010660602</v>
      </c>
      <c r="EN39" s="18">
        <v>4.21701027236554</v>
      </c>
      <c r="EO39" s="18"/>
      <c r="EP39" s="17" t="s">
        <v>28</v>
      </c>
      <c r="EQ39" s="18">
        <v>572.71988334944797</v>
      </c>
      <c r="ER39" s="18">
        <v>349.70533356941502</v>
      </c>
      <c r="ES39" s="18">
        <v>0</v>
      </c>
      <c r="ET39" s="18">
        <v>-223.014549780034</v>
      </c>
      <c r="EU39" s="18">
        <v>320.02860583889202</v>
      </c>
      <c r="EV39" s="19">
        <v>0.68412488778221103</v>
      </c>
      <c r="EW39" s="18">
        <v>-29.676727730522401</v>
      </c>
      <c r="EX39" s="18"/>
      <c r="EY39" s="17" t="s">
        <v>28</v>
      </c>
      <c r="EZ39" s="18">
        <v>514.56519307279802</v>
      </c>
      <c r="FA39" s="18">
        <v>232.63541440887099</v>
      </c>
      <c r="FB39" s="18">
        <v>0</v>
      </c>
      <c r="FC39" s="18">
        <v>-281.929778663928</v>
      </c>
      <c r="FD39" s="18">
        <v>247.38455125248899</v>
      </c>
      <c r="FE39" s="19">
        <v>0.87505741773252899</v>
      </c>
      <c r="FF39" s="18">
        <v>0</v>
      </c>
      <c r="FG39" s="18"/>
      <c r="FH39" s="17" t="s">
        <v>28</v>
      </c>
      <c r="FI39" s="18">
        <v>475.87353358823901</v>
      </c>
      <c r="FJ39" s="18">
        <v>322.99326159109597</v>
      </c>
      <c r="FK39" s="18">
        <v>0</v>
      </c>
      <c r="FL39" s="18">
        <v>-152.88027199714199</v>
      </c>
      <c r="FM39" s="18">
        <v>505.61436601922998</v>
      </c>
      <c r="FN39" s="19">
        <v>0.82298738397194604</v>
      </c>
      <c r="FO39" s="18">
        <v>29.740832430990999</v>
      </c>
      <c r="FP39" s="18"/>
      <c r="FQ39" s="17" t="s">
        <v>28</v>
      </c>
      <c r="FR39" s="18">
        <v>545.53283785820599</v>
      </c>
      <c r="FS39" s="18">
        <v>242.71015246110301</v>
      </c>
      <c r="FT39" s="18">
        <v>0</v>
      </c>
      <c r="FU39" s="18">
        <v>-302.82268539710401</v>
      </c>
      <c r="FV39" s="18">
        <v>555.40233327770397</v>
      </c>
      <c r="FW39" s="19">
        <v>0.70839326874702702</v>
      </c>
      <c r="FX39" s="18">
        <v>9.8694954194977509</v>
      </c>
      <c r="FY39" s="18"/>
      <c r="FZ39" s="17" t="s">
        <v>28</v>
      </c>
      <c r="GA39" s="18">
        <v>399.44495515980998</v>
      </c>
      <c r="GB39" s="18">
        <v>300.24220043212898</v>
      </c>
      <c r="GC39" s="18">
        <v>0</v>
      </c>
      <c r="GD39" s="18">
        <v>-99.202754727680798</v>
      </c>
      <c r="GE39" s="18">
        <v>394.18735765131999</v>
      </c>
      <c r="GF39" s="19">
        <v>0.96184791510896706</v>
      </c>
      <c r="GG39" s="18">
        <v>-5.2575975084898801</v>
      </c>
      <c r="GH39" s="18"/>
      <c r="GI39" s="17" t="s">
        <v>28</v>
      </c>
      <c r="GJ39" s="18">
        <v>498.40117099631198</v>
      </c>
      <c r="GK39" s="18">
        <v>235.681246667842</v>
      </c>
      <c r="GL39" s="18">
        <v>0</v>
      </c>
      <c r="GM39" s="18">
        <v>-262.71992432846997</v>
      </c>
      <c r="GN39" s="18">
        <v>540.94211643100698</v>
      </c>
      <c r="GO39" s="19">
        <v>0.74932043078246802</v>
      </c>
      <c r="GP39" s="18">
        <v>42.540945434694201</v>
      </c>
      <c r="GQ39" s="18"/>
      <c r="GR39" s="17" t="s">
        <v>28</v>
      </c>
      <c r="GS39" s="18">
        <v>475.63843889664901</v>
      </c>
      <c r="GT39" s="18">
        <v>217.790234287592</v>
      </c>
      <c r="GU39" s="18">
        <v>0</v>
      </c>
      <c r="GV39" s="18">
        <v>-257.84820460905701</v>
      </c>
      <c r="GW39" s="18">
        <v>444.18982414956099</v>
      </c>
      <c r="GX39" s="19">
        <v>0.90976905754011905</v>
      </c>
      <c r="GY39" s="18">
        <v>0</v>
      </c>
      <c r="GZ39" s="18"/>
      <c r="HA39" s="17" t="s">
        <v>28</v>
      </c>
      <c r="HB39" s="18">
        <v>576.50332057673404</v>
      </c>
      <c r="HC39" s="18">
        <v>297.10485755486098</v>
      </c>
      <c r="HD39" s="18">
        <v>0</v>
      </c>
      <c r="HE39" s="18">
        <v>-279.39846302187402</v>
      </c>
      <c r="HF39" s="18">
        <v>325.694737496953</v>
      </c>
      <c r="HG39" s="19">
        <v>0.65604565583699104</v>
      </c>
      <c r="HH39" s="18">
        <v>28.589879942092399</v>
      </c>
      <c r="HI39" s="18"/>
      <c r="HJ39" s="17" t="s">
        <v>28</v>
      </c>
      <c r="HK39" s="18">
        <v>409.15430295333198</v>
      </c>
      <c r="HL39" s="18">
        <v>197.13502248894901</v>
      </c>
      <c r="HM39" s="18">
        <v>0</v>
      </c>
      <c r="HN39" s="18">
        <v>-212.019280464384</v>
      </c>
      <c r="HO39" s="18">
        <v>192.924816016238</v>
      </c>
      <c r="HP39" s="19">
        <v>0.95283020571696897</v>
      </c>
      <c r="HQ39" s="18">
        <v>-4.2102064727103796</v>
      </c>
      <c r="HR39" s="18"/>
      <c r="HS39" s="17" t="s">
        <v>28</v>
      </c>
      <c r="HT39" s="18">
        <v>405.44075734793699</v>
      </c>
      <c r="HU39" s="18">
        <v>299.25590305654498</v>
      </c>
      <c r="HV39" s="18">
        <v>0</v>
      </c>
      <c r="HW39" s="18">
        <v>-106.184854291392</v>
      </c>
      <c r="HX39" s="18">
        <v>426.40301660394903</v>
      </c>
      <c r="HY39" s="19">
        <v>0.92965205383013605</v>
      </c>
      <c r="HZ39" s="18">
        <v>20.9622592560115</v>
      </c>
      <c r="IA39" s="18"/>
      <c r="IB39" s="17" t="s">
        <v>28</v>
      </c>
      <c r="IC39" s="18">
        <v>573.39521518085496</v>
      </c>
      <c r="ID39" s="18">
        <v>216.529467306344</v>
      </c>
      <c r="IE39" s="18">
        <v>0</v>
      </c>
      <c r="IF39" s="18">
        <v>-356.86574787451099</v>
      </c>
      <c r="IG39" s="18">
        <v>590.52398517232405</v>
      </c>
      <c r="IH39" s="19">
        <v>0.51968136576641799</v>
      </c>
      <c r="II39" s="18">
        <v>17.128769991468999</v>
      </c>
      <c r="IJ39" s="18"/>
      <c r="IK39" s="17" t="s">
        <v>28</v>
      </c>
      <c r="IL39" s="18">
        <v>418.01280657944602</v>
      </c>
      <c r="IM39" s="18">
        <v>337.73735895040198</v>
      </c>
      <c r="IN39" s="18">
        <v>0</v>
      </c>
      <c r="IO39" s="18">
        <v>-80.275447629044194</v>
      </c>
      <c r="IP39" s="18">
        <v>329.20016179458003</v>
      </c>
      <c r="IQ39" s="19">
        <v>0.63592513699901698</v>
      </c>
      <c r="IR39" s="18">
        <v>-8.5371971558215591</v>
      </c>
      <c r="IS39" s="18"/>
      <c r="IT39" s="17" t="s">
        <v>28</v>
      </c>
      <c r="IU39" s="18">
        <v>538.13466303966095</v>
      </c>
      <c r="IV39" s="18">
        <v>205.830059689552</v>
      </c>
      <c r="IW39" s="18">
        <v>0</v>
      </c>
      <c r="IX39" s="18">
        <v>-332.30460335010901</v>
      </c>
      <c r="IY39" s="18">
        <v>208.71681717003099</v>
      </c>
      <c r="IZ39" s="19">
        <v>0.93285059933750902</v>
      </c>
      <c r="JA39" s="18">
        <v>2.8867574804793601</v>
      </c>
      <c r="JB39" s="18"/>
      <c r="JC39" s="17" t="s">
        <v>28</v>
      </c>
      <c r="JD39" s="18">
        <v>599.46636415618605</v>
      </c>
      <c r="JE39" s="18">
        <v>322.81704870046599</v>
      </c>
      <c r="JF39" s="18">
        <v>0</v>
      </c>
      <c r="JG39" s="18">
        <v>-276.64931545572</v>
      </c>
      <c r="JH39" s="18">
        <v>292.49434096934101</v>
      </c>
      <c r="JI39" s="19">
        <v>0.77935642102445502</v>
      </c>
      <c r="JJ39" s="18">
        <v>-30.322707731125099</v>
      </c>
      <c r="JK39" s="18"/>
      <c r="JL39" s="17" t="s">
        <v>28</v>
      </c>
      <c r="JM39" s="18">
        <v>464.68655558848099</v>
      </c>
      <c r="JN39" s="18">
        <v>253.60675795871001</v>
      </c>
      <c r="JO39" s="18">
        <v>0</v>
      </c>
      <c r="JP39" s="18">
        <v>-211.07979762977101</v>
      </c>
      <c r="JQ39" s="18">
        <v>464.291392747739</v>
      </c>
      <c r="JR39" s="19">
        <v>0.88498004265614905</v>
      </c>
      <c r="JS39" s="18">
        <v>-0.39516284074125002</v>
      </c>
      <c r="JT39" s="18"/>
      <c r="JU39" s="17" t="s">
        <v>28</v>
      </c>
      <c r="JV39" s="18">
        <v>353.058584439203</v>
      </c>
      <c r="JW39" s="18">
        <v>304.949986850762</v>
      </c>
      <c r="JX39" s="18">
        <v>0</v>
      </c>
      <c r="JY39" s="18">
        <v>-48.108597588441697</v>
      </c>
      <c r="JZ39" s="18">
        <v>289.110222093272</v>
      </c>
      <c r="KA39" s="19">
        <v>0.78832060614697597</v>
      </c>
      <c r="KB39" s="18">
        <v>-15.839764757489901</v>
      </c>
      <c r="KC39" s="18"/>
      <c r="KD39" s="17" t="s">
        <v>28</v>
      </c>
      <c r="KE39" s="18">
        <v>446.03479647161799</v>
      </c>
      <c r="KF39" s="18">
        <v>314.340265239698</v>
      </c>
      <c r="KG39" s="18">
        <v>0</v>
      </c>
      <c r="KH39" s="18">
        <v>-131.69453123192</v>
      </c>
      <c r="KI39" s="18">
        <v>336.68010259547998</v>
      </c>
      <c r="KJ39" s="19">
        <v>0.58169345434104203</v>
      </c>
      <c r="KK39" s="18">
        <v>0</v>
      </c>
      <c r="KL39" s="18"/>
      <c r="KM39" s="17" t="s">
        <v>28</v>
      </c>
      <c r="KN39" s="18">
        <v>487.52105722840201</v>
      </c>
      <c r="KO39" s="18">
        <v>223.044673984469</v>
      </c>
      <c r="KP39" s="18">
        <v>0</v>
      </c>
      <c r="KQ39" s="18">
        <v>-264.47638324393301</v>
      </c>
      <c r="KR39" s="18">
        <v>496.28751947170502</v>
      </c>
      <c r="KS39" s="19">
        <v>0.83864507824395795</v>
      </c>
      <c r="KT39" s="18">
        <v>8.7664622433024402</v>
      </c>
      <c r="KU39" s="18"/>
      <c r="KV39" s="17" t="s">
        <v>28</v>
      </c>
      <c r="KW39" s="18">
        <v>494.19561678276102</v>
      </c>
      <c r="KX39" s="18">
        <v>175.40075947100701</v>
      </c>
      <c r="KY39" s="18">
        <v>0</v>
      </c>
      <c r="KZ39" s="18">
        <v>-318.79485731175401</v>
      </c>
      <c r="LA39" s="18">
        <v>162.66107824415201</v>
      </c>
      <c r="LB39" s="19">
        <v>0.98700557131740796</v>
      </c>
      <c r="LC39" s="18">
        <v>-12.7396812268552</v>
      </c>
      <c r="LD39" s="18"/>
      <c r="LE39" s="17" t="s">
        <v>28</v>
      </c>
      <c r="LF39" s="18">
        <v>492.14571424321002</v>
      </c>
      <c r="LG39" s="18">
        <v>232.126044259672</v>
      </c>
      <c r="LH39" s="18">
        <v>0</v>
      </c>
      <c r="LI39" s="18">
        <v>-260.01966998353799</v>
      </c>
      <c r="LJ39" s="18">
        <v>246.72371462535301</v>
      </c>
      <c r="LK39" s="19">
        <v>0.87618158786764799</v>
      </c>
      <c r="LL39" s="18">
        <v>14.5976703656811</v>
      </c>
      <c r="LM39" s="18"/>
      <c r="LN39" s="17" t="s">
        <v>28</v>
      </c>
      <c r="LO39" s="18">
        <v>376.55157213349003</v>
      </c>
      <c r="LP39" s="18">
        <v>165.59786267252699</v>
      </c>
      <c r="LQ39" s="18">
        <v>0</v>
      </c>
      <c r="LR39" s="18">
        <v>-210.95370946096301</v>
      </c>
      <c r="LS39" s="18">
        <v>339.437123242138</v>
      </c>
      <c r="LT39" s="19">
        <v>1.0083110029589499</v>
      </c>
      <c r="LU39" s="18">
        <v>-37.114448891351898</v>
      </c>
      <c r="LV39" s="18"/>
      <c r="LW39" s="17" t="s">
        <v>28</v>
      </c>
      <c r="LX39" s="18">
        <v>541.98281809497303</v>
      </c>
      <c r="LY39" s="18">
        <v>200.524804304219</v>
      </c>
      <c r="LZ39" s="18">
        <v>0</v>
      </c>
      <c r="MA39" s="18">
        <v>-341.45801379075402</v>
      </c>
      <c r="MB39" s="18">
        <v>550.46496055448404</v>
      </c>
      <c r="MC39" s="19">
        <v>0.72342664565641701</v>
      </c>
      <c r="MD39" s="18">
        <v>0</v>
      </c>
      <c r="ME39" s="18"/>
      <c r="MF39" s="17" t="s">
        <v>28</v>
      </c>
      <c r="MG39" s="18">
        <v>525.65374237821095</v>
      </c>
      <c r="MH39" s="18">
        <v>306.45142597703602</v>
      </c>
      <c r="MI39" s="18">
        <v>0</v>
      </c>
      <c r="MJ39" s="18">
        <v>-219.20231640117501</v>
      </c>
      <c r="MK39" s="18">
        <v>489.84570579187601</v>
      </c>
      <c r="ML39" s="19">
        <v>0.84881351268648098</v>
      </c>
      <c r="MM39" s="18">
        <v>-35.808036586335</v>
      </c>
      <c r="MN39" s="18"/>
      <c r="MO39" s="17" t="s">
        <v>28</v>
      </c>
      <c r="MP39" s="18">
        <v>454.90702236176497</v>
      </c>
      <c r="MQ39" s="18">
        <v>320.62272096247699</v>
      </c>
      <c r="MR39" s="18">
        <v>0</v>
      </c>
      <c r="MS39" s="18">
        <v>-134.28430139928801</v>
      </c>
      <c r="MT39" s="18">
        <v>308.57865013550497</v>
      </c>
      <c r="MU39" s="19">
        <v>0.72985880286077498</v>
      </c>
      <c r="MV39" s="18">
        <v>-12.0440708269724</v>
      </c>
      <c r="MW39" s="18"/>
      <c r="MX39" s="17" t="s">
        <v>28</v>
      </c>
      <c r="MY39" s="18">
        <v>391.84928213352799</v>
      </c>
      <c r="MZ39" s="18">
        <v>281.42248602258201</v>
      </c>
      <c r="NA39" s="18">
        <v>0</v>
      </c>
      <c r="NB39" s="18">
        <v>-110.426796110946</v>
      </c>
      <c r="NC39" s="18">
        <v>305.39779652964</v>
      </c>
      <c r="ND39" s="19">
        <v>0.74073909017580997</v>
      </c>
      <c r="NE39" s="18">
        <v>23.975310507058001</v>
      </c>
      <c r="NF39" s="18"/>
      <c r="NG39" s="17" t="s">
        <v>28</v>
      </c>
      <c r="NH39" s="18">
        <v>391.08300586602599</v>
      </c>
      <c r="NI39" s="18">
        <v>193.572845036648</v>
      </c>
      <c r="NJ39" s="18">
        <v>0</v>
      </c>
      <c r="NK39" s="18">
        <v>-197.51016082937801</v>
      </c>
      <c r="NL39" s="18">
        <v>196.14955218949299</v>
      </c>
      <c r="NM39" s="19">
        <v>0.94888537679002605</v>
      </c>
      <c r="NN39" s="18">
        <v>2.5767071528449899</v>
      </c>
      <c r="NO39" s="18"/>
      <c r="NP39" s="17" t="s">
        <v>28</v>
      </c>
      <c r="NQ39" s="18">
        <v>478.27322555203801</v>
      </c>
      <c r="NR39" s="18">
        <v>204.31577402424</v>
      </c>
      <c r="NS39" s="18">
        <v>0</v>
      </c>
      <c r="NT39" s="18">
        <v>-273.95745152779699</v>
      </c>
      <c r="NU39" s="18">
        <v>508.378049980649</v>
      </c>
      <c r="NV39" s="19">
        <v>0.81811038281122095</v>
      </c>
      <c r="NW39" s="18">
        <v>0</v>
      </c>
      <c r="NX39" s="18"/>
      <c r="NY39" s="17" t="s">
        <v>28</v>
      </c>
      <c r="NZ39" s="18">
        <v>581.94504989801601</v>
      </c>
      <c r="OA39" s="18">
        <v>321.83648503338901</v>
      </c>
      <c r="OB39" s="18">
        <v>0</v>
      </c>
      <c r="OC39" s="18">
        <v>-260.108564864627</v>
      </c>
      <c r="OD39" s="18">
        <v>335.48930418757902</v>
      </c>
      <c r="OE39" s="19">
        <v>0.59174098252423102</v>
      </c>
      <c r="OF39" s="18">
        <v>0</v>
      </c>
      <c r="OG39" s="18"/>
      <c r="OH39" s="17" t="s">
        <v>28</v>
      </c>
      <c r="OI39" s="18">
        <v>597.40079516270396</v>
      </c>
      <c r="OJ39" s="18">
        <v>339.55764042675901</v>
      </c>
      <c r="OK39" s="18">
        <v>0</v>
      </c>
      <c r="OL39" s="18">
        <v>-257.84315473594501</v>
      </c>
      <c r="OM39" s="18">
        <v>315.59615144846998</v>
      </c>
      <c r="ON39" s="19">
        <v>0.70325917411536298</v>
      </c>
      <c r="OO39" s="18">
        <v>-23.961488978289001</v>
      </c>
      <c r="OP39" s="18"/>
      <c r="OQ39" s="17" t="s">
        <v>28</v>
      </c>
      <c r="OR39" s="18">
        <v>564.64362269676201</v>
      </c>
      <c r="OS39" s="18">
        <v>163.46306221803701</v>
      </c>
      <c r="OT39" s="18">
        <v>0</v>
      </c>
      <c r="OU39" s="18">
        <v>-401.180560478725</v>
      </c>
      <c r="OV39" s="18">
        <v>533.16124776869401</v>
      </c>
      <c r="OW39" s="19">
        <v>0.76809982296596402</v>
      </c>
      <c r="OX39" s="18">
        <v>0</v>
      </c>
      <c r="OY39" s="18"/>
      <c r="OZ39" s="17" t="s">
        <v>28</v>
      </c>
      <c r="PA39" s="18">
        <v>438.525998419085</v>
      </c>
      <c r="PB39" s="18">
        <v>314.821470531964</v>
      </c>
      <c r="PC39" s="18">
        <v>0</v>
      </c>
      <c r="PD39" s="18">
        <v>-123.704527887121</v>
      </c>
      <c r="PE39" s="18">
        <v>426.01498571415198</v>
      </c>
      <c r="PF39" s="19">
        <v>0.93006728180004505</v>
      </c>
      <c r="PG39" s="18">
        <v>-12.511012704933499</v>
      </c>
      <c r="PH39" s="18"/>
      <c r="PI39" s="17" t="s">
        <v>28</v>
      </c>
      <c r="PJ39" s="18">
        <v>452.863300092077</v>
      </c>
      <c r="PK39" s="18">
        <v>150.86706065463599</v>
      </c>
      <c r="PL39" s="18">
        <v>0</v>
      </c>
      <c r="PM39" s="18">
        <v>-301.99623943744098</v>
      </c>
      <c r="PN39" s="18">
        <v>462.287981556548</v>
      </c>
      <c r="PO39" s="19">
        <v>0.88757766890240297</v>
      </c>
      <c r="PP39" s="18">
        <v>9.4246814644714103</v>
      </c>
      <c r="PQ39" s="18"/>
      <c r="PR39" s="17" t="s">
        <v>28</v>
      </c>
      <c r="PS39" s="18">
        <v>390.69330175882698</v>
      </c>
      <c r="PT39" s="18">
        <v>205.38510797513399</v>
      </c>
      <c r="PU39" s="18">
        <v>0</v>
      </c>
      <c r="PV39" s="18">
        <v>-185.30819378369301</v>
      </c>
      <c r="PW39" s="18">
        <v>222.187617325666</v>
      </c>
      <c r="PX39" s="19">
        <v>0.91434182667005803</v>
      </c>
      <c r="PY39" s="18">
        <v>16.802509350532102</v>
      </c>
      <c r="PZ39" s="18"/>
      <c r="QA39" s="17" t="s">
        <v>28</v>
      </c>
      <c r="QB39" s="18">
        <v>520.18781315352498</v>
      </c>
      <c r="QC39" s="18">
        <v>167.58139837157501</v>
      </c>
      <c r="QD39" s="18">
        <v>0</v>
      </c>
      <c r="QE39" s="18">
        <v>-352.606414781951</v>
      </c>
      <c r="QF39" s="18">
        <v>151.77053706530799</v>
      </c>
      <c r="QG39" s="19">
        <v>0.99822315982223397</v>
      </c>
      <c r="QH39" s="18">
        <v>-15.8108613062667</v>
      </c>
      <c r="QI39" s="18"/>
      <c r="QJ39" s="17" t="s">
        <v>28</v>
      </c>
      <c r="QK39" s="18">
        <v>419.708528526583</v>
      </c>
      <c r="QL39" s="18">
        <v>243.19283355016401</v>
      </c>
      <c r="QM39" s="18">
        <v>0</v>
      </c>
      <c r="QN39" s="18">
        <v>-176.51569497641901</v>
      </c>
      <c r="QO39" s="18">
        <v>249.38766594769899</v>
      </c>
      <c r="QP39" s="19">
        <v>0.87161409703321602</v>
      </c>
      <c r="QQ39" s="18">
        <v>6.1948323975347499</v>
      </c>
      <c r="QR39" s="18"/>
      <c r="QS39" s="17" t="s">
        <v>28</v>
      </c>
      <c r="QT39" s="18">
        <v>356.18588567058799</v>
      </c>
      <c r="QU39" s="18">
        <v>194.84065285595301</v>
      </c>
      <c r="QV39" s="18">
        <v>0</v>
      </c>
      <c r="QW39" s="18">
        <v>-161.34523281463399</v>
      </c>
      <c r="QX39" s="18">
        <v>351.78150209192501</v>
      </c>
      <c r="QY39" s="19">
        <v>0.99857071847051004</v>
      </c>
      <c r="QZ39" s="18">
        <v>-4.4043835786621299</v>
      </c>
      <c r="RA39" s="18"/>
      <c r="RB39" s="17" t="s">
        <v>28</v>
      </c>
      <c r="RC39" s="18">
        <v>383.255011563604</v>
      </c>
      <c r="RD39" s="18">
        <v>150.14919004588501</v>
      </c>
      <c r="RE39" s="18">
        <v>0</v>
      </c>
      <c r="RF39" s="18">
        <v>-233.10582151771899</v>
      </c>
      <c r="RG39" s="18">
        <v>359.64625329297002</v>
      </c>
      <c r="RH39" s="19">
        <v>0.99216105899346796</v>
      </c>
      <c r="RI39" s="18">
        <v>-23.608758270633999</v>
      </c>
      <c r="RJ39" s="18"/>
      <c r="RK39" s="17" t="s">
        <v>28</v>
      </c>
      <c r="RL39" s="18">
        <v>576.28273373552702</v>
      </c>
      <c r="RM39" s="18">
        <v>275.67680915508703</v>
      </c>
      <c r="RN39" s="18">
        <v>0</v>
      </c>
      <c r="RO39" s="18">
        <v>-300.60592458043999</v>
      </c>
      <c r="RP39" s="18">
        <v>250.61376261983901</v>
      </c>
      <c r="RQ39" s="19">
        <v>0.86947930728134804</v>
      </c>
      <c r="RR39" s="18">
        <v>-25.0630465352477</v>
      </c>
      <c r="RS39" s="18"/>
      <c r="RT39" s="17" t="s">
        <v>28</v>
      </c>
      <c r="RU39" s="18">
        <v>598.08381421917898</v>
      </c>
      <c r="RV39" s="18">
        <v>304.20199214433597</v>
      </c>
      <c r="RW39" s="18">
        <v>0</v>
      </c>
      <c r="RX39" s="18">
        <v>-293.881822074843</v>
      </c>
      <c r="RY39" s="18">
        <v>574.37492580094602</v>
      </c>
      <c r="RZ39" s="19">
        <v>0.63408141563147102</v>
      </c>
      <c r="SA39" s="18">
        <v>-23.708888418232402</v>
      </c>
      <c r="SB39" s="18"/>
      <c r="SC39" s="17" t="s">
        <v>28</v>
      </c>
      <c r="SD39" s="18">
        <v>355.38970151683202</v>
      </c>
      <c r="SE39" s="18">
        <v>174.379656619271</v>
      </c>
      <c r="SF39" s="18">
        <v>0</v>
      </c>
      <c r="SG39" s="18">
        <v>-181.01004489756099</v>
      </c>
      <c r="SH39" s="18">
        <v>161.094208947308</v>
      </c>
      <c r="SI39" s="19">
        <v>0.98865110299331205</v>
      </c>
      <c r="SJ39" s="18">
        <v>-13.285447671963</v>
      </c>
      <c r="SK39" s="18"/>
      <c r="SL39" s="17" t="s">
        <v>28</v>
      </c>
      <c r="SM39" s="18">
        <v>372.93827105529198</v>
      </c>
      <c r="SN39" s="18">
        <v>346.97511692198901</v>
      </c>
      <c r="SO39" s="18">
        <v>0</v>
      </c>
      <c r="SP39" s="18">
        <v>-25.963154133302901</v>
      </c>
      <c r="SQ39" s="18">
        <v>381.31414074711302</v>
      </c>
      <c r="SR39" s="19">
        <v>-0.690147788569204</v>
      </c>
      <c r="SS39" s="18">
        <v>0</v>
      </c>
      <c r="ST39" s="18"/>
      <c r="SU39" s="17" t="s">
        <v>28</v>
      </c>
      <c r="SV39" s="18">
        <v>510.79990691589398</v>
      </c>
      <c r="SW39" s="18">
        <v>209.23646540668</v>
      </c>
      <c r="SX39" s="18">
        <v>0</v>
      </c>
      <c r="SY39" s="18">
        <v>-301.56344150921399</v>
      </c>
      <c r="SZ39" s="18">
        <v>482.39635557729298</v>
      </c>
      <c r="TA39" s="19">
        <v>0.85999545160687996</v>
      </c>
      <c r="TB39" s="18">
        <v>-28.4035513386013</v>
      </c>
      <c r="TC39" s="18"/>
      <c r="TD39" s="17" t="s">
        <v>28</v>
      </c>
      <c r="TE39" s="18">
        <v>434.63034963722401</v>
      </c>
      <c r="TF39" s="18">
        <v>271.56297318904802</v>
      </c>
      <c r="TG39" s="18">
        <v>0</v>
      </c>
      <c r="TH39" s="18">
        <v>-163.067376448175</v>
      </c>
      <c r="TI39" s="18">
        <v>266.75538189026901</v>
      </c>
      <c r="TJ39" s="19">
        <v>0.83919953380648404</v>
      </c>
      <c r="TK39" s="18">
        <v>0</v>
      </c>
      <c r="TL39" s="18"/>
      <c r="TM39" s="17" t="s">
        <v>28</v>
      </c>
      <c r="TN39" s="18">
        <v>521.77708734916303</v>
      </c>
      <c r="TO39" s="18">
        <v>190.32870335089399</v>
      </c>
      <c r="TP39" s="18">
        <v>0</v>
      </c>
      <c r="TQ39" s="18">
        <v>-331.44838399826898</v>
      </c>
      <c r="TR39" s="18">
        <v>193.89869405045101</v>
      </c>
      <c r="TS39" s="19">
        <v>0.951645740669401</v>
      </c>
      <c r="TT39" s="18">
        <v>3.5699906995575401</v>
      </c>
      <c r="TU39" s="18"/>
      <c r="TV39" s="17" t="s">
        <v>28</v>
      </c>
      <c r="TW39" s="18">
        <v>479.06019252334499</v>
      </c>
      <c r="TX39" s="18">
        <v>209.00772846597701</v>
      </c>
      <c r="TY39" s="18">
        <v>0</v>
      </c>
      <c r="TZ39" s="18">
        <v>-270.05246405736801</v>
      </c>
      <c r="UA39" s="18">
        <v>228.06943681701799</v>
      </c>
      <c r="UB39" s="19">
        <v>0.90576704781600503</v>
      </c>
      <c r="UC39" s="18">
        <v>19.061708351040298</v>
      </c>
      <c r="UD39" s="18"/>
      <c r="UE39" s="17" t="s">
        <v>28</v>
      </c>
      <c r="UF39" s="18">
        <v>533.05376616587796</v>
      </c>
      <c r="UG39" s="18">
        <v>204.901197711425</v>
      </c>
      <c r="UH39" s="18">
        <v>0</v>
      </c>
      <c r="UI39" s="18">
        <v>-328.15256845445299</v>
      </c>
      <c r="UJ39" s="18">
        <v>485.862375303421</v>
      </c>
      <c r="UK39" s="19">
        <v>0.85486544843426704</v>
      </c>
      <c r="UL39" s="18">
        <v>-47.191390862457403</v>
      </c>
      <c r="UM39" s="18"/>
      <c r="UN39" s="17" t="s">
        <v>28</v>
      </c>
      <c r="UO39" s="18">
        <v>513.805503621399</v>
      </c>
      <c r="UP39" s="18">
        <v>280.26653848494698</v>
      </c>
      <c r="UQ39" s="18">
        <v>0</v>
      </c>
      <c r="UR39" s="18">
        <v>-233.538965136451</v>
      </c>
      <c r="US39" s="18">
        <v>513.62972976156505</v>
      </c>
      <c r="UT39" s="19">
        <v>0.80850899123231801</v>
      </c>
      <c r="UU39" s="18">
        <v>-0.175773859833839</v>
      </c>
      <c r="UV39" s="18"/>
      <c r="UW39" s="17" t="s">
        <v>28</v>
      </c>
      <c r="UX39" s="18">
        <v>383.29940741272901</v>
      </c>
      <c r="UY39" s="18">
        <v>260.61264884320502</v>
      </c>
      <c r="UZ39" s="18">
        <v>0</v>
      </c>
      <c r="VA39" s="18">
        <v>-122.686758569525</v>
      </c>
      <c r="VB39" s="18">
        <v>239.169819026863</v>
      </c>
      <c r="VC39" s="19">
        <v>0.88863949106644702</v>
      </c>
      <c r="VD39" s="18">
        <v>-21.442829816341899</v>
      </c>
      <c r="VE39" s="18"/>
      <c r="VF39" s="17" t="s">
        <v>28</v>
      </c>
      <c r="VG39" s="18">
        <v>550.16437989307303</v>
      </c>
      <c r="VH39" s="18">
        <v>270.68007385348801</v>
      </c>
      <c r="VI39" s="18">
        <v>0</v>
      </c>
      <c r="VJ39" s="18">
        <v>-279.48430603958502</v>
      </c>
      <c r="VK39" s="18">
        <v>291.45433748699099</v>
      </c>
      <c r="VL39" s="19">
        <v>0.78215521599808002</v>
      </c>
      <c r="VM39" s="18">
        <v>20.774263633502699</v>
      </c>
      <c r="VN39" s="18"/>
      <c r="VO39" s="17" t="s">
        <v>28</v>
      </c>
      <c r="VP39" s="18">
        <v>458.08314535444799</v>
      </c>
      <c r="VQ39" s="18">
        <v>314.37011814499402</v>
      </c>
      <c r="VR39" s="18">
        <v>0</v>
      </c>
      <c r="VS39" s="18">
        <v>-143.713027209454</v>
      </c>
      <c r="VT39" s="18">
        <v>283.79663293880498</v>
      </c>
      <c r="VU39" s="19">
        <v>0.80162271771573201</v>
      </c>
      <c r="VV39" s="18">
        <v>-30.573485206189499</v>
      </c>
      <c r="VW39" s="18"/>
    </row>
    <row r="40" spans="1:1024" x14ac:dyDescent="0.25">
      <c r="B40" s="17" t="s">
        <v>29</v>
      </c>
      <c r="C40" s="18">
        <v>451.20695779766601</v>
      </c>
      <c r="D40" s="18">
        <v>168.67311957523299</v>
      </c>
      <c r="E40" s="18">
        <v>0</v>
      </c>
      <c r="F40" s="18">
        <v>-282.53383822243302</v>
      </c>
      <c r="G40" s="18">
        <v>444.63799908712201</v>
      </c>
      <c r="H40" s="19">
        <v>0.90924507940242805</v>
      </c>
      <c r="I40" s="18">
        <v>-6.5689587105442797</v>
      </c>
      <c r="J40" s="18"/>
      <c r="K40" s="17" t="s">
        <v>29</v>
      </c>
      <c r="L40" s="18">
        <v>464.581723242321</v>
      </c>
      <c r="M40" s="18">
        <v>216.83888216599701</v>
      </c>
      <c r="N40" s="18">
        <v>0</v>
      </c>
      <c r="O40" s="18">
        <v>-247.742841076324</v>
      </c>
      <c r="P40" s="18">
        <v>466.40957742767802</v>
      </c>
      <c r="Q40" s="19">
        <v>0.88220001938973402</v>
      </c>
      <c r="R40" s="18">
        <v>0</v>
      </c>
      <c r="S40" s="18"/>
      <c r="T40" s="17" t="s">
        <v>29</v>
      </c>
      <c r="U40" s="18">
        <v>469.26808712893597</v>
      </c>
      <c r="V40" s="18">
        <v>284.37041705099898</v>
      </c>
      <c r="W40" s="18">
        <v>0</v>
      </c>
      <c r="X40" s="18">
        <v>-184.89767007793699</v>
      </c>
      <c r="Y40" s="18">
        <v>258.69514351662099</v>
      </c>
      <c r="Z40" s="19">
        <v>0.85485563046965996</v>
      </c>
      <c r="AA40" s="18">
        <v>-25.675273534377901</v>
      </c>
      <c r="AB40" s="18"/>
      <c r="AC40" s="17" t="s">
        <v>29</v>
      </c>
      <c r="AD40" s="18">
        <v>362.676693958827</v>
      </c>
      <c r="AE40" s="18">
        <v>309.60157711575403</v>
      </c>
      <c r="AF40" s="18">
        <v>0</v>
      </c>
      <c r="AG40" s="18">
        <v>-53.075116843073801</v>
      </c>
      <c r="AH40" s="18">
        <v>391.96552423605999</v>
      </c>
      <c r="AI40" s="19">
        <v>0.96391571515473196</v>
      </c>
      <c r="AJ40" s="18">
        <v>29.288830277232201</v>
      </c>
      <c r="AK40" s="18"/>
      <c r="AL40" s="17" t="s">
        <v>29</v>
      </c>
      <c r="AM40" s="18">
        <v>387.58383341877402</v>
      </c>
      <c r="AN40" s="18">
        <v>172.67480292546199</v>
      </c>
      <c r="AO40" s="18">
        <v>0</v>
      </c>
      <c r="AP40" s="18">
        <v>-214.909030493313</v>
      </c>
      <c r="AQ40" s="18">
        <v>171.76428182030801</v>
      </c>
      <c r="AR40" s="19">
        <v>0.97722135500742702</v>
      </c>
      <c r="AS40" s="18">
        <v>-0.91052110515346396</v>
      </c>
      <c r="AT40" s="18"/>
      <c r="AU40" s="17" t="s">
        <v>29</v>
      </c>
      <c r="AV40" s="18">
        <v>551.61825444339195</v>
      </c>
      <c r="AW40" s="18">
        <v>188.29834326648901</v>
      </c>
      <c r="AX40" s="18">
        <v>0</v>
      </c>
      <c r="AY40" s="18">
        <v>-363.31991117690302</v>
      </c>
      <c r="AZ40" s="18">
        <v>202.738290680228</v>
      </c>
      <c r="BA40" s="19">
        <v>0.94061514757757303</v>
      </c>
      <c r="BB40" s="18">
        <v>14.439947413738899</v>
      </c>
      <c r="BC40" s="18"/>
      <c r="BD40" s="17" t="s">
        <v>29</v>
      </c>
      <c r="BE40" s="18">
        <v>580.52274792306298</v>
      </c>
      <c r="BF40" s="18">
        <v>315.37358881813998</v>
      </c>
      <c r="BG40" s="18">
        <v>0</v>
      </c>
      <c r="BH40" s="18">
        <v>-265.149159104923</v>
      </c>
      <c r="BI40" s="18">
        <v>633.91536711960202</v>
      </c>
      <c r="BJ40" s="19">
        <v>-0.67064285618632702</v>
      </c>
      <c r="BK40" s="18">
        <v>0</v>
      </c>
      <c r="BL40" s="18"/>
      <c r="BM40" s="17" t="s">
        <v>29</v>
      </c>
      <c r="BN40" s="18">
        <v>471.85228438648602</v>
      </c>
      <c r="BO40" s="18">
        <v>190.02504328159</v>
      </c>
      <c r="BP40" s="18">
        <v>0</v>
      </c>
      <c r="BQ40" s="18">
        <v>-281.82724110489602</v>
      </c>
      <c r="BR40" s="18">
        <v>185.43184716322099</v>
      </c>
      <c r="BS40" s="19">
        <v>0.96175213654258196</v>
      </c>
      <c r="BT40" s="18">
        <v>-4.5931961183694598</v>
      </c>
      <c r="BU40" s="18"/>
      <c r="BV40" s="17" t="s">
        <v>29</v>
      </c>
      <c r="BW40" s="18">
        <v>558.16083487380797</v>
      </c>
      <c r="BX40" s="18">
        <v>338.88973984740301</v>
      </c>
      <c r="BY40" s="18">
        <v>0</v>
      </c>
      <c r="BZ40" s="18">
        <v>-219.27109502640499</v>
      </c>
      <c r="CA40" s="18">
        <v>348.51014845214098</v>
      </c>
      <c r="CB40" s="19">
        <v>0.37533805587382302</v>
      </c>
      <c r="CC40" s="18">
        <v>0</v>
      </c>
      <c r="CD40" s="18"/>
      <c r="CE40" s="17" t="s">
        <v>29</v>
      </c>
      <c r="CF40" s="18">
        <v>444.04032499876001</v>
      </c>
      <c r="CG40" s="18">
        <v>252.42530290159499</v>
      </c>
      <c r="CH40" s="18">
        <v>0</v>
      </c>
      <c r="CI40" s="18">
        <v>-191.615022097165</v>
      </c>
      <c r="CJ40" s="18">
        <v>249.62692080454701</v>
      </c>
      <c r="CK40" s="19">
        <v>0.87119916470574399</v>
      </c>
      <c r="CL40" s="18">
        <v>-2.7983820970480302</v>
      </c>
      <c r="CM40" s="18"/>
      <c r="CN40" s="17" t="s">
        <v>29</v>
      </c>
      <c r="CO40" s="18">
        <v>582.05279961131703</v>
      </c>
      <c r="CP40" s="18">
        <v>348.51351555965198</v>
      </c>
      <c r="CQ40" s="18">
        <v>0</v>
      </c>
      <c r="CR40" s="18">
        <v>-233.53928405166499</v>
      </c>
      <c r="CS40" s="18">
        <v>579.99973839341101</v>
      </c>
      <c r="CT40" s="19">
        <v>0.60341921222654904</v>
      </c>
      <c r="CU40" s="18">
        <v>0</v>
      </c>
      <c r="CV40" s="18"/>
      <c r="CW40" s="17" t="s">
        <v>29</v>
      </c>
      <c r="CX40" s="18">
        <v>463.86213761719898</v>
      </c>
      <c r="CY40" s="18">
        <v>181.85784045312701</v>
      </c>
      <c r="CZ40" s="18">
        <v>0</v>
      </c>
      <c r="DA40" s="18">
        <v>-282.004297164072</v>
      </c>
      <c r="DB40" s="18">
        <v>444.38660225971103</v>
      </c>
      <c r="DC40" s="19">
        <v>0.90953914554495896</v>
      </c>
      <c r="DD40" s="18">
        <v>-19.4755353574885</v>
      </c>
      <c r="DE40" s="18"/>
      <c r="DF40" s="17" t="s">
        <v>29</v>
      </c>
      <c r="DG40" s="18">
        <v>584.27771927624201</v>
      </c>
      <c r="DH40" s="18">
        <v>162.95490579260701</v>
      </c>
      <c r="DI40" s="18">
        <v>0</v>
      </c>
      <c r="DJ40" s="18">
        <v>-421.322813483635</v>
      </c>
      <c r="DK40" s="18">
        <v>611.70034179135098</v>
      </c>
      <c r="DL40" s="19">
        <v>-0.54206542596782903</v>
      </c>
      <c r="DM40" s="18">
        <v>0</v>
      </c>
      <c r="DN40" s="18"/>
      <c r="DO40" s="17" t="s">
        <v>29</v>
      </c>
      <c r="DP40" s="18">
        <v>458.03252442220401</v>
      </c>
      <c r="DQ40" s="18">
        <v>296.13472131198102</v>
      </c>
      <c r="DR40" s="18">
        <v>0</v>
      </c>
      <c r="DS40" s="18">
        <v>-161.89780311022199</v>
      </c>
      <c r="DT40" s="18">
        <v>324.86105862600698</v>
      </c>
      <c r="DU40" s="19">
        <v>0.66048566751655502</v>
      </c>
      <c r="DV40" s="18">
        <v>0</v>
      </c>
      <c r="DW40" s="18"/>
      <c r="DX40" s="17" t="s">
        <v>29</v>
      </c>
      <c r="DY40" s="18">
        <v>564.01422182500903</v>
      </c>
      <c r="DZ40" s="18">
        <v>217.482536704285</v>
      </c>
      <c r="EA40" s="18">
        <v>0</v>
      </c>
      <c r="EB40" s="18">
        <v>-346.53168512072398</v>
      </c>
      <c r="EC40" s="18">
        <v>550.054872887089</v>
      </c>
      <c r="ED40" s="19">
        <v>0.72462051078632495</v>
      </c>
      <c r="EE40" s="18">
        <v>-13.959348937919801</v>
      </c>
      <c r="EF40" s="18"/>
      <c r="EG40" s="17" t="s">
        <v>29</v>
      </c>
      <c r="EH40" s="18">
        <v>407.70892517068199</v>
      </c>
      <c r="EI40" s="18">
        <v>203.25398226022801</v>
      </c>
      <c r="EJ40" s="18">
        <v>0</v>
      </c>
      <c r="EK40" s="18">
        <v>-204.45494291045401</v>
      </c>
      <c r="EL40" s="18">
        <v>219.58053559761601</v>
      </c>
      <c r="EM40" s="19">
        <v>0.91804185817462802</v>
      </c>
      <c r="EN40" s="18">
        <v>0</v>
      </c>
      <c r="EO40" s="18"/>
      <c r="EP40" s="17" t="s">
        <v>29</v>
      </c>
      <c r="EQ40" s="18">
        <v>462.10346701222602</v>
      </c>
      <c r="ER40" s="18">
        <v>273.84076036801298</v>
      </c>
      <c r="ES40" s="18">
        <v>0</v>
      </c>
      <c r="ET40" s="18">
        <v>-188.26270664421301</v>
      </c>
      <c r="EU40" s="18">
        <v>295.58521347736001</v>
      </c>
      <c r="EV40" s="19">
        <v>0.77079233422670002</v>
      </c>
      <c r="EW40" s="18">
        <v>21.744453109346701</v>
      </c>
      <c r="EX40" s="18"/>
      <c r="EY40" s="17" t="s">
        <v>29</v>
      </c>
      <c r="EZ40" s="18">
        <v>391.00539702537702</v>
      </c>
      <c r="FA40" s="18">
        <v>167.23754756146101</v>
      </c>
      <c r="FB40" s="18">
        <v>0</v>
      </c>
      <c r="FC40" s="18">
        <v>-223.76784946391601</v>
      </c>
      <c r="FD40" s="18">
        <v>152.43085248157399</v>
      </c>
      <c r="FE40" s="19">
        <v>0.99755724250667699</v>
      </c>
      <c r="FF40" s="18">
        <v>-14.8066950798872</v>
      </c>
      <c r="FG40" s="18"/>
      <c r="FH40" s="17" t="s">
        <v>29</v>
      </c>
      <c r="FI40" s="18">
        <v>456.63385890430698</v>
      </c>
      <c r="FJ40" s="18">
        <v>333.43361853343401</v>
      </c>
      <c r="FK40" s="18">
        <v>0</v>
      </c>
      <c r="FL40" s="18">
        <v>-123.200240370873</v>
      </c>
      <c r="FM40" s="18">
        <v>459.327353220823</v>
      </c>
      <c r="FN40" s="19">
        <v>0.89136161921009904</v>
      </c>
      <c r="FO40" s="18">
        <v>2.6934943165158001</v>
      </c>
      <c r="FP40" s="18"/>
      <c r="FQ40" s="17" t="s">
        <v>29</v>
      </c>
      <c r="FR40" s="18">
        <v>448.00544312618501</v>
      </c>
      <c r="FS40" s="18">
        <v>285.42169916197099</v>
      </c>
      <c r="FT40" s="18">
        <v>0</v>
      </c>
      <c r="FU40" s="18">
        <v>-162.58374396421399</v>
      </c>
      <c r="FV40" s="18">
        <v>436.198450472346</v>
      </c>
      <c r="FW40" s="19">
        <v>0.91891554714107704</v>
      </c>
      <c r="FX40" s="18">
        <v>-11.806992653839499</v>
      </c>
      <c r="FY40" s="18"/>
      <c r="FZ40" s="17" t="s">
        <v>29</v>
      </c>
      <c r="GA40" s="18">
        <v>505.69023942502002</v>
      </c>
      <c r="GB40" s="18">
        <v>168.22637268982001</v>
      </c>
      <c r="GC40" s="18">
        <v>0</v>
      </c>
      <c r="GD40" s="18">
        <v>-337.46386673519999</v>
      </c>
      <c r="GE40" s="18">
        <v>472.99626201843398</v>
      </c>
      <c r="GF40" s="19">
        <v>0.87332380629055395</v>
      </c>
      <c r="GG40" s="18">
        <v>0</v>
      </c>
      <c r="GH40" s="18"/>
      <c r="GI40" s="17" t="s">
        <v>29</v>
      </c>
      <c r="GJ40" s="18">
        <v>568.25706485487206</v>
      </c>
      <c r="GK40" s="18">
        <v>308.93425016696199</v>
      </c>
      <c r="GL40" s="18">
        <v>0</v>
      </c>
      <c r="GM40" s="18">
        <v>-259.32281468791001</v>
      </c>
      <c r="GN40" s="18">
        <v>580.26521670205</v>
      </c>
      <c r="GO40" s="19">
        <v>0.60180871226483401</v>
      </c>
      <c r="GP40" s="18">
        <v>0</v>
      </c>
      <c r="GQ40" s="18"/>
      <c r="GR40" s="17" t="s">
        <v>29</v>
      </c>
      <c r="GS40" s="18">
        <v>561.34886953732303</v>
      </c>
      <c r="GT40" s="18">
        <v>161.397077545889</v>
      </c>
      <c r="GU40" s="18">
        <v>0</v>
      </c>
      <c r="GV40" s="18">
        <v>-399.95179199143399</v>
      </c>
      <c r="GW40" s="18">
        <v>549.69429639341297</v>
      </c>
      <c r="GX40" s="19">
        <v>0.72566377513380698</v>
      </c>
      <c r="GY40" s="18">
        <v>-11.654573143909801</v>
      </c>
      <c r="GZ40" s="18"/>
      <c r="HA40" s="17" t="s">
        <v>29</v>
      </c>
      <c r="HB40" s="18">
        <v>435.76658306094902</v>
      </c>
      <c r="HC40" s="18">
        <v>170.66953717246801</v>
      </c>
      <c r="HD40" s="18">
        <v>0</v>
      </c>
      <c r="HE40" s="18">
        <v>-265.09704588848098</v>
      </c>
      <c r="HF40" s="18">
        <v>168.69777906410101</v>
      </c>
      <c r="HG40" s="19">
        <v>0.98056102192918104</v>
      </c>
      <c r="HH40" s="18">
        <v>-1.9717581083674001</v>
      </c>
      <c r="HI40" s="18"/>
      <c r="HJ40" s="17" t="s">
        <v>29</v>
      </c>
      <c r="HK40" s="18">
        <v>503.77883127197299</v>
      </c>
      <c r="HL40" s="18">
        <v>326.70670942986101</v>
      </c>
      <c r="HM40" s="18">
        <v>0</v>
      </c>
      <c r="HN40" s="18">
        <v>-177.07212184211201</v>
      </c>
      <c r="HO40" s="18">
        <v>339.36721572087203</v>
      </c>
      <c r="HP40" s="19">
        <v>0.55606223564077895</v>
      </c>
      <c r="HQ40" s="18">
        <v>12.660506291011</v>
      </c>
      <c r="HR40" s="18"/>
      <c r="HS40" s="17" t="s">
        <v>29</v>
      </c>
      <c r="HT40" s="18">
        <v>417.48914387337197</v>
      </c>
      <c r="HU40" s="18">
        <v>246.793770821127</v>
      </c>
      <c r="HV40" s="18">
        <v>0</v>
      </c>
      <c r="HW40" s="18">
        <v>-170.695373052245</v>
      </c>
      <c r="HX40" s="18">
        <v>423.633334768456</v>
      </c>
      <c r="HY40" s="19">
        <v>0.93259975906881898</v>
      </c>
      <c r="HZ40" s="18">
        <v>6.1441908950840798</v>
      </c>
      <c r="IA40" s="18"/>
      <c r="IB40" s="17" t="s">
        <v>29</v>
      </c>
      <c r="IC40" s="18">
        <v>559.45275574106802</v>
      </c>
      <c r="ID40" s="18">
        <v>308.60434782976603</v>
      </c>
      <c r="IE40" s="18">
        <v>0</v>
      </c>
      <c r="IF40" s="18">
        <v>-250.84840791130301</v>
      </c>
      <c r="IG40" s="18">
        <v>603.11962529564096</v>
      </c>
      <c r="IH40" s="19">
        <v>-0.41613331381367202</v>
      </c>
      <c r="II40" s="18">
        <v>0</v>
      </c>
      <c r="IJ40" s="18"/>
      <c r="IK40" s="17" t="s">
        <v>29</v>
      </c>
      <c r="IL40" s="18">
        <v>414.00449758288403</v>
      </c>
      <c r="IM40" s="18">
        <v>190.19432790677499</v>
      </c>
      <c r="IN40" s="18">
        <v>0</v>
      </c>
      <c r="IO40" s="18">
        <v>-223.81016967611001</v>
      </c>
      <c r="IP40" s="18">
        <v>187.605350121925</v>
      </c>
      <c r="IQ40" s="19">
        <v>0.95919817615593195</v>
      </c>
      <c r="IR40" s="18">
        <v>-2.5889777848500999</v>
      </c>
      <c r="IS40" s="18"/>
      <c r="IT40" s="17" t="s">
        <v>29</v>
      </c>
      <c r="IU40" s="18">
        <v>588.90388372818302</v>
      </c>
      <c r="IV40" s="18">
        <v>249.842475817646</v>
      </c>
      <c r="IW40" s="18">
        <v>0</v>
      </c>
      <c r="IX40" s="18">
        <v>-339.06140791053701</v>
      </c>
      <c r="IY40" s="18">
        <v>237.973421285895</v>
      </c>
      <c r="IZ40" s="19">
        <v>0.89054981022872803</v>
      </c>
      <c r="JA40" s="18">
        <v>-11.8690545317508</v>
      </c>
      <c r="JB40" s="18"/>
      <c r="JC40" s="17" t="s">
        <v>29</v>
      </c>
      <c r="JD40" s="18">
        <v>412.67334989518201</v>
      </c>
      <c r="JE40" s="18">
        <v>213.634760787895</v>
      </c>
      <c r="JF40" s="18">
        <v>0</v>
      </c>
      <c r="JG40" s="18">
        <v>-199.03858910728701</v>
      </c>
      <c r="JH40" s="18">
        <v>212.323934646634</v>
      </c>
      <c r="JI40" s="19">
        <v>0.92803785161390395</v>
      </c>
      <c r="JJ40" s="18">
        <v>-1.3108261412605799</v>
      </c>
      <c r="JK40" s="18"/>
      <c r="JL40" s="17" t="s">
        <v>29</v>
      </c>
      <c r="JM40" s="18">
        <v>506.06239387348899</v>
      </c>
      <c r="JN40" s="18">
        <v>164.23077366593699</v>
      </c>
      <c r="JO40" s="18">
        <v>0</v>
      </c>
      <c r="JP40" s="18">
        <v>-341.831620207551</v>
      </c>
      <c r="JQ40" s="18">
        <v>497.63290613947402</v>
      </c>
      <c r="JR40" s="19">
        <v>0.83645787272208805</v>
      </c>
      <c r="JS40" s="18">
        <v>-8.4294877340147991</v>
      </c>
      <c r="JT40" s="18"/>
      <c r="JU40" s="17" t="s">
        <v>29</v>
      </c>
      <c r="JV40" s="18">
        <v>428.93943858330903</v>
      </c>
      <c r="JW40" s="18">
        <v>335.63880177323603</v>
      </c>
      <c r="JX40" s="18">
        <v>0</v>
      </c>
      <c r="JY40" s="18">
        <v>-93.300636810073698</v>
      </c>
      <c r="JZ40" s="18">
        <v>322.33221455478503</v>
      </c>
      <c r="KA40" s="19">
        <v>0.67326940684477699</v>
      </c>
      <c r="KB40" s="18">
        <v>-13.3065872184509</v>
      </c>
      <c r="KC40" s="18"/>
      <c r="KD40" s="17" t="s">
        <v>29</v>
      </c>
      <c r="KE40" s="18">
        <v>374.94522533492898</v>
      </c>
      <c r="KF40" s="18">
        <v>216.98129982958099</v>
      </c>
      <c r="KG40" s="18">
        <v>0</v>
      </c>
      <c r="KH40" s="18">
        <v>-157.96392550534799</v>
      </c>
      <c r="KI40" s="18">
        <v>237.512393533981</v>
      </c>
      <c r="KJ40" s="19">
        <v>0.89128159012278896</v>
      </c>
      <c r="KK40" s="18">
        <v>20.5310937043999</v>
      </c>
      <c r="KL40" s="18"/>
      <c r="KM40" s="17" t="s">
        <v>29</v>
      </c>
      <c r="KN40" s="18">
        <v>530.99369442651096</v>
      </c>
      <c r="KO40" s="18">
        <v>232.45771850842101</v>
      </c>
      <c r="KP40" s="18">
        <v>0</v>
      </c>
      <c r="KQ40" s="18">
        <v>-298.53597591809103</v>
      </c>
      <c r="KR40" s="18">
        <v>500.318305959003</v>
      </c>
      <c r="KS40" s="19">
        <v>0.83202251799042404</v>
      </c>
      <c r="KT40" s="18">
        <v>-30.675388467508899</v>
      </c>
      <c r="KU40" s="18"/>
      <c r="KV40" s="17" t="s">
        <v>29</v>
      </c>
      <c r="KW40" s="18">
        <v>516.57636141122896</v>
      </c>
      <c r="KX40" s="18">
        <v>203.36049102791699</v>
      </c>
      <c r="KY40" s="18">
        <v>0</v>
      </c>
      <c r="KZ40" s="18">
        <v>-313.21587038331199</v>
      </c>
      <c r="LA40" s="18">
        <v>193.425884924184</v>
      </c>
      <c r="LB40" s="19">
        <v>0.95222152400001103</v>
      </c>
      <c r="LC40" s="18">
        <v>-9.9346061037325892</v>
      </c>
      <c r="LD40" s="18"/>
      <c r="LE40" s="17" t="s">
        <v>29</v>
      </c>
      <c r="LF40" s="18">
        <v>523.37440102433504</v>
      </c>
      <c r="LG40" s="18">
        <v>259.23630920050101</v>
      </c>
      <c r="LH40" s="18">
        <v>0</v>
      </c>
      <c r="LI40" s="18">
        <v>-264.13809182383397</v>
      </c>
      <c r="LJ40" s="18">
        <v>267.58724298332498</v>
      </c>
      <c r="LK40" s="19">
        <v>0.837515569765928</v>
      </c>
      <c r="LL40" s="18">
        <v>0</v>
      </c>
      <c r="LM40" s="18"/>
      <c r="LN40" s="17" t="s">
        <v>29</v>
      </c>
      <c r="LO40" s="18">
        <v>469.05074476650202</v>
      </c>
      <c r="LP40" s="18">
        <v>280.794784449367</v>
      </c>
      <c r="LQ40" s="18">
        <v>0</v>
      </c>
      <c r="LR40" s="18">
        <v>-188.25596031713499</v>
      </c>
      <c r="LS40" s="18">
        <v>429.00957422804203</v>
      </c>
      <c r="LT40" s="19">
        <v>0.92684339000194904</v>
      </c>
      <c r="LU40" s="18">
        <v>-40.041170538459703</v>
      </c>
      <c r="LV40" s="18"/>
      <c r="LW40" s="17" t="s">
        <v>29</v>
      </c>
      <c r="LX40" s="18">
        <v>562.94220178316095</v>
      </c>
      <c r="LY40" s="18">
        <v>296.56223672794101</v>
      </c>
      <c r="LZ40" s="18">
        <v>0</v>
      </c>
      <c r="MA40" s="18">
        <v>-266.37996505521897</v>
      </c>
      <c r="MB40" s="18">
        <v>529.97598779376904</v>
      </c>
      <c r="MC40" s="19">
        <v>0.77528502687941703</v>
      </c>
      <c r="MD40" s="18">
        <v>-32.966213989392102</v>
      </c>
      <c r="ME40" s="18"/>
      <c r="MF40" s="17" t="s">
        <v>29</v>
      </c>
      <c r="MG40" s="18">
        <v>532.79252373495399</v>
      </c>
      <c r="MH40" s="18">
        <v>295.17715601860101</v>
      </c>
      <c r="MI40" s="18">
        <v>0</v>
      </c>
      <c r="MJ40" s="18">
        <v>-237.61536771635301</v>
      </c>
      <c r="MK40" s="18">
        <v>552.86960874151998</v>
      </c>
      <c r="ML40" s="19">
        <v>0.71626248857100105</v>
      </c>
      <c r="MM40" s="18">
        <v>0</v>
      </c>
      <c r="MN40" s="18"/>
      <c r="MO40" s="17" t="s">
        <v>29</v>
      </c>
      <c r="MP40" s="18">
        <v>534.08158661666505</v>
      </c>
      <c r="MQ40" s="18">
        <v>208.37938473613599</v>
      </c>
      <c r="MR40" s="18">
        <v>0</v>
      </c>
      <c r="MS40" s="18">
        <v>-325.70220188052798</v>
      </c>
      <c r="MT40" s="18">
        <v>195.988964657564</v>
      </c>
      <c r="MU40" s="19">
        <v>0.94908338151734095</v>
      </c>
      <c r="MV40" s="18">
        <v>-12.3904200785719</v>
      </c>
      <c r="MW40" s="18"/>
      <c r="MX40" s="17" t="s">
        <v>29</v>
      </c>
      <c r="MY40" s="18">
        <v>355.239563926014</v>
      </c>
      <c r="MZ40" s="18">
        <v>211.36015714109101</v>
      </c>
      <c r="NA40" s="18">
        <v>0</v>
      </c>
      <c r="NB40" s="18">
        <v>-143.87940678492299</v>
      </c>
      <c r="NC40" s="18">
        <v>207.287465047051</v>
      </c>
      <c r="ND40" s="19">
        <v>0.93473052393839595</v>
      </c>
      <c r="NE40" s="18">
        <v>-4.0726920940398097</v>
      </c>
      <c r="NF40" s="18"/>
      <c r="NG40" s="17" t="s">
        <v>29</v>
      </c>
      <c r="NH40" s="18">
        <v>522.01412555474406</v>
      </c>
      <c r="NI40" s="18">
        <v>303.31714062058398</v>
      </c>
      <c r="NJ40" s="18">
        <v>0</v>
      </c>
      <c r="NK40" s="18">
        <v>-218.69698493416001</v>
      </c>
      <c r="NL40" s="18">
        <v>310.70561188232801</v>
      </c>
      <c r="NM40" s="19">
        <v>0.72220436164427304</v>
      </c>
      <c r="NN40" s="18">
        <v>7.3884712617442601</v>
      </c>
      <c r="NO40" s="18"/>
      <c r="NP40" s="17" t="s">
        <v>29</v>
      </c>
      <c r="NQ40" s="18">
        <v>408.42885186583197</v>
      </c>
      <c r="NR40" s="18">
        <v>252.231622201394</v>
      </c>
      <c r="NS40" s="18">
        <v>0</v>
      </c>
      <c r="NT40" s="18">
        <v>-156.197229664438</v>
      </c>
      <c r="NU40" s="18">
        <v>447.63806555416397</v>
      </c>
      <c r="NV40" s="19">
        <v>0.90570610230478299</v>
      </c>
      <c r="NW40" s="18">
        <v>39.209213688332099</v>
      </c>
      <c r="NX40" s="18"/>
      <c r="NY40" s="17" t="s">
        <v>29</v>
      </c>
      <c r="NZ40" s="18">
        <v>413.755754142434</v>
      </c>
      <c r="OA40" s="18">
        <v>325.37425371843602</v>
      </c>
      <c r="OB40" s="18">
        <v>0</v>
      </c>
      <c r="OC40" s="18">
        <v>-88.381500423998006</v>
      </c>
      <c r="OD40" s="18">
        <v>353.59767031881</v>
      </c>
      <c r="OE40" s="19">
        <v>-0.447711524344309</v>
      </c>
      <c r="OF40" s="18">
        <v>0</v>
      </c>
      <c r="OG40" s="18"/>
      <c r="OH40" s="17" t="s">
        <v>29</v>
      </c>
      <c r="OI40" s="18">
        <v>514.83923610199997</v>
      </c>
      <c r="OJ40" s="18">
        <v>172.03573331438099</v>
      </c>
      <c r="OK40" s="18">
        <v>0</v>
      </c>
      <c r="OL40" s="18">
        <v>-342.80350278761898</v>
      </c>
      <c r="OM40" s="18">
        <v>186.219368487758</v>
      </c>
      <c r="ON40" s="19">
        <v>0.96082989945154595</v>
      </c>
      <c r="OO40" s="18">
        <v>14.183635173377001</v>
      </c>
      <c r="OP40" s="18"/>
      <c r="OQ40" s="17" t="s">
        <v>29</v>
      </c>
      <c r="OR40" s="18">
        <v>425.46520281174401</v>
      </c>
      <c r="OS40" s="18">
        <v>156.13844286609901</v>
      </c>
      <c r="OT40" s="18">
        <v>0</v>
      </c>
      <c r="OU40" s="18">
        <v>-269.32675994564499</v>
      </c>
      <c r="OV40" s="18">
        <v>423.34384617869301</v>
      </c>
      <c r="OW40" s="19">
        <v>0.93290571247194998</v>
      </c>
      <c r="OX40" s="18">
        <v>-2.1213566330506501</v>
      </c>
      <c r="OY40" s="18"/>
      <c r="OZ40" s="17" t="s">
        <v>29</v>
      </c>
      <c r="PA40" s="18">
        <v>569.598143316289</v>
      </c>
      <c r="PB40" s="18">
        <v>210.461861633609</v>
      </c>
      <c r="PC40" s="18">
        <v>0</v>
      </c>
      <c r="PD40" s="18">
        <v>-359.13628168268002</v>
      </c>
      <c r="PE40" s="18">
        <v>567.67368175907495</v>
      </c>
      <c r="PF40" s="19">
        <v>0.66423728086664002</v>
      </c>
      <c r="PG40" s="18">
        <v>-1.9244615572135899</v>
      </c>
      <c r="PH40" s="18"/>
      <c r="PI40" s="17" t="s">
        <v>29</v>
      </c>
      <c r="PJ40" s="18">
        <v>497.918764959101</v>
      </c>
      <c r="PK40" s="18">
        <v>321.02134761807099</v>
      </c>
      <c r="PL40" s="18">
        <v>0</v>
      </c>
      <c r="PM40" s="18">
        <v>-176.89741734102901</v>
      </c>
      <c r="PN40" s="18">
        <v>520.05761796781303</v>
      </c>
      <c r="PO40" s="19">
        <v>0.79609961742080904</v>
      </c>
      <c r="PP40" s="18">
        <v>22.1388530087121</v>
      </c>
      <c r="PQ40" s="18"/>
      <c r="PR40" s="17" t="s">
        <v>29</v>
      </c>
      <c r="PS40" s="18">
        <v>362.47934730738598</v>
      </c>
      <c r="PT40" s="18">
        <v>222.50831915767799</v>
      </c>
      <c r="PU40" s="18">
        <v>0</v>
      </c>
      <c r="PV40" s="18">
        <v>-139.97102814970799</v>
      </c>
      <c r="PW40" s="18">
        <v>207.93082638450801</v>
      </c>
      <c r="PX40" s="19">
        <v>0.93388622972912805</v>
      </c>
      <c r="PY40" s="18">
        <v>-14.57749277317</v>
      </c>
      <c r="PZ40" s="18"/>
      <c r="QA40" s="17" t="s">
        <v>29</v>
      </c>
      <c r="QB40" s="18">
        <v>391.70333691531698</v>
      </c>
      <c r="QC40" s="18">
        <v>280.67251463746101</v>
      </c>
      <c r="QD40" s="18">
        <v>0</v>
      </c>
      <c r="QE40" s="18">
        <v>-111.030822277856</v>
      </c>
      <c r="QF40" s="18">
        <v>269.49078370882</v>
      </c>
      <c r="QG40" s="19">
        <v>0.83361039327748498</v>
      </c>
      <c r="QH40" s="18">
        <v>-11.1817309286405</v>
      </c>
      <c r="QI40" s="18"/>
      <c r="QJ40" s="17" t="s">
        <v>29</v>
      </c>
      <c r="QK40" s="18">
        <v>564.94419207266401</v>
      </c>
      <c r="QL40" s="18">
        <v>220.57629932762001</v>
      </c>
      <c r="QM40" s="18">
        <v>0</v>
      </c>
      <c r="QN40" s="18">
        <v>-344.36789274504503</v>
      </c>
      <c r="QO40" s="18">
        <v>199.104470837977</v>
      </c>
      <c r="QP40" s="19">
        <v>0.94521210606947903</v>
      </c>
      <c r="QQ40" s="18">
        <v>-21.4718284896427</v>
      </c>
      <c r="QR40" s="18"/>
      <c r="QS40" s="17" t="s">
        <v>29</v>
      </c>
      <c r="QT40" s="18">
        <v>424.53822651161499</v>
      </c>
      <c r="QU40" s="18">
        <v>206.187760904047</v>
      </c>
      <c r="QV40" s="18">
        <v>0</v>
      </c>
      <c r="QW40" s="18">
        <v>-218.350465607568</v>
      </c>
      <c r="QX40" s="18">
        <v>433.76173069872499</v>
      </c>
      <c r="QY40" s="19">
        <v>0.92163338902872805</v>
      </c>
      <c r="QZ40" s="18">
        <v>9.2235041871100503</v>
      </c>
      <c r="RA40" s="18"/>
      <c r="RB40" s="17" t="s">
        <v>29</v>
      </c>
      <c r="RC40" s="18">
        <v>386.168329673617</v>
      </c>
      <c r="RD40" s="18">
        <v>159.58514694036299</v>
      </c>
      <c r="RE40" s="18">
        <v>0</v>
      </c>
      <c r="RF40" s="18">
        <v>-226.58318273325401</v>
      </c>
      <c r="RG40" s="18">
        <v>368.56471130300901</v>
      </c>
      <c r="RH40" s="19">
        <v>0.98468634225913199</v>
      </c>
      <c r="RI40" s="18">
        <v>-17.603618370607901</v>
      </c>
      <c r="RJ40" s="18"/>
      <c r="RK40" s="17" t="s">
        <v>29</v>
      </c>
      <c r="RL40" s="18">
        <v>390.19719431275598</v>
      </c>
      <c r="RM40" s="18">
        <v>266.17588706680999</v>
      </c>
      <c r="RN40" s="18">
        <v>0</v>
      </c>
      <c r="RO40" s="18">
        <v>-124.021307245947</v>
      </c>
      <c r="RP40" s="18">
        <v>282.01100890323698</v>
      </c>
      <c r="RQ40" s="19">
        <v>0.805901047371542</v>
      </c>
      <c r="RR40" s="18">
        <v>15.835121836427399</v>
      </c>
      <c r="RS40" s="18"/>
      <c r="RT40" s="17" t="s">
        <v>29</v>
      </c>
      <c r="RU40" s="18">
        <v>540.82586716475498</v>
      </c>
      <c r="RV40" s="18">
        <v>326.65309863989501</v>
      </c>
      <c r="RW40" s="18">
        <v>0</v>
      </c>
      <c r="RX40" s="18">
        <v>-214.17276852486</v>
      </c>
      <c r="RY40" s="18">
        <v>554.09211198370997</v>
      </c>
      <c r="RZ40" s="19">
        <v>0.71250753413492895</v>
      </c>
      <c r="SA40" s="18">
        <v>0</v>
      </c>
      <c r="SB40" s="18"/>
      <c r="SC40" s="17" t="s">
        <v>29</v>
      </c>
      <c r="SD40" s="18">
        <v>489.85698140622299</v>
      </c>
      <c r="SE40" s="18">
        <v>250.53375328891801</v>
      </c>
      <c r="SF40" s="18">
        <v>0</v>
      </c>
      <c r="SG40" s="18">
        <v>-239.32322811730501</v>
      </c>
      <c r="SH40" s="18">
        <v>265.236967584806</v>
      </c>
      <c r="SI40" s="19">
        <v>0.84223890362783305</v>
      </c>
      <c r="SJ40" s="18">
        <v>14.7032142958883</v>
      </c>
      <c r="SK40" s="18"/>
      <c r="SL40" s="17" t="s">
        <v>29</v>
      </c>
      <c r="SM40" s="18">
        <v>423.90439974178901</v>
      </c>
      <c r="SN40" s="18">
        <v>207.34726764417499</v>
      </c>
      <c r="SO40" s="18">
        <v>0</v>
      </c>
      <c r="SP40" s="18">
        <v>-216.55713209761299</v>
      </c>
      <c r="SQ40" s="18">
        <v>215.93857132912501</v>
      </c>
      <c r="SR40" s="19">
        <v>0.92311279263115398</v>
      </c>
      <c r="SS40" s="18">
        <v>8.59130368494937</v>
      </c>
      <c r="ST40" s="18"/>
      <c r="SU40" s="17" t="s">
        <v>29</v>
      </c>
      <c r="SV40" s="18">
        <v>411.42777203033501</v>
      </c>
      <c r="SW40" s="18">
        <v>150.38632508704401</v>
      </c>
      <c r="SX40" s="18">
        <v>0</v>
      </c>
      <c r="SY40" s="18">
        <v>-261.04144694329</v>
      </c>
      <c r="SZ40" s="18">
        <v>388.39764593375099</v>
      </c>
      <c r="TA40" s="19">
        <v>0.96719957550463598</v>
      </c>
      <c r="TB40" s="18">
        <v>-23.030126096583899</v>
      </c>
      <c r="TC40" s="18"/>
      <c r="TD40" s="17" t="s">
        <v>29</v>
      </c>
      <c r="TE40" s="18">
        <v>395.56946774972602</v>
      </c>
      <c r="TF40" s="18">
        <v>157.20397901960399</v>
      </c>
      <c r="TG40" s="18">
        <v>0</v>
      </c>
      <c r="TH40" s="18">
        <v>-238.365488730122</v>
      </c>
      <c r="TI40" s="18">
        <v>156.34320198025301</v>
      </c>
      <c r="TJ40" s="19">
        <v>0.99357475939967399</v>
      </c>
      <c r="TK40" s="18">
        <v>-0.86077703935143302</v>
      </c>
      <c r="TL40" s="18"/>
      <c r="TM40" s="17" t="s">
        <v>29</v>
      </c>
      <c r="TN40" s="18">
        <v>353.57488673867198</v>
      </c>
      <c r="TO40" s="18">
        <v>326.18031830621902</v>
      </c>
      <c r="TP40" s="18">
        <v>0</v>
      </c>
      <c r="TQ40" s="18">
        <v>-27.394568432453401</v>
      </c>
      <c r="TR40" s="18">
        <v>297.15212019023699</v>
      </c>
      <c r="TS40" s="19">
        <v>0.76630121579169597</v>
      </c>
      <c r="TT40" s="18">
        <v>-29.0281981159815</v>
      </c>
      <c r="TU40" s="18"/>
      <c r="TV40" s="17" t="s">
        <v>29</v>
      </c>
      <c r="TW40" s="18">
        <v>368.05239423695002</v>
      </c>
      <c r="TX40" s="18">
        <v>327.61693968123399</v>
      </c>
      <c r="TY40" s="18">
        <v>0</v>
      </c>
      <c r="TZ40" s="18">
        <v>-40.4354545557159</v>
      </c>
      <c r="UA40" s="18">
        <v>335.12108572884</v>
      </c>
      <c r="UB40" s="19">
        <v>0.59471411904673699</v>
      </c>
      <c r="UC40" s="18">
        <v>0</v>
      </c>
      <c r="UD40" s="18"/>
      <c r="UE40" s="17" t="s">
        <v>29</v>
      </c>
      <c r="UF40" s="18">
        <v>412.63944577521897</v>
      </c>
      <c r="UG40" s="18">
        <v>284.68285389167897</v>
      </c>
      <c r="UH40" s="18">
        <v>0</v>
      </c>
      <c r="UI40" s="18">
        <v>-127.95659188354</v>
      </c>
      <c r="UJ40" s="18">
        <v>376.41737230094901</v>
      </c>
      <c r="UK40" s="19">
        <v>0.97791162633518103</v>
      </c>
      <c r="UL40" s="18">
        <v>-36.2220734742696</v>
      </c>
      <c r="UM40" s="18"/>
      <c r="UN40" s="17" t="s">
        <v>29</v>
      </c>
      <c r="UO40" s="18">
        <v>493.18862262884301</v>
      </c>
      <c r="UP40" s="18">
        <v>309.02960236194502</v>
      </c>
      <c r="UQ40" s="18">
        <v>0</v>
      </c>
      <c r="UR40" s="18">
        <v>-184.15902026689699</v>
      </c>
      <c r="US40" s="18">
        <v>536.78345400706496</v>
      </c>
      <c r="UT40" s="19">
        <v>0.75958809760663304</v>
      </c>
      <c r="UU40" s="18">
        <v>43.594831378221599</v>
      </c>
      <c r="UV40" s="18"/>
      <c r="UW40" s="17" t="s">
        <v>29</v>
      </c>
      <c r="UX40" s="18">
        <v>379.92766766759399</v>
      </c>
      <c r="UY40" s="18">
        <v>272.02140751002702</v>
      </c>
      <c r="UZ40" s="18">
        <v>0</v>
      </c>
      <c r="VA40" s="18">
        <v>-107.906260157566</v>
      </c>
      <c r="VB40" s="18">
        <v>275.27288949528202</v>
      </c>
      <c r="VC40" s="19">
        <v>0.82127695892022701</v>
      </c>
      <c r="VD40" s="18">
        <v>3.25148198525488</v>
      </c>
      <c r="VE40" s="18"/>
      <c r="VF40" s="17" t="s">
        <v>29</v>
      </c>
      <c r="VG40" s="18">
        <v>539.74669370790502</v>
      </c>
      <c r="VH40" s="18">
        <v>292.60988609792201</v>
      </c>
      <c r="VI40" s="18">
        <v>0</v>
      </c>
      <c r="VJ40" s="18">
        <v>-247.136807609984</v>
      </c>
      <c r="VK40" s="18">
        <v>293.802849193285</v>
      </c>
      <c r="VL40" s="19">
        <v>0.77577692984442703</v>
      </c>
      <c r="VM40" s="18">
        <v>0</v>
      </c>
      <c r="VN40" s="18"/>
      <c r="VO40" s="17" t="s">
        <v>29</v>
      </c>
      <c r="VP40" s="18">
        <v>497.783771830842</v>
      </c>
      <c r="VQ40" s="18">
        <v>238.63760275863299</v>
      </c>
      <c r="VR40" s="18">
        <v>0</v>
      </c>
      <c r="VS40" s="18">
        <v>-259.14616907220898</v>
      </c>
      <c r="VT40" s="18">
        <v>235.092971774256</v>
      </c>
      <c r="VU40" s="19">
        <v>0.89508302193257805</v>
      </c>
      <c r="VV40" s="18">
        <v>-3.5446309843775601</v>
      </c>
      <c r="VW40" s="18"/>
    </row>
    <row r="41" spans="1:1024" x14ac:dyDescent="0.25">
      <c r="B41" s="17" t="s">
        <v>30</v>
      </c>
      <c r="C41" s="18">
        <v>2618.22539270281</v>
      </c>
      <c r="D41" s="18">
        <v>2156.3934884785099</v>
      </c>
      <c r="E41" s="18">
        <v>0</v>
      </c>
      <c r="F41" s="18"/>
      <c r="G41" s="18"/>
      <c r="H41" s="18"/>
      <c r="I41" s="18"/>
      <c r="J41" s="18"/>
      <c r="K41" s="17" t="s">
        <v>30</v>
      </c>
      <c r="L41" s="18">
        <v>3058.2157203635402</v>
      </c>
      <c r="M41" s="18">
        <v>1966.3518377927401</v>
      </c>
      <c r="N41" s="18">
        <v>0</v>
      </c>
      <c r="O41" s="18"/>
      <c r="P41" s="18"/>
      <c r="Q41" s="18"/>
      <c r="R41" s="18"/>
      <c r="S41" s="18"/>
      <c r="T41" s="17" t="s">
        <v>30</v>
      </c>
      <c r="U41" s="18">
        <v>2457.2832991042701</v>
      </c>
      <c r="V41" s="18">
        <v>3975.6136459807399</v>
      </c>
      <c r="W41" s="18">
        <v>0</v>
      </c>
      <c r="X41" s="18"/>
      <c r="Y41" s="18"/>
      <c r="Z41" s="18"/>
      <c r="AA41" s="18"/>
      <c r="AB41" s="18"/>
      <c r="AC41" s="17" t="s">
        <v>30</v>
      </c>
      <c r="AD41" s="18">
        <v>2825.7364180007398</v>
      </c>
      <c r="AE41" s="18">
        <v>2092.66516944461</v>
      </c>
      <c r="AF41" s="18">
        <v>0</v>
      </c>
      <c r="AG41" s="18"/>
      <c r="AH41" s="18"/>
      <c r="AI41" s="18"/>
      <c r="AJ41" s="18"/>
      <c r="AK41" s="18"/>
      <c r="AL41" s="17" t="s">
        <v>30</v>
      </c>
      <c r="AM41" s="18">
        <v>2730.35382352959</v>
      </c>
      <c r="AN41" s="18">
        <v>3366.1056914914998</v>
      </c>
      <c r="AO41" s="18">
        <v>0</v>
      </c>
      <c r="AP41" s="18"/>
      <c r="AQ41" s="18"/>
      <c r="AR41" s="18"/>
      <c r="AS41" s="18"/>
      <c r="AT41" s="18"/>
      <c r="AU41" s="17" t="s">
        <v>30</v>
      </c>
      <c r="AV41" s="18">
        <v>2684.19548025429</v>
      </c>
      <c r="AW41" s="18">
        <v>2979.8587943743501</v>
      </c>
      <c r="AX41" s="18">
        <v>0</v>
      </c>
      <c r="AY41" s="18"/>
      <c r="AZ41" s="18"/>
      <c r="BA41" s="18"/>
      <c r="BB41" s="18"/>
      <c r="BC41" s="18"/>
      <c r="BD41" s="17" t="s">
        <v>30</v>
      </c>
      <c r="BE41" s="18">
        <v>2765.1953699550199</v>
      </c>
      <c r="BF41" s="18">
        <v>1966.5134342971901</v>
      </c>
      <c r="BG41" s="18">
        <v>0</v>
      </c>
      <c r="BH41" s="18"/>
      <c r="BI41" s="18"/>
      <c r="BJ41" s="18"/>
      <c r="BK41" s="18"/>
      <c r="BL41" s="18"/>
      <c r="BM41" s="17" t="s">
        <v>30</v>
      </c>
      <c r="BN41" s="18">
        <v>2896.51080862756</v>
      </c>
      <c r="BO41" s="18">
        <v>3362.2281510153098</v>
      </c>
      <c r="BP41" s="18">
        <v>0</v>
      </c>
      <c r="BQ41" s="18"/>
      <c r="BR41" s="18"/>
      <c r="BS41" s="18"/>
      <c r="BT41" s="18"/>
      <c r="BU41" s="18"/>
      <c r="BV41" s="17" t="s">
        <v>30</v>
      </c>
      <c r="BW41" s="18">
        <v>2686.3758782950399</v>
      </c>
      <c r="BX41" s="18">
        <v>2786.2925868852499</v>
      </c>
      <c r="BY41" s="18">
        <v>0</v>
      </c>
      <c r="BZ41" s="18"/>
      <c r="CA41" s="18"/>
      <c r="CB41" s="18"/>
      <c r="CC41" s="18"/>
      <c r="CD41" s="18"/>
      <c r="CE41" s="17" t="s">
        <v>30</v>
      </c>
      <c r="CF41" s="18">
        <v>2705.5217332664602</v>
      </c>
      <c r="CG41" s="18">
        <v>3056.1088025741301</v>
      </c>
      <c r="CH41" s="18">
        <v>0</v>
      </c>
      <c r="CI41" s="18"/>
      <c r="CJ41" s="18"/>
      <c r="CK41" s="18"/>
      <c r="CL41" s="18"/>
      <c r="CM41" s="18"/>
      <c r="CN41" s="17" t="s">
        <v>30</v>
      </c>
      <c r="CO41" s="18">
        <v>2741.1259521771499</v>
      </c>
      <c r="CP41" s="18">
        <v>2357.24525731927</v>
      </c>
      <c r="CQ41" s="18">
        <v>0</v>
      </c>
      <c r="CR41" s="18"/>
      <c r="CS41" s="18"/>
      <c r="CT41" s="18"/>
      <c r="CU41" s="18"/>
      <c r="CV41" s="18"/>
      <c r="CW41" s="17" t="s">
        <v>30</v>
      </c>
      <c r="CX41" s="18">
        <v>2617.5337851722402</v>
      </c>
      <c r="CY41" s="18">
        <v>2001.7163962612599</v>
      </c>
      <c r="CZ41" s="18">
        <v>0</v>
      </c>
      <c r="DA41" s="18"/>
      <c r="DB41" s="18"/>
      <c r="DC41" s="18"/>
      <c r="DD41" s="18"/>
      <c r="DE41" s="18"/>
      <c r="DF41" s="17" t="s">
        <v>30</v>
      </c>
      <c r="DG41" s="18">
        <v>2819.4760160668998</v>
      </c>
      <c r="DH41" s="18">
        <v>1710.6479345205801</v>
      </c>
      <c r="DI41" s="18">
        <v>0</v>
      </c>
      <c r="DJ41" s="18"/>
      <c r="DK41" s="18"/>
      <c r="DL41" s="18"/>
      <c r="DM41" s="18"/>
      <c r="DN41" s="18"/>
      <c r="DO41" s="17" t="s">
        <v>30</v>
      </c>
      <c r="DP41" s="18">
        <v>2595.5404978431998</v>
      </c>
      <c r="DQ41" s="18">
        <v>2752.8271638944698</v>
      </c>
      <c r="DR41" s="18">
        <v>0</v>
      </c>
      <c r="DS41" s="18"/>
      <c r="DT41" s="18"/>
      <c r="DU41" s="18"/>
      <c r="DV41" s="18"/>
      <c r="DW41" s="18"/>
      <c r="DX41" s="17" t="s">
        <v>30</v>
      </c>
      <c r="DY41" s="18">
        <v>2938.1559135432599</v>
      </c>
      <c r="DZ41" s="18">
        <v>2836.1718689500499</v>
      </c>
      <c r="EA41" s="18">
        <v>0</v>
      </c>
      <c r="EB41" s="18"/>
      <c r="EC41" s="18"/>
      <c r="ED41" s="18"/>
      <c r="EE41" s="18"/>
      <c r="EF41" s="18"/>
      <c r="EG41" s="17" t="s">
        <v>30</v>
      </c>
      <c r="EH41" s="18">
        <v>2582.6332830905599</v>
      </c>
      <c r="EI41" s="18">
        <v>3262.4537577184501</v>
      </c>
      <c r="EJ41" s="18">
        <v>0</v>
      </c>
      <c r="EK41" s="18"/>
      <c r="EL41" s="18"/>
      <c r="EM41" s="18"/>
      <c r="EN41" s="18"/>
      <c r="EO41" s="18"/>
      <c r="EP41" s="17" t="s">
        <v>30</v>
      </c>
      <c r="EQ41" s="18">
        <v>2957.33827375498</v>
      </c>
      <c r="ER41" s="18">
        <v>3356.2712270432398</v>
      </c>
      <c r="ES41" s="18">
        <v>0</v>
      </c>
      <c r="ET41" s="18"/>
      <c r="EU41" s="18"/>
      <c r="EV41" s="18"/>
      <c r="EW41" s="18"/>
      <c r="EX41" s="18"/>
      <c r="EY41" s="17" t="s">
        <v>30</v>
      </c>
      <c r="EZ41" s="18">
        <v>2757.10436208908</v>
      </c>
      <c r="FA41" s="18">
        <v>3926.7664670873901</v>
      </c>
      <c r="FB41" s="18">
        <v>0</v>
      </c>
      <c r="FC41" s="18"/>
      <c r="FD41" s="18"/>
      <c r="FE41" s="18"/>
      <c r="FF41" s="18"/>
      <c r="FG41" s="18"/>
      <c r="FH41" s="17" t="s">
        <v>30</v>
      </c>
      <c r="FI41" s="18">
        <v>2980.04454438109</v>
      </c>
      <c r="FJ41" s="18">
        <v>2830.08764562126</v>
      </c>
      <c r="FK41" s="18">
        <v>0</v>
      </c>
      <c r="FL41" s="18"/>
      <c r="FM41" s="18"/>
      <c r="FN41" s="18"/>
      <c r="FO41" s="18"/>
      <c r="FP41" s="18"/>
      <c r="FQ41" s="17" t="s">
        <v>30</v>
      </c>
      <c r="FR41" s="18">
        <v>2619.08364867509</v>
      </c>
      <c r="FS41" s="18">
        <v>2561.2384164118698</v>
      </c>
      <c r="FT41" s="18">
        <v>0</v>
      </c>
      <c r="FU41" s="18"/>
      <c r="FV41" s="18"/>
      <c r="FW41" s="18"/>
      <c r="FX41" s="18"/>
      <c r="FY41" s="18"/>
      <c r="FZ41" s="17" t="s">
        <v>30</v>
      </c>
      <c r="GA41" s="18">
        <v>2701.0213479345298</v>
      </c>
      <c r="GB41" s="18">
        <v>2166.1418348289399</v>
      </c>
      <c r="GC41" s="18">
        <v>0</v>
      </c>
      <c r="GD41" s="18"/>
      <c r="GE41" s="18"/>
      <c r="GF41" s="18"/>
      <c r="GG41" s="18"/>
      <c r="GH41" s="18"/>
      <c r="GI41" s="17" t="s">
        <v>30</v>
      </c>
      <c r="GJ41" s="18">
        <v>2870.69936150694</v>
      </c>
      <c r="GK41" s="18">
        <v>2070.9290100133599</v>
      </c>
      <c r="GL41" s="18">
        <v>0</v>
      </c>
      <c r="GM41" s="18"/>
      <c r="GN41" s="18"/>
      <c r="GO41" s="18"/>
      <c r="GP41" s="18"/>
      <c r="GQ41" s="18"/>
      <c r="GR41" s="17" t="s">
        <v>30</v>
      </c>
      <c r="GS41" s="18">
        <v>2672.7219928122699</v>
      </c>
      <c r="GT41" s="18">
        <v>1698.4019387885901</v>
      </c>
      <c r="GU41" s="18">
        <v>0</v>
      </c>
      <c r="GV41" s="18"/>
      <c r="GW41" s="18"/>
      <c r="GX41" s="18"/>
      <c r="GY41" s="18"/>
      <c r="GZ41" s="18"/>
      <c r="HA41" s="17" t="s">
        <v>30</v>
      </c>
      <c r="HB41" s="18">
        <v>2807.8670967215598</v>
      </c>
      <c r="HC41" s="18">
        <v>3355.1675572699</v>
      </c>
      <c r="HD41" s="18">
        <v>0</v>
      </c>
      <c r="HE41" s="18"/>
      <c r="HF41" s="18"/>
      <c r="HG41" s="18"/>
      <c r="HH41" s="18"/>
      <c r="HI41" s="18"/>
      <c r="HJ41" s="17" t="s">
        <v>30</v>
      </c>
      <c r="HK41" s="18">
        <v>2890.3160370259602</v>
      </c>
      <c r="HL41" s="18">
        <v>3740.40285744422</v>
      </c>
      <c r="HM41" s="18">
        <v>0</v>
      </c>
      <c r="HN41" s="18"/>
      <c r="HO41" s="18"/>
      <c r="HP41" s="18"/>
      <c r="HQ41" s="18"/>
      <c r="HR41" s="18"/>
      <c r="HS41" s="17" t="s">
        <v>30</v>
      </c>
      <c r="HT41" s="18">
        <v>2389.28875146064</v>
      </c>
      <c r="HU41" s="18">
        <v>2278.81080824228</v>
      </c>
      <c r="HV41" s="18">
        <v>0</v>
      </c>
      <c r="HW41" s="18"/>
      <c r="HX41" s="18"/>
      <c r="HY41" s="18"/>
      <c r="HZ41" s="18"/>
      <c r="IA41" s="18"/>
      <c r="IB41" s="17" t="s">
        <v>30</v>
      </c>
      <c r="IC41" s="18">
        <v>2947.5106412442401</v>
      </c>
      <c r="ID41" s="18">
        <v>2940.0723511102601</v>
      </c>
      <c r="IE41" s="18">
        <v>0</v>
      </c>
      <c r="IF41" s="18"/>
      <c r="IG41" s="18"/>
      <c r="IH41" s="18"/>
      <c r="II41" s="18"/>
      <c r="IJ41" s="18"/>
      <c r="IK41" s="17" t="s">
        <v>30</v>
      </c>
      <c r="IL41" s="18">
        <v>2522.17398894599</v>
      </c>
      <c r="IM41" s="18">
        <v>3232.4302682816601</v>
      </c>
      <c r="IN41" s="18">
        <v>0</v>
      </c>
      <c r="IO41" s="18"/>
      <c r="IP41" s="18"/>
      <c r="IQ41" s="18"/>
      <c r="IR41" s="18"/>
      <c r="IS41" s="18"/>
      <c r="IT41" s="17" t="s">
        <v>30</v>
      </c>
      <c r="IU41" s="18">
        <v>3145.9529631499699</v>
      </c>
      <c r="IV41" s="18">
        <v>3319.0137258466102</v>
      </c>
      <c r="IW41" s="18">
        <v>0</v>
      </c>
      <c r="IX41" s="18"/>
      <c r="IY41" s="18"/>
      <c r="IZ41" s="18"/>
      <c r="JA41" s="18"/>
      <c r="JB41" s="18"/>
      <c r="JC41" s="17" t="s">
        <v>30</v>
      </c>
      <c r="JD41" s="18">
        <v>2786.1492756668599</v>
      </c>
      <c r="JE41" s="18">
        <v>4146.3646793080297</v>
      </c>
      <c r="JF41" s="18">
        <v>0</v>
      </c>
      <c r="JG41" s="18"/>
      <c r="JH41" s="18"/>
      <c r="JI41" s="18"/>
      <c r="JJ41" s="18"/>
      <c r="JK41" s="18"/>
      <c r="JL41" s="17" t="s">
        <v>30</v>
      </c>
      <c r="JM41" s="18">
        <v>2790.2364388598198</v>
      </c>
      <c r="JN41" s="18">
        <v>1923.21695622321</v>
      </c>
      <c r="JO41" s="18">
        <v>0</v>
      </c>
      <c r="JP41" s="18"/>
      <c r="JQ41" s="18"/>
      <c r="JR41" s="18"/>
      <c r="JS41" s="18"/>
      <c r="JT41" s="18"/>
      <c r="JU41" s="17" t="s">
        <v>30</v>
      </c>
      <c r="JV41" s="18">
        <v>2951.0205485710599</v>
      </c>
      <c r="JW41" s="18">
        <v>4200.4910508307203</v>
      </c>
      <c r="JX41" s="18">
        <v>0</v>
      </c>
      <c r="JY41" s="18"/>
      <c r="JZ41" s="18"/>
      <c r="KA41" s="18"/>
      <c r="KB41" s="18"/>
      <c r="KC41" s="18"/>
      <c r="KD41" s="17" t="s">
        <v>30</v>
      </c>
      <c r="KE41" s="18">
        <v>2644.7249956925798</v>
      </c>
      <c r="KF41" s="18">
        <v>3688.0885759296102</v>
      </c>
      <c r="KG41" s="18">
        <v>0</v>
      </c>
      <c r="KH41" s="18"/>
      <c r="KI41" s="18"/>
      <c r="KJ41" s="18"/>
      <c r="KK41" s="18"/>
      <c r="KL41" s="18"/>
      <c r="KM41" s="17" t="s">
        <v>30</v>
      </c>
      <c r="KN41" s="18">
        <v>2739.32754625291</v>
      </c>
      <c r="KO41" s="18">
        <v>2179.7798494962299</v>
      </c>
      <c r="KP41" s="18">
        <v>0</v>
      </c>
      <c r="KQ41" s="18"/>
      <c r="KR41" s="18"/>
      <c r="KS41" s="18"/>
      <c r="KT41" s="18"/>
      <c r="KU41" s="18"/>
      <c r="KV41" s="17" t="s">
        <v>30</v>
      </c>
      <c r="KW41" s="18">
        <v>2879.8676616225498</v>
      </c>
      <c r="KX41" s="18">
        <v>2881.8295745609798</v>
      </c>
      <c r="KY41" s="18">
        <v>0</v>
      </c>
      <c r="KZ41" s="18"/>
      <c r="LA41" s="18"/>
      <c r="LB41" s="18"/>
      <c r="LC41" s="18"/>
      <c r="LD41" s="18"/>
      <c r="LE41" s="17" t="s">
        <v>30</v>
      </c>
      <c r="LF41" s="18">
        <v>2996.8914754359098</v>
      </c>
      <c r="LG41" s="18">
        <v>3542.6745810319599</v>
      </c>
      <c r="LH41" s="18">
        <v>0</v>
      </c>
      <c r="LI41" s="18"/>
      <c r="LJ41" s="18"/>
      <c r="LK41" s="18"/>
      <c r="LL41" s="18"/>
      <c r="LM41" s="18"/>
      <c r="LN41" s="17" t="s">
        <v>30</v>
      </c>
      <c r="LO41" s="18">
        <v>2821.6323259451001</v>
      </c>
      <c r="LP41" s="18">
        <v>2800.1688033538098</v>
      </c>
      <c r="LQ41" s="18">
        <v>0</v>
      </c>
      <c r="LR41" s="18"/>
      <c r="LS41" s="18"/>
      <c r="LT41" s="18"/>
      <c r="LU41" s="18"/>
      <c r="LV41" s="18"/>
      <c r="LW41" s="17" t="s">
        <v>30</v>
      </c>
      <c r="LX41" s="18">
        <v>3036.2121278878299</v>
      </c>
      <c r="LY41" s="18">
        <v>1849.83671463928</v>
      </c>
      <c r="LZ41" s="18">
        <v>0</v>
      </c>
      <c r="MA41" s="18"/>
      <c r="MB41" s="18"/>
      <c r="MC41" s="18"/>
      <c r="MD41" s="18"/>
      <c r="ME41" s="18"/>
      <c r="MF41" s="17" t="s">
        <v>30</v>
      </c>
      <c r="MG41" s="18">
        <v>2877.1364596683602</v>
      </c>
      <c r="MH41" s="18">
        <v>2262.4572464396301</v>
      </c>
      <c r="MI41" s="18">
        <v>0</v>
      </c>
      <c r="MJ41" s="18"/>
      <c r="MK41" s="18"/>
      <c r="ML41" s="18"/>
      <c r="MM41" s="18"/>
      <c r="MN41" s="18"/>
      <c r="MO41" s="17" t="s">
        <v>30</v>
      </c>
      <c r="MP41" s="18">
        <v>2604.2359960899598</v>
      </c>
      <c r="MQ41" s="18">
        <v>2950.6773493508999</v>
      </c>
      <c r="MR41" s="18">
        <v>0</v>
      </c>
      <c r="MS41" s="18"/>
      <c r="MT41" s="18"/>
      <c r="MU41" s="18"/>
      <c r="MV41" s="18"/>
      <c r="MW41" s="18"/>
      <c r="MX41" s="17" t="s">
        <v>30</v>
      </c>
      <c r="MY41" s="18">
        <v>2511.17993104379</v>
      </c>
      <c r="MZ41" s="18">
        <v>3316.4850750006299</v>
      </c>
      <c r="NA41" s="18">
        <v>0</v>
      </c>
      <c r="NB41" s="18"/>
      <c r="NC41" s="18"/>
      <c r="ND41" s="18"/>
      <c r="NE41" s="18"/>
      <c r="NF41" s="18"/>
      <c r="NG41" s="17" t="s">
        <v>30</v>
      </c>
      <c r="NH41" s="18">
        <v>2906.6165676547198</v>
      </c>
      <c r="NI41" s="18">
        <v>3830.5329810549501</v>
      </c>
      <c r="NJ41" s="18">
        <v>0</v>
      </c>
      <c r="NK41" s="18"/>
      <c r="NL41" s="18"/>
      <c r="NM41" s="18"/>
      <c r="NN41" s="18"/>
      <c r="NO41" s="18"/>
      <c r="NP41" s="17" t="s">
        <v>30</v>
      </c>
      <c r="NQ41" s="18">
        <v>2826.1661844649502</v>
      </c>
      <c r="NR41" s="18">
        <v>2367.2436718369599</v>
      </c>
      <c r="NS41" s="18">
        <v>0</v>
      </c>
      <c r="NT41" s="18"/>
      <c r="NU41" s="18"/>
      <c r="NV41" s="18"/>
      <c r="NW41" s="18"/>
      <c r="NX41" s="18"/>
      <c r="NY41" s="17" t="s">
        <v>30</v>
      </c>
      <c r="NZ41" s="18">
        <v>2864.6097013469598</v>
      </c>
      <c r="OA41" s="18">
        <v>2983.13593124718</v>
      </c>
      <c r="OB41" s="18">
        <v>0</v>
      </c>
      <c r="OC41" s="18"/>
      <c r="OD41" s="18"/>
      <c r="OE41" s="18"/>
      <c r="OF41" s="18"/>
      <c r="OG41" s="18"/>
      <c r="OH41" s="17" t="s">
        <v>30</v>
      </c>
      <c r="OI41" s="18">
        <v>2940.5293529246501</v>
      </c>
      <c r="OJ41" s="18">
        <v>3497.56220426955</v>
      </c>
      <c r="OK41" s="18">
        <v>0</v>
      </c>
      <c r="OL41" s="18"/>
      <c r="OM41" s="18"/>
      <c r="ON41" s="18"/>
      <c r="OO41" s="18"/>
      <c r="OP41" s="18"/>
      <c r="OQ41" s="17" t="s">
        <v>30</v>
      </c>
      <c r="OR41" s="18">
        <v>2836.86710407489</v>
      </c>
      <c r="OS41" s="18">
        <v>1826.7790402176299</v>
      </c>
      <c r="OT41" s="18">
        <v>0</v>
      </c>
      <c r="OU41" s="18"/>
      <c r="OV41" s="18"/>
      <c r="OW41" s="18"/>
      <c r="OX41" s="18"/>
      <c r="OY41" s="18"/>
      <c r="OZ41" s="17" t="s">
        <v>30</v>
      </c>
      <c r="PA41" s="18">
        <v>2950.683435378</v>
      </c>
      <c r="PB41" s="18">
        <v>2162.78969423844</v>
      </c>
      <c r="PC41" s="18">
        <v>0</v>
      </c>
      <c r="PD41" s="18"/>
      <c r="PE41" s="18"/>
      <c r="PF41" s="18"/>
      <c r="PG41" s="18"/>
      <c r="PH41" s="18"/>
      <c r="PI41" s="17" t="s">
        <v>30</v>
      </c>
      <c r="PJ41" s="18">
        <v>2848.7652375007501</v>
      </c>
      <c r="PK41" s="18">
        <v>1565.94910927453</v>
      </c>
      <c r="PL41" s="18">
        <v>0</v>
      </c>
      <c r="PM41" s="18"/>
      <c r="PN41" s="18"/>
      <c r="PO41" s="18"/>
      <c r="PP41" s="18"/>
      <c r="PQ41" s="18"/>
      <c r="PR41" s="17" t="s">
        <v>30</v>
      </c>
      <c r="PS41" s="18">
        <v>2482.42562162081</v>
      </c>
      <c r="PT41" s="18">
        <v>3667.8883081829699</v>
      </c>
      <c r="PU41" s="18">
        <v>0</v>
      </c>
      <c r="PV41" s="18"/>
      <c r="PW41" s="18"/>
      <c r="PX41" s="18"/>
      <c r="PY41" s="18"/>
      <c r="PZ41" s="18"/>
      <c r="QA41" s="17" t="s">
        <v>30</v>
      </c>
      <c r="QB41" s="18">
        <v>2689.5999465554601</v>
      </c>
      <c r="QC41" s="18">
        <v>3663.0584843237202</v>
      </c>
      <c r="QD41" s="18">
        <v>0</v>
      </c>
      <c r="QE41" s="18"/>
      <c r="QF41" s="18"/>
      <c r="QG41" s="18"/>
      <c r="QH41" s="18"/>
      <c r="QI41" s="18"/>
      <c r="QJ41" s="17" t="s">
        <v>30</v>
      </c>
      <c r="QK41" s="18">
        <v>2609.4074442605302</v>
      </c>
      <c r="QL41" s="18">
        <v>3434.3974396284002</v>
      </c>
      <c r="QM41" s="18">
        <v>0</v>
      </c>
      <c r="QN41" s="18"/>
      <c r="QO41" s="18"/>
      <c r="QP41" s="18"/>
      <c r="QQ41" s="18"/>
      <c r="QR41" s="18"/>
      <c r="QS41" s="17" t="s">
        <v>30</v>
      </c>
      <c r="QT41" s="18">
        <v>2444.2864114960498</v>
      </c>
      <c r="QU41" s="18">
        <v>2425.2865912745101</v>
      </c>
      <c r="QV41" s="18">
        <v>0</v>
      </c>
      <c r="QW41" s="18"/>
      <c r="QX41" s="18"/>
      <c r="QY41" s="18"/>
      <c r="QZ41" s="18"/>
      <c r="RA41" s="18"/>
      <c r="RB41" s="17" t="s">
        <v>30</v>
      </c>
      <c r="RC41" s="18">
        <v>2660.3271745125198</v>
      </c>
      <c r="RD41" s="18">
        <v>1994.4951755013799</v>
      </c>
      <c r="RE41" s="18">
        <v>0</v>
      </c>
      <c r="RF41" s="18"/>
      <c r="RG41" s="18"/>
      <c r="RH41" s="18"/>
      <c r="RI41" s="18"/>
      <c r="RJ41" s="18"/>
      <c r="RK41" s="17" t="s">
        <v>30</v>
      </c>
      <c r="RL41" s="18">
        <v>3027.2550444226399</v>
      </c>
      <c r="RM41" s="18">
        <v>3596.7009287137598</v>
      </c>
      <c r="RN41" s="18">
        <v>0</v>
      </c>
      <c r="RO41" s="18"/>
      <c r="RP41" s="18"/>
      <c r="RQ41" s="18"/>
      <c r="RR41" s="18"/>
      <c r="RS41" s="18"/>
      <c r="RT41" s="17" t="s">
        <v>30</v>
      </c>
      <c r="RU41" s="18">
        <v>2955.8663738626401</v>
      </c>
      <c r="RV41" s="18">
        <v>1977.6781523386701</v>
      </c>
      <c r="RW41" s="18">
        <v>0</v>
      </c>
      <c r="RX41" s="18"/>
      <c r="RY41" s="18"/>
      <c r="RZ41" s="18"/>
      <c r="SA41" s="18"/>
      <c r="SB41" s="18"/>
      <c r="SC41" s="17" t="s">
        <v>30</v>
      </c>
      <c r="SD41" s="18">
        <v>2909.4791860947198</v>
      </c>
      <c r="SE41" s="18">
        <v>3693.1839353524801</v>
      </c>
      <c r="SF41" s="18">
        <v>0</v>
      </c>
      <c r="SG41" s="18"/>
      <c r="SH41" s="18"/>
      <c r="SI41" s="18"/>
      <c r="SJ41" s="18"/>
      <c r="SK41" s="18"/>
      <c r="SL41" s="17" t="s">
        <v>30</v>
      </c>
      <c r="SM41" s="18">
        <v>2590.66754603244</v>
      </c>
      <c r="SN41" s="18">
        <v>3639.9776469961198</v>
      </c>
      <c r="SO41" s="18">
        <v>0</v>
      </c>
      <c r="SP41" s="18"/>
      <c r="SQ41" s="18"/>
      <c r="SR41" s="18"/>
      <c r="SS41" s="18"/>
      <c r="ST41" s="18"/>
      <c r="SU41" s="17" t="s">
        <v>30</v>
      </c>
      <c r="SV41" s="18">
        <v>2704.0903561626301</v>
      </c>
      <c r="SW41" s="18">
        <v>1888.3979474744301</v>
      </c>
      <c r="SX41" s="18">
        <v>0</v>
      </c>
      <c r="SY41" s="18"/>
      <c r="SZ41" s="18"/>
      <c r="TA41" s="18"/>
      <c r="TB41" s="18"/>
      <c r="TC41" s="18"/>
      <c r="TD41" s="17" t="s">
        <v>30</v>
      </c>
      <c r="TE41" s="18">
        <v>2582.3309516296399</v>
      </c>
      <c r="TF41" s="18">
        <v>2779.3711652155698</v>
      </c>
      <c r="TG41" s="18">
        <v>0</v>
      </c>
      <c r="TH41" s="18"/>
      <c r="TI41" s="18"/>
      <c r="TJ41" s="18"/>
      <c r="TK41" s="18"/>
      <c r="TL41" s="18"/>
      <c r="TM41" s="17" t="s">
        <v>30</v>
      </c>
      <c r="TN41" s="18">
        <v>2599.2631186965</v>
      </c>
      <c r="TO41" s="18">
        <v>3572.31901556915</v>
      </c>
      <c r="TP41" s="18">
        <v>0</v>
      </c>
      <c r="TQ41" s="18"/>
      <c r="TR41" s="18"/>
      <c r="TS41" s="18"/>
      <c r="TT41" s="18"/>
      <c r="TU41" s="18"/>
      <c r="TV41" s="17" t="s">
        <v>30</v>
      </c>
      <c r="TW41" s="18">
        <v>2570.97767273105</v>
      </c>
      <c r="TX41" s="18">
        <v>3112.9792380404201</v>
      </c>
      <c r="TY41" s="18">
        <v>0</v>
      </c>
      <c r="TZ41" s="18"/>
      <c r="UA41" s="18"/>
      <c r="UB41" s="18"/>
      <c r="UC41" s="18"/>
      <c r="UD41" s="18"/>
      <c r="UE41" s="17" t="s">
        <v>30</v>
      </c>
      <c r="UF41" s="18">
        <v>2801.8359008874199</v>
      </c>
      <c r="UG41" s="18">
        <v>1928.7785385183199</v>
      </c>
      <c r="UH41" s="18">
        <v>0</v>
      </c>
      <c r="UI41" s="18"/>
      <c r="UJ41" s="18"/>
      <c r="UK41" s="18"/>
      <c r="UL41" s="18"/>
      <c r="UM41" s="18"/>
      <c r="UN41" s="17" t="s">
        <v>30</v>
      </c>
      <c r="UO41" s="18">
        <v>2549.3124629130598</v>
      </c>
      <c r="UP41" s="18">
        <v>2492.9883097062898</v>
      </c>
      <c r="UQ41" s="18">
        <v>0</v>
      </c>
      <c r="UR41" s="18"/>
      <c r="US41" s="18"/>
      <c r="UT41" s="18"/>
      <c r="UU41" s="18"/>
      <c r="UV41" s="18"/>
      <c r="UW41" s="17" t="s">
        <v>30</v>
      </c>
      <c r="UX41" s="18">
        <v>2346.4962864608701</v>
      </c>
      <c r="UY41" s="18">
        <v>3594.2788911616099</v>
      </c>
      <c r="UZ41" s="18">
        <v>0</v>
      </c>
      <c r="VA41" s="18"/>
      <c r="VB41" s="18"/>
      <c r="VC41" s="18"/>
      <c r="VD41" s="18"/>
      <c r="VE41" s="18"/>
      <c r="VF41" s="17" t="s">
        <v>30</v>
      </c>
      <c r="VG41" s="18">
        <v>2784.2193508457499</v>
      </c>
      <c r="VH41" s="18">
        <v>3786.4495386336598</v>
      </c>
      <c r="VI41" s="18">
        <v>0</v>
      </c>
      <c r="VJ41" s="18"/>
      <c r="VK41" s="18"/>
      <c r="VL41" s="18"/>
      <c r="VM41" s="18"/>
      <c r="VN41" s="18"/>
      <c r="VO41" s="17" t="s">
        <v>30</v>
      </c>
      <c r="VP41" s="18">
        <v>2695.8813636800501</v>
      </c>
      <c r="VQ41" s="18">
        <v>2735.5206013643801</v>
      </c>
      <c r="VR41" s="18">
        <v>0</v>
      </c>
      <c r="VS41" s="18"/>
      <c r="VT41" s="18"/>
      <c r="VU41" s="18"/>
      <c r="VV41" s="18"/>
      <c r="VW41" s="18"/>
    </row>
    <row r="42" spans="1:1024" s="18" customFormat="1" x14ac:dyDescent="0.25">
      <c r="A42"/>
      <c r="B42" s="17"/>
      <c r="C42" s="18">
        <v>1</v>
      </c>
      <c r="K42" s="17"/>
      <c r="L42" s="18">
        <v>1</v>
      </c>
      <c r="T42" s="17"/>
      <c r="U42" s="18">
        <v>0</v>
      </c>
      <c r="AC42" s="17"/>
      <c r="AD42" s="18">
        <v>1</v>
      </c>
      <c r="AL42" s="17"/>
      <c r="AM42" s="18">
        <v>0</v>
      </c>
      <c r="AU42" s="17"/>
      <c r="AV42" s="18">
        <v>0</v>
      </c>
      <c r="BD42" s="17"/>
      <c r="BE42" s="18">
        <v>1</v>
      </c>
      <c r="BM42" s="17"/>
      <c r="BN42" s="18">
        <v>0</v>
      </c>
      <c r="BV42" s="17"/>
      <c r="BW42" s="18">
        <v>0</v>
      </c>
      <c r="CE42" s="17"/>
      <c r="CF42" s="18">
        <v>0</v>
      </c>
      <c r="CN42" s="17"/>
      <c r="CO42" s="18">
        <v>1</v>
      </c>
      <c r="CW42" s="17"/>
      <c r="CX42" s="18">
        <v>1</v>
      </c>
      <c r="DF42" s="17"/>
      <c r="DG42" s="18">
        <v>1</v>
      </c>
      <c r="DO42" s="17"/>
      <c r="DP42" s="18">
        <v>0</v>
      </c>
      <c r="DX42" s="17"/>
      <c r="DY42" s="18">
        <v>1</v>
      </c>
      <c r="EG42" s="17"/>
      <c r="EH42" s="18">
        <v>0</v>
      </c>
      <c r="EP42" s="17"/>
      <c r="EQ42" s="18">
        <v>0</v>
      </c>
      <c r="EY42" s="17"/>
      <c r="EZ42" s="18">
        <v>0</v>
      </c>
      <c r="FH42" s="17"/>
      <c r="FI42" s="18">
        <v>1</v>
      </c>
      <c r="FQ42" s="17"/>
      <c r="FR42" s="18">
        <v>1</v>
      </c>
      <c r="FZ42" s="17"/>
      <c r="GA42" s="18">
        <v>1</v>
      </c>
      <c r="GI42" s="17"/>
      <c r="GJ42" s="18">
        <v>1</v>
      </c>
      <c r="GR42" s="17"/>
      <c r="GS42" s="18">
        <v>1</v>
      </c>
      <c r="HA42" s="17"/>
      <c r="HB42" s="18">
        <v>0</v>
      </c>
      <c r="HJ42" s="17"/>
      <c r="HK42" s="18">
        <v>0</v>
      </c>
      <c r="HS42" s="17"/>
      <c r="HT42" s="18">
        <v>1</v>
      </c>
      <c r="IB42" s="17"/>
      <c r="IC42" s="18">
        <v>1</v>
      </c>
      <c r="IK42" s="17"/>
      <c r="IL42" s="18">
        <v>0</v>
      </c>
      <c r="IT42" s="17"/>
      <c r="IU42" s="18">
        <v>0</v>
      </c>
      <c r="JC42" s="17"/>
      <c r="JD42" s="18">
        <v>0</v>
      </c>
      <c r="JL42" s="17"/>
      <c r="JM42" s="18">
        <v>1</v>
      </c>
      <c r="JU42" s="17"/>
      <c r="JV42" s="18">
        <v>0</v>
      </c>
      <c r="KD42" s="17"/>
      <c r="KE42" s="18">
        <v>0</v>
      </c>
      <c r="KM42" s="17"/>
      <c r="KN42" s="18">
        <v>1</v>
      </c>
      <c r="KV42" s="17"/>
      <c r="KW42" s="18">
        <v>0</v>
      </c>
      <c r="LE42" s="17"/>
      <c r="LF42" s="18">
        <v>0</v>
      </c>
      <c r="LN42" s="17"/>
      <c r="LO42" s="18">
        <v>1</v>
      </c>
      <c r="LW42" s="17"/>
      <c r="LX42" s="18">
        <v>1</v>
      </c>
      <c r="MF42" s="17"/>
      <c r="MG42" s="18">
        <v>1</v>
      </c>
      <c r="MO42" s="17"/>
      <c r="MP42" s="18">
        <v>0</v>
      </c>
      <c r="MX42" s="17"/>
      <c r="MY42" s="18">
        <v>0</v>
      </c>
      <c r="NG42" s="17"/>
      <c r="NH42" s="18">
        <v>0</v>
      </c>
      <c r="NP42" s="17"/>
      <c r="NQ42" s="18">
        <v>1</v>
      </c>
      <c r="NY42" s="17"/>
      <c r="NZ42" s="18">
        <v>0</v>
      </c>
      <c r="OH42" s="17"/>
      <c r="OI42" s="18">
        <v>0</v>
      </c>
      <c r="OQ42" s="17"/>
      <c r="OR42" s="18">
        <v>1</v>
      </c>
      <c r="OZ42" s="17"/>
      <c r="PA42" s="18">
        <v>1</v>
      </c>
      <c r="PI42" s="17"/>
      <c r="PJ42" s="18">
        <v>1</v>
      </c>
      <c r="PR42" s="17"/>
      <c r="PS42" s="18">
        <v>0</v>
      </c>
      <c r="QA42" s="17"/>
      <c r="QB42" s="18">
        <v>0</v>
      </c>
      <c r="QJ42" s="17"/>
      <c r="QK42" s="18">
        <v>0</v>
      </c>
      <c r="QS42" s="17"/>
      <c r="QT42" s="18">
        <v>1</v>
      </c>
      <c r="RB42" s="17"/>
      <c r="RC42" s="18">
        <v>1</v>
      </c>
      <c r="RK42" s="17"/>
      <c r="RL42" s="18">
        <v>0</v>
      </c>
      <c r="RT42" s="17"/>
      <c r="RU42" s="18">
        <v>1</v>
      </c>
      <c r="SC42" s="17"/>
      <c r="SD42" s="18">
        <v>0</v>
      </c>
      <c r="SL42" s="17"/>
      <c r="SM42" s="18">
        <v>0</v>
      </c>
      <c r="SU42" s="17"/>
      <c r="SV42" s="18">
        <v>1</v>
      </c>
      <c r="TD42" s="17"/>
      <c r="TE42" s="18">
        <v>0</v>
      </c>
      <c r="TM42" s="17"/>
      <c r="TN42" s="18">
        <v>0</v>
      </c>
      <c r="TV42" s="17"/>
      <c r="TW42" s="18">
        <v>0</v>
      </c>
      <c r="UE42" s="17"/>
      <c r="UF42" s="18">
        <v>1</v>
      </c>
      <c r="UN42" s="17"/>
      <c r="UO42" s="18">
        <v>1</v>
      </c>
      <c r="UW42" s="17"/>
      <c r="UX42" s="18">
        <v>0</v>
      </c>
      <c r="VF42" s="17"/>
      <c r="VG42" s="18">
        <v>0</v>
      </c>
      <c r="VO42" s="17"/>
      <c r="VP42" s="18">
        <v>0</v>
      </c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8" customFormat="1" x14ac:dyDescent="0.25">
      <c r="A43">
        <v>67</v>
      </c>
      <c r="B43" s="17"/>
      <c r="D43" s="18">
        <v>0</v>
      </c>
      <c r="K43" s="17"/>
      <c r="M43" s="18">
        <v>0</v>
      </c>
      <c r="T43" s="17"/>
      <c r="V43" s="18">
        <v>1</v>
      </c>
      <c r="AC43" s="17"/>
      <c r="AE43" s="18">
        <v>0</v>
      </c>
      <c r="AL43" s="17"/>
      <c r="AN43" s="18">
        <v>1</v>
      </c>
      <c r="AU43" s="17"/>
      <c r="AW43" s="18">
        <v>1</v>
      </c>
      <c r="BD43" s="17"/>
      <c r="BF43" s="18">
        <v>0</v>
      </c>
      <c r="BM43" s="17"/>
      <c r="BO43" s="18">
        <v>1</v>
      </c>
      <c r="BV43" s="17"/>
      <c r="BX43" s="18">
        <v>1</v>
      </c>
      <c r="CE43" s="17"/>
      <c r="CG43" s="18">
        <v>1</v>
      </c>
      <c r="CN43" s="17"/>
      <c r="CP43" s="18">
        <v>0</v>
      </c>
      <c r="CW43" s="17"/>
      <c r="CY43" s="18">
        <v>0</v>
      </c>
      <c r="DF43" s="17"/>
      <c r="DH43" s="18">
        <v>0</v>
      </c>
      <c r="DO43" s="17"/>
      <c r="DQ43" s="18">
        <v>1</v>
      </c>
      <c r="DX43" s="17"/>
      <c r="DZ43" s="18">
        <v>0</v>
      </c>
      <c r="EG43" s="17"/>
      <c r="EI43" s="18">
        <v>1</v>
      </c>
      <c r="EP43" s="17"/>
      <c r="ER43" s="18">
        <v>1</v>
      </c>
      <c r="EY43" s="17"/>
      <c r="FA43" s="18">
        <v>1</v>
      </c>
      <c r="FH43" s="17"/>
      <c r="FJ43" s="18">
        <v>0</v>
      </c>
      <c r="FQ43" s="17"/>
      <c r="FS43" s="18">
        <v>0</v>
      </c>
      <c r="FZ43" s="17"/>
      <c r="GB43" s="18">
        <v>0</v>
      </c>
      <c r="GI43" s="17"/>
      <c r="GK43" s="18">
        <v>0</v>
      </c>
      <c r="GR43" s="17"/>
      <c r="GT43" s="18">
        <v>0</v>
      </c>
      <c r="HA43" s="17"/>
      <c r="HC43" s="18">
        <v>1</v>
      </c>
      <c r="HJ43" s="17"/>
      <c r="HL43" s="18">
        <v>1</v>
      </c>
      <c r="HS43" s="17"/>
      <c r="HU43" s="18">
        <v>0</v>
      </c>
      <c r="IB43" s="17"/>
      <c r="ID43" s="18">
        <v>0</v>
      </c>
      <c r="IK43" s="17"/>
      <c r="IM43" s="18">
        <v>1</v>
      </c>
      <c r="IT43" s="17"/>
      <c r="IV43" s="18">
        <v>1</v>
      </c>
      <c r="JC43" s="17"/>
      <c r="JE43" s="18">
        <v>1</v>
      </c>
      <c r="JL43" s="17"/>
      <c r="JN43" s="18">
        <v>0</v>
      </c>
      <c r="JU43" s="17"/>
      <c r="JW43" s="18">
        <v>1</v>
      </c>
      <c r="KD43" s="17"/>
      <c r="KF43" s="18">
        <v>1</v>
      </c>
      <c r="KM43" s="17"/>
      <c r="KO43" s="18">
        <v>0</v>
      </c>
      <c r="KV43" s="17"/>
      <c r="KX43" s="18">
        <v>1</v>
      </c>
      <c r="LE43" s="17"/>
      <c r="LG43" s="18">
        <v>1</v>
      </c>
      <c r="LN43" s="17"/>
      <c r="LP43" s="18">
        <v>0</v>
      </c>
      <c r="LW43" s="17"/>
      <c r="LY43" s="18">
        <v>0</v>
      </c>
      <c r="MF43" s="17"/>
      <c r="MH43" s="18">
        <v>0</v>
      </c>
      <c r="MO43" s="17"/>
      <c r="MQ43" s="18">
        <v>1</v>
      </c>
      <c r="MX43" s="17"/>
      <c r="MZ43" s="18">
        <v>1</v>
      </c>
      <c r="NG43" s="17"/>
      <c r="NI43" s="18">
        <v>1</v>
      </c>
      <c r="NP43" s="17"/>
      <c r="NR43" s="18">
        <v>0</v>
      </c>
      <c r="NY43" s="17"/>
      <c r="OA43" s="18">
        <v>1</v>
      </c>
      <c r="OH43" s="17"/>
      <c r="OJ43" s="18">
        <v>1</v>
      </c>
      <c r="OQ43" s="17"/>
      <c r="OS43" s="18">
        <v>0</v>
      </c>
      <c r="OZ43" s="17"/>
      <c r="PB43" s="18">
        <v>0</v>
      </c>
      <c r="PI43" s="17"/>
      <c r="PK43" s="18">
        <v>0</v>
      </c>
      <c r="PR43" s="17"/>
      <c r="PT43" s="18">
        <v>1</v>
      </c>
      <c r="QA43" s="17"/>
      <c r="QC43" s="18">
        <v>1</v>
      </c>
      <c r="QJ43" s="17"/>
      <c r="QL43" s="18">
        <v>1</v>
      </c>
      <c r="QS43" s="17"/>
      <c r="QU43" s="18">
        <v>0</v>
      </c>
      <c r="RB43" s="17"/>
      <c r="RD43" s="18">
        <v>0</v>
      </c>
      <c r="RK43" s="17"/>
      <c r="RM43" s="18">
        <v>1</v>
      </c>
      <c r="RT43" s="17"/>
      <c r="RV43" s="18">
        <v>0</v>
      </c>
      <c r="SC43" s="17"/>
      <c r="SE43" s="18">
        <v>1</v>
      </c>
      <c r="SL43" s="17"/>
      <c r="SN43" s="18">
        <v>1</v>
      </c>
      <c r="SU43" s="17"/>
      <c r="SW43" s="18">
        <v>0</v>
      </c>
      <c r="TD43" s="17"/>
      <c r="TF43" s="18">
        <v>1</v>
      </c>
      <c r="TM43" s="17"/>
      <c r="TO43" s="18">
        <v>1</v>
      </c>
      <c r="TV43" s="17"/>
      <c r="TX43" s="18">
        <v>1</v>
      </c>
      <c r="UE43" s="17"/>
      <c r="UG43" s="18">
        <v>0</v>
      </c>
      <c r="UN43" s="17"/>
      <c r="UP43" s="18">
        <v>0</v>
      </c>
      <c r="UW43" s="17"/>
      <c r="UY43" s="18">
        <v>1</v>
      </c>
      <c r="VF43" s="17"/>
      <c r="VH43" s="18">
        <v>1</v>
      </c>
      <c r="VO43" s="17"/>
      <c r="VQ43" s="18">
        <v>1</v>
      </c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8" customFormat="1" x14ac:dyDescent="0.25">
      <c r="A44"/>
      <c r="B44" s="20"/>
      <c r="E44" s="18">
        <v>0</v>
      </c>
      <c r="K44" s="20"/>
      <c r="N44" s="18">
        <v>0</v>
      </c>
      <c r="T44" s="20"/>
      <c r="W44" s="18">
        <v>0</v>
      </c>
      <c r="AC44" s="20"/>
      <c r="AF44" s="18">
        <v>0</v>
      </c>
      <c r="AL44" s="20"/>
      <c r="AO44" s="18">
        <v>0</v>
      </c>
      <c r="AU44" s="20"/>
      <c r="AX44" s="18">
        <v>0</v>
      </c>
      <c r="BD44" s="20"/>
      <c r="BG44" s="18">
        <v>0</v>
      </c>
      <c r="BM44" s="20"/>
      <c r="BP44" s="18">
        <v>0</v>
      </c>
      <c r="BV44" s="20"/>
      <c r="BY44" s="18">
        <v>0</v>
      </c>
      <c r="CE44" s="20"/>
      <c r="CH44" s="18">
        <v>0</v>
      </c>
      <c r="CN44" s="20"/>
      <c r="CQ44" s="18">
        <v>0</v>
      </c>
      <c r="CW44" s="20"/>
      <c r="CZ44" s="18">
        <v>0</v>
      </c>
      <c r="DF44" s="20"/>
      <c r="DI44" s="18">
        <v>0</v>
      </c>
      <c r="DO44" s="20"/>
      <c r="DR44" s="18">
        <v>0</v>
      </c>
      <c r="DX44" s="20"/>
      <c r="EA44" s="18">
        <v>0</v>
      </c>
      <c r="EG44" s="20"/>
      <c r="EJ44" s="18">
        <v>0</v>
      </c>
      <c r="EP44" s="20"/>
      <c r="ES44" s="18">
        <v>0</v>
      </c>
      <c r="EY44" s="20"/>
      <c r="FB44" s="18">
        <v>0</v>
      </c>
      <c r="FH44" s="20"/>
      <c r="FK44" s="18">
        <v>0</v>
      </c>
      <c r="FQ44" s="20"/>
      <c r="FT44" s="18">
        <v>0</v>
      </c>
      <c r="FZ44" s="20"/>
      <c r="GC44" s="18">
        <v>0</v>
      </c>
      <c r="GI44" s="20"/>
      <c r="GL44" s="18">
        <v>0</v>
      </c>
      <c r="GR44" s="20"/>
      <c r="GU44" s="18">
        <v>0</v>
      </c>
      <c r="HA44" s="20"/>
      <c r="HD44" s="18">
        <v>0</v>
      </c>
      <c r="HJ44" s="20"/>
      <c r="HM44" s="18">
        <v>0</v>
      </c>
      <c r="HS44" s="20"/>
      <c r="HV44" s="18">
        <v>0</v>
      </c>
      <c r="IB44" s="20"/>
      <c r="IE44" s="18">
        <v>0</v>
      </c>
      <c r="IK44" s="20"/>
      <c r="IN44" s="18">
        <v>0</v>
      </c>
      <c r="IT44" s="20"/>
      <c r="IW44" s="18">
        <v>0</v>
      </c>
      <c r="JC44" s="20"/>
      <c r="JF44" s="18">
        <v>0</v>
      </c>
      <c r="JL44" s="20"/>
      <c r="JO44" s="18">
        <v>0</v>
      </c>
      <c r="JU44" s="20"/>
      <c r="JX44" s="18">
        <v>0</v>
      </c>
      <c r="KD44" s="20"/>
      <c r="KG44" s="18">
        <v>0</v>
      </c>
      <c r="KM44" s="20"/>
      <c r="KP44" s="18">
        <v>0</v>
      </c>
      <c r="KV44" s="20"/>
      <c r="KY44" s="18">
        <v>0</v>
      </c>
      <c r="LE44" s="20"/>
      <c r="LH44" s="18">
        <v>0</v>
      </c>
      <c r="LN44" s="20"/>
      <c r="LQ44" s="18">
        <v>0</v>
      </c>
      <c r="LW44" s="20"/>
      <c r="LZ44" s="18">
        <v>0</v>
      </c>
      <c r="MF44" s="20"/>
      <c r="MI44" s="18">
        <v>0</v>
      </c>
      <c r="MO44" s="20"/>
      <c r="MR44" s="18">
        <v>0</v>
      </c>
      <c r="MX44" s="20"/>
      <c r="NA44" s="18">
        <v>0</v>
      </c>
      <c r="NG44" s="20"/>
      <c r="NJ44" s="18">
        <v>0</v>
      </c>
      <c r="NP44" s="20"/>
      <c r="NS44" s="18">
        <v>0</v>
      </c>
      <c r="NY44" s="20"/>
      <c r="OB44" s="18">
        <v>0</v>
      </c>
      <c r="OH44" s="20"/>
      <c r="OK44" s="18">
        <v>0</v>
      </c>
      <c r="OQ44" s="20"/>
      <c r="OT44" s="18">
        <v>0</v>
      </c>
      <c r="OZ44" s="20"/>
      <c r="PC44" s="18">
        <v>0</v>
      </c>
      <c r="PI44" s="20"/>
      <c r="PL44" s="18">
        <v>0</v>
      </c>
      <c r="PR44" s="20"/>
      <c r="PU44" s="18">
        <v>0</v>
      </c>
      <c r="QA44" s="20"/>
      <c r="QD44" s="18">
        <v>0</v>
      </c>
      <c r="QJ44" s="20"/>
      <c r="QM44" s="18">
        <v>0</v>
      </c>
      <c r="QS44" s="20"/>
      <c r="QV44" s="18">
        <v>0</v>
      </c>
      <c r="RB44" s="20"/>
      <c r="RE44" s="18">
        <v>0</v>
      </c>
      <c r="RK44" s="20"/>
      <c r="RN44" s="18">
        <v>0</v>
      </c>
      <c r="RT44" s="20"/>
      <c r="RW44" s="18">
        <v>0</v>
      </c>
      <c r="SC44" s="20"/>
      <c r="SF44" s="18">
        <v>0</v>
      </c>
      <c r="SL44" s="20"/>
      <c r="SO44" s="18">
        <v>0</v>
      </c>
      <c r="SU44" s="20"/>
      <c r="SX44" s="18">
        <v>0</v>
      </c>
      <c r="TD44" s="20"/>
      <c r="TG44" s="18">
        <v>0</v>
      </c>
      <c r="TM44" s="20"/>
      <c r="TP44" s="18">
        <v>0</v>
      </c>
      <c r="TV44" s="20"/>
      <c r="TY44" s="18">
        <v>0</v>
      </c>
      <c r="UE44" s="20"/>
      <c r="UH44" s="18">
        <v>0</v>
      </c>
      <c r="UN44" s="20"/>
      <c r="UQ44" s="18">
        <v>0</v>
      </c>
      <c r="UW44" s="20"/>
      <c r="UZ44" s="18">
        <v>0</v>
      </c>
      <c r="VF44" s="20"/>
      <c r="VI44" s="18">
        <v>0</v>
      </c>
      <c r="VR44" s="18">
        <v>0</v>
      </c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8" customFormat="1" x14ac:dyDescent="0.25">
      <c r="A45" t="s">
        <v>4</v>
      </c>
      <c r="B45" s="20"/>
      <c r="F45" s="21">
        <v>0.17639119439886899</v>
      </c>
      <c r="K45" s="20"/>
      <c r="O45" s="21">
        <v>0.35702644365486702</v>
      </c>
      <c r="T45" s="20"/>
      <c r="X45" s="21">
        <v>0.38191094056925401</v>
      </c>
      <c r="AC45" s="20"/>
      <c r="AG45" s="21">
        <v>0.259426620220575</v>
      </c>
      <c r="AL45" s="20"/>
      <c r="AP45" s="21">
        <v>0.188868658987417</v>
      </c>
      <c r="AU45" s="20"/>
      <c r="AY45" s="21">
        <v>9.9220578732870796E-2</v>
      </c>
      <c r="BD45" s="20"/>
      <c r="BH45" s="21">
        <v>0.28883381779668499</v>
      </c>
      <c r="BM45" s="20"/>
      <c r="BQ45" s="21">
        <v>0.138514497371963</v>
      </c>
      <c r="BV45" s="20"/>
      <c r="BZ45" s="21">
        <v>3.5860092030718001E-2</v>
      </c>
      <c r="CE45" s="20"/>
      <c r="CI45" s="21">
        <v>0.11471681538706199</v>
      </c>
      <c r="CN45" s="20"/>
      <c r="CR45" s="21">
        <v>0.140044894527001</v>
      </c>
      <c r="CW45" s="20"/>
      <c r="DA45" s="21">
        <v>0.235266261852836</v>
      </c>
      <c r="DF45" s="20"/>
      <c r="DJ45" s="21">
        <v>0.39327452165849802</v>
      </c>
      <c r="DO45" s="20"/>
      <c r="DS45" s="21">
        <v>5.7136411654973997E-2</v>
      </c>
      <c r="DX45" s="20"/>
      <c r="EB45" s="21">
        <v>3.4710222191790999E-2</v>
      </c>
      <c r="EG45" s="20"/>
      <c r="EK45" s="21">
        <v>0.20837704535107801</v>
      </c>
      <c r="EP45" s="20"/>
      <c r="ET45" s="21">
        <v>0.118861953132349</v>
      </c>
      <c r="EY45" s="20"/>
      <c r="FC45" s="21">
        <v>0.29786902653925401</v>
      </c>
      <c r="FH45" s="20"/>
      <c r="FL45" s="21">
        <v>5.0320354788850302E-2</v>
      </c>
      <c r="FQ45" s="20"/>
      <c r="FU45" s="21">
        <v>2.20860575768475E-2</v>
      </c>
      <c r="FZ45" s="20"/>
      <c r="GD45" s="21">
        <v>0.19802861370000099</v>
      </c>
      <c r="GI45" s="20"/>
      <c r="GM45" s="21">
        <v>0.27859773901010498</v>
      </c>
      <c r="GR45" s="20"/>
      <c r="GV45" s="21">
        <v>0.36454223695689902</v>
      </c>
      <c r="HA45" s="20"/>
      <c r="HE45" s="21">
        <v>0.16312164778848501</v>
      </c>
      <c r="HJ45" s="20"/>
      <c r="HN45" s="21">
        <v>0.22727146053971201</v>
      </c>
      <c r="HS45" s="20"/>
      <c r="HW45" s="21">
        <v>4.6238841224538703E-2</v>
      </c>
      <c r="IB45" s="20"/>
      <c r="IF45" s="21">
        <v>2.5235838099762998E-3</v>
      </c>
      <c r="IK45" s="20"/>
      <c r="IO45" s="21">
        <v>0.21972826028300799</v>
      </c>
      <c r="IT45" s="20"/>
      <c r="IX45" s="21">
        <v>5.2142225670517399E-2</v>
      </c>
      <c r="JC45" s="20"/>
      <c r="JG45" s="21">
        <v>0.32805011349560598</v>
      </c>
      <c r="JL45" s="20"/>
      <c r="JP45" s="21">
        <v>0.31073333806467801</v>
      </c>
      <c r="JU45" s="20"/>
      <c r="JY45" s="21">
        <v>0.297458198848575</v>
      </c>
      <c r="KD45" s="20"/>
      <c r="KH45" s="21">
        <v>0.28290090076647401</v>
      </c>
      <c r="KM45" s="20"/>
      <c r="KQ45" s="21">
        <v>0.20426461870983001</v>
      </c>
      <c r="KV45" s="20"/>
      <c r="KZ45" s="21">
        <v>6.8078728726549598E-4</v>
      </c>
      <c r="LE45" s="20"/>
      <c r="LI45" s="21">
        <v>0.154059621653723</v>
      </c>
      <c r="LN45" s="20"/>
      <c r="LR45" s="21">
        <v>7.6067751258491701E-3</v>
      </c>
      <c r="LW45" s="20"/>
      <c r="MA45" s="21">
        <v>0.39074193873069801</v>
      </c>
      <c r="MF45" s="20"/>
      <c r="MJ45" s="21">
        <v>0.21364270407236</v>
      </c>
      <c r="MO45" s="20"/>
      <c r="MS45" s="21">
        <v>0.117410788182974</v>
      </c>
      <c r="MX45" s="20"/>
      <c r="NB45" s="21">
        <v>0.24281886568016101</v>
      </c>
      <c r="NG45" s="20"/>
      <c r="NK45" s="21">
        <v>0.24119787454375899</v>
      </c>
      <c r="NP45" s="20"/>
      <c r="NT45" s="21">
        <v>0.16238341366853101</v>
      </c>
      <c r="NY45" s="20"/>
      <c r="OC45" s="21">
        <v>3.9732091541221301E-2</v>
      </c>
      <c r="OH45" s="20"/>
      <c r="OL45" s="21">
        <v>0.159263172121691</v>
      </c>
      <c r="OQ45" s="20"/>
      <c r="OU45" s="21">
        <v>0.35605758986960301</v>
      </c>
      <c r="OZ45" s="20"/>
      <c r="PD45" s="21">
        <v>0.26702076261143398</v>
      </c>
      <c r="PI45" s="20"/>
      <c r="PM45" s="21">
        <v>0.45030601726650199</v>
      </c>
      <c r="PR45" s="20"/>
      <c r="PV45" s="21">
        <v>0.323200323171625</v>
      </c>
      <c r="QA45" s="20"/>
      <c r="QE45" s="21">
        <v>0.26575020353462397</v>
      </c>
      <c r="QJ45" s="20"/>
      <c r="QN45" s="21">
        <v>0.24021389774188201</v>
      </c>
      <c r="QS45" s="20"/>
      <c r="QW45" s="21">
        <v>7.7731562603202001E-3</v>
      </c>
      <c r="RB45" s="20"/>
      <c r="RF45" s="21">
        <v>0.25028199741377499</v>
      </c>
      <c r="RK45" s="20"/>
      <c r="RO45" s="21">
        <v>0.15832450225289299</v>
      </c>
      <c r="RT45" s="20"/>
      <c r="RX45" s="21">
        <v>0.33093113754181602</v>
      </c>
      <c r="SC45" s="20"/>
      <c r="SG45" s="21">
        <v>0.21220301045822901</v>
      </c>
      <c r="SL45" s="20"/>
      <c r="SP45" s="21">
        <v>0.28827377602981102</v>
      </c>
      <c r="SU45" s="20"/>
      <c r="SY45" s="21">
        <v>0.30165131384357802</v>
      </c>
      <c r="TD45" s="20"/>
      <c r="TH45" s="21">
        <v>7.0893810820207501E-2</v>
      </c>
      <c r="TM45" s="20"/>
      <c r="TQ45" s="21">
        <v>0.27238773822600998</v>
      </c>
      <c r="TV45" s="20"/>
      <c r="TZ45" s="21">
        <v>0.174110240982702</v>
      </c>
      <c r="UE45" s="20"/>
      <c r="UI45" s="21">
        <v>0.31160189006521699</v>
      </c>
      <c r="UN45" s="20"/>
      <c r="UR45" s="21">
        <v>2.2093860217672599E-2</v>
      </c>
      <c r="UW45" s="20"/>
      <c r="VA45" s="21">
        <v>0.34715798147134802</v>
      </c>
      <c r="VF45" s="20"/>
      <c r="VJ45" s="21">
        <v>0.26468864237117501</v>
      </c>
      <c r="VO45" s="20"/>
      <c r="VS45" s="21">
        <v>1.4490564488733799E-2</v>
      </c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18" customFormat="1" x14ac:dyDescent="0.25">
      <c r="A46"/>
      <c r="B46" s="20"/>
      <c r="K46" s="20"/>
      <c r="T46" s="20"/>
      <c r="AC46" s="20"/>
      <c r="AL46" s="20"/>
      <c r="AU46" s="20"/>
      <c r="BD46" s="20"/>
      <c r="BM46" s="20"/>
      <c r="BV46" s="20"/>
      <c r="CE46" s="20"/>
      <c r="CN46" s="20"/>
      <c r="CW46" s="20"/>
      <c r="DF46" s="20"/>
      <c r="DO46" s="20"/>
      <c r="DX46" s="20"/>
      <c r="EG46" s="20"/>
      <c r="EP46" s="20"/>
      <c r="EY46" s="20"/>
      <c r="FH46" s="20"/>
      <c r="FQ46" s="20"/>
      <c r="FZ46" s="20"/>
      <c r="GI46" s="20"/>
      <c r="GR46" s="20"/>
      <c r="HA46" s="20"/>
      <c r="HJ46" s="20"/>
      <c r="HS46" s="20"/>
      <c r="IB46" s="20"/>
      <c r="IK46" s="20"/>
      <c r="IT46" s="20"/>
      <c r="JC46" s="20"/>
      <c r="JL46" s="20"/>
      <c r="JU46" s="20"/>
      <c r="KD46" s="20"/>
      <c r="KM46" s="20"/>
      <c r="KV46" s="20"/>
      <c r="LE46" s="20"/>
      <c r="LN46" s="20"/>
      <c r="LW46" s="20"/>
      <c r="MF46" s="20"/>
      <c r="MO46" s="20"/>
      <c r="MX46" s="20"/>
      <c r="NG46" s="20"/>
      <c r="NP46" s="20"/>
      <c r="NY46" s="20"/>
      <c r="OH46" s="20"/>
      <c r="OQ46" s="20"/>
      <c r="OZ46" s="20"/>
      <c r="PI46" s="20"/>
      <c r="PR46" s="20"/>
      <c r="QA46" s="20"/>
      <c r="QJ46" s="20"/>
      <c r="QS46" s="20"/>
      <c r="RB46" s="20"/>
      <c r="RK46" s="20"/>
      <c r="RT46" s="20"/>
      <c r="SC46" s="20"/>
      <c r="SL46" s="20"/>
      <c r="SU46" s="20"/>
      <c r="TD46" s="20"/>
      <c r="TM46" s="20"/>
      <c r="TV46" s="20"/>
      <c r="UE46" s="20"/>
      <c r="UN46" s="20"/>
      <c r="UW46" s="20"/>
      <c r="VF46" s="20"/>
      <c r="VO46" s="20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B47" t="s">
        <v>31</v>
      </c>
      <c r="C47" t="s">
        <v>9</v>
      </c>
      <c r="D47" t="b">
        <f>FALSE()</f>
        <v>0</v>
      </c>
      <c r="E47" t="b">
        <f>FALSE()</f>
        <v>0</v>
      </c>
      <c r="K47" t="s">
        <v>31</v>
      </c>
      <c r="L47" t="s">
        <v>9</v>
      </c>
      <c r="M47" t="b">
        <f>FALSE()</f>
        <v>0</v>
      </c>
      <c r="N47" t="b">
        <f>FALSE()</f>
        <v>0</v>
      </c>
      <c r="T47" t="s">
        <v>31</v>
      </c>
      <c r="U47" t="b">
        <f>FALSE()</f>
        <v>0</v>
      </c>
      <c r="V47" t="s">
        <v>12</v>
      </c>
      <c r="W47" t="b">
        <f>FALSE()</f>
        <v>0</v>
      </c>
      <c r="AC47" t="s">
        <v>31</v>
      </c>
      <c r="AD47" t="s">
        <v>9</v>
      </c>
      <c r="AE47" t="b">
        <f>FALSE()</f>
        <v>0</v>
      </c>
      <c r="AF47" t="b">
        <f>FALSE()</f>
        <v>0</v>
      </c>
      <c r="AL47" t="s">
        <v>31</v>
      </c>
      <c r="AM47" t="b">
        <f>FALSE()</f>
        <v>0</v>
      </c>
      <c r="AN47" t="s">
        <v>12</v>
      </c>
      <c r="AO47" t="b">
        <f>FALSE()</f>
        <v>0</v>
      </c>
      <c r="AU47" t="s">
        <v>31</v>
      </c>
      <c r="AV47" t="b">
        <f>FALSE()</f>
        <v>0</v>
      </c>
      <c r="AW47" t="s">
        <v>12</v>
      </c>
      <c r="AX47" t="b">
        <f>FALSE()</f>
        <v>0</v>
      </c>
      <c r="BD47" t="s">
        <v>31</v>
      </c>
      <c r="BE47" t="s">
        <v>9</v>
      </c>
      <c r="BF47" t="b">
        <f>FALSE()</f>
        <v>0</v>
      </c>
      <c r="BG47" t="b">
        <f>FALSE()</f>
        <v>0</v>
      </c>
      <c r="BM47" t="s">
        <v>31</v>
      </c>
      <c r="BN47" t="b">
        <f>FALSE()</f>
        <v>0</v>
      </c>
      <c r="BO47" t="s">
        <v>12</v>
      </c>
      <c r="BP47" t="b">
        <f>FALSE()</f>
        <v>0</v>
      </c>
      <c r="BV47" t="s">
        <v>31</v>
      </c>
      <c r="BW47" t="b">
        <f>FALSE()</f>
        <v>0</v>
      </c>
      <c r="BX47" t="s">
        <v>12</v>
      </c>
      <c r="BY47" t="b">
        <f>FALSE()</f>
        <v>0</v>
      </c>
      <c r="CE47" t="s">
        <v>31</v>
      </c>
      <c r="CF47" t="b">
        <f>FALSE()</f>
        <v>0</v>
      </c>
      <c r="CG47" t="s">
        <v>12</v>
      </c>
      <c r="CH47" t="b">
        <f>FALSE()</f>
        <v>0</v>
      </c>
      <c r="CN47" t="s">
        <v>31</v>
      </c>
      <c r="CO47" t="s">
        <v>9</v>
      </c>
      <c r="CP47" t="b">
        <f>FALSE()</f>
        <v>0</v>
      </c>
      <c r="CQ47" t="b">
        <f>FALSE()</f>
        <v>0</v>
      </c>
      <c r="CW47" t="s">
        <v>31</v>
      </c>
      <c r="CX47" t="s">
        <v>9</v>
      </c>
      <c r="CY47" t="b">
        <f>FALSE()</f>
        <v>0</v>
      </c>
      <c r="CZ47" t="b">
        <f>FALSE()</f>
        <v>0</v>
      </c>
      <c r="DF47" t="s">
        <v>31</v>
      </c>
      <c r="DG47" t="s">
        <v>9</v>
      </c>
      <c r="DH47" t="b">
        <f>FALSE()</f>
        <v>0</v>
      </c>
      <c r="DI47" t="b">
        <f>FALSE()</f>
        <v>0</v>
      </c>
      <c r="DO47" t="s">
        <v>31</v>
      </c>
      <c r="DP47" t="b">
        <f>FALSE()</f>
        <v>0</v>
      </c>
      <c r="DQ47" t="s">
        <v>12</v>
      </c>
      <c r="DR47" t="b">
        <f>FALSE()</f>
        <v>0</v>
      </c>
      <c r="DX47" t="s">
        <v>31</v>
      </c>
      <c r="DY47" t="s">
        <v>9</v>
      </c>
      <c r="DZ47" t="b">
        <f>FALSE()</f>
        <v>0</v>
      </c>
      <c r="EA47" t="b">
        <f>FALSE()</f>
        <v>0</v>
      </c>
      <c r="EG47" t="s">
        <v>31</v>
      </c>
      <c r="EH47" t="b">
        <f>FALSE()</f>
        <v>0</v>
      </c>
      <c r="EI47" t="s">
        <v>12</v>
      </c>
      <c r="EJ47" t="b">
        <f>FALSE()</f>
        <v>0</v>
      </c>
      <c r="EP47" t="s">
        <v>31</v>
      </c>
      <c r="EQ47" t="b">
        <f>FALSE()</f>
        <v>0</v>
      </c>
      <c r="ER47" t="s">
        <v>12</v>
      </c>
      <c r="ES47" t="b">
        <f>FALSE()</f>
        <v>0</v>
      </c>
      <c r="EY47" t="s">
        <v>31</v>
      </c>
      <c r="EZ47" t="b">
        <f>FALSE()</f>
        <v>0</v>
      </c>
      <c r="FA47" t="s">
        <v>12</v>
      </c>
      <c r="FB47" t="b">
        <f>FALSE()</f>
        <v>0</v>
      </c>
      <c r="FH47" t="s">
        <v>31</v>
      </c>
      <c r="FI47" t="s">
        <v>9</v>
      </c>
      <c r="FJ47" t="b">
        <f>FALSE()</f>
        <v>0</v>
      </c>
      <c r="FK47" t="b">
        <f>FALSE()</f>
        <v>0</v>
      </c>
      <c r="FQ47" t="s">
        <v>31</v>
      </c>
      <c r="FR47" t="s">
        <v>9</v>
      </c>
      <c r="FS47" t="b">
        <f>FALSE()</f>
        <v>0</v>
      </c>
      <c r="FT47" t="b">
        <f>FALSE()</f>
        <v>0</v>
      </c>
      <c r="FZ47" t="s">
        <v>31</v>
      </c>
      <c r="GA47" t="s">
        <v>9</v>
      </c>
      <c r="GB47" t="b">
        <f>FALSE()</f>
        <v>0</v>
      </c>
      <c r="GC47" t="b">
        <f>FALSE()</f>
        <v>0</v>
      </c>
      <c r="GI47" t="s">
        <v>31</v>
      </c>
      <c r="GJ47" t="s">
        <v>9</v>
      </c>
      <c r="GK47" t="b">
        <f>FALSE()</f>
        <v>0</v>
      </c>
      <c r="GL47" t="b">
        <f>FALSE()</f>
        <v>0</v>
      </c>
      <c r="GR47" t="s">
        <v>31</v>
      </c>
      <c r="GS47" t="s">
        <v>9</v>
      </c>
      <c r="GT47" t="b">
        <f>FALSE()</f>
        <v>0</v>
      </c>
      <c r="GU47" t="b">
        <f>FALSE()</f>
        <v>0</v>
      </c>
      <c r="HA47" t="s">
        <v>31</v>
      </c>
      <c r="HB47" t="b">
        <f>FALSE()</f>
        <v>0</v>
      </c>
      <c r="HC47" t="s">
        <v>12</v>
      </c>
      <c r="HD47" t="b">
        <f>FALSE()</f>
        <v>0</v>
      </c>
      <c r="HJ47" t="s">
        <v>31</v>
      </c>
      <c r="HK47" t="b">
        <f>FALSE()</f>
        <v>0</v>
      </c>
      <c r="HL47" t="s">
        <v>12</v>
      </c>
      <c r="HM47" t="b">
        <f>FALSE()</f>
        <v>0</v>
      </c>
      <c r="HS47" t="s">
        <v>31</v>
      </c>
      <c r="HT47" t="s">
        <v>9</v>
      </c>
      <c r="HU47" t="b">
        <f>FALSE()</f>
        <v>0</v>
      </c>
      <c r="HV47" t="b">
        <f>FALSE()</f>
        <v>0</v>
      </c>
      <c r="IB47" t="s">
        <v>31</v>
      </c>
      <c r="IC47" t="s">
        <v>9</v>
      </c>
      <c r="ID47" t="b">
        <f>FALSE()</f>
        <v>0</v>
      </c>
      <c r="IE47" t="b">
        <f>FALSE()</f>
        <v>0</v>
      </c>
      <c r="IK47" t="s">
        <v>31</v>
      </c>
      <c r="IL47" t="b">
        <f>FALSE()</f>
        <v>0</v>
      </c>
      <c r="IM47" t="s">
        <v>12</v>
      </c>
      <c r="IN47" t="b">
        <f>FALSE()</f>
        <v>0</v>
      </c>
      <c r="IT47" t="s">
        <v>31</v>
      </c>
      <c r="IU47" t="b">
        <f>FALSE()</f>
        <v>0</v>
      </c>
      <c r="IV47" t="s">
        <v>12</v>
      </c>
      <c r="IW47" t="b">
        <f>FALSE()</f>
        <v>0</v>
      </c>
      <c r="JC47" t="s">
        <v>31</v>
      </c>
      <c r="JD47" t="b">
        <f>FALSE()</f>
        <v>0</v>
      </c>
      <c r="JE47" t="s">
        <v>12</v>
      </c>
      <c r="JF47" t="b">
        <f>FALSE()</f>
        <v>0</v>
      </c>
      <c r="JL47" t="s">
        <v>31</v>
      </c>
      <c r="JM47" t="s">
        <v>9</v>
      </c>
      <c r="JN47" t="b">
        <f>FALSE()</f>
        <v>0</v>
      </c>
      <c r="JO47" t="b">
        <f>FALSE()</f>
        <v>0</v>
      </c>
      <c r="JU47" t="s">
        <v>31</v>
      </c>
      <c r="JV47" t="b">
        <f>FALSE()</f>
        <v>0</v>
      </c>
      <c r="JW47" t="s">
        <v>12</v>
      </c>
      <c r="JX47" t="b">
        <f>FALSE()</f>
        <v>0</v>
      </c>
      <c r="KD47" t="s">
        <v>31</v>
      </c>
      <c r="KE47" t="b">
        <f>FALSE()</f>
        <v>0</v>
      </c>
      <c r="KF47" t="s">
        <v>12</v>
      </c>
      <c r="KG47" t="b">
        <f>FALSE()</f>
        <v>0</v>
      </c>
      <c r="KM47" t="s">
        <v>31</v>
      </c>
      <c r="KN47" t="s">
        <v>9</v>
      </c>
      <c r="KO47" t="b">
        <f>FALSE()</f>
        <v>0</v>
      </c>
      <c r="KP47" t="b">
        <f>FALSE()</f>
        <v>0</v>
      </c>
      <c r="KV47" t="s">
        <v>31</v>
      </c>
      <c r="KW47" t="b">
        <f>FALSE()</f>
        <v>0</v>
      </c>
      <c r="KX47" t="s">
        <v>12</v>
      </c>
      <c r="KY47" t="b">
        <f>FALSE()</f>
        <v>0</v>
      </c>
      <c r="LE47" t="s">
        <v>31</v>
      </c>
      <c r="LF47" t="b">
        <f>FALSE()</f>
        <v>0</v>
      </c>
      <c r="LG47" t="s">
        <v>12</v>
      </c>
      <c r="LH47" t="b">
        <f>FALSE()</f>
        <v>0</v>
      </c>
      <c r="LN47" t="s">
        <v>31</v>
      </c>
      <c r="LO47" t="s">
        <v>9</v>
      </c>
      <c r="LP47" t="b">
        <f>FALSE()</f>
        <v>0</v>
      </c>
      <c r="LQ47" t="b">
        <f>FALSE()</f>
        <v>0</v>
      </c>
      <c r="LW47" t="s">
        <v>31</v>
      </c>
      <c r="LX47" t="s">
        <v>9</v>
      </c>
      <c r="LY47" t="b">
        <f>FALSE()</f>
        <v>0</v>
      </c>
      <c r="LZ47" t="b">
        <f>FALSE()</f>
        <v>0</v>
      </c>
      <c r="MF47" t="s">
        <v>31</v>
      </c>
      <c r="MG47" t="s">
        <v>9</v>
      </c>
      <c r="MH47" t="b">
        <f>FALSE()</f>
        <v>0</v>
      </c>
      <c r="MI47" t="b">
        <f>FALSE()</f>
        <v>0</v>
      </c>
      <c r="MO47" t="s">
        <v>31</v>
      </c>
      <c r="MP47" t="b">
        <f>FALSE()</f>
        <v>0</v>
      </c>
      <c r="MQ47" t="s">
        <v>12</v>
      </c>
      <c r="MR47" t="b">
        <f>FALSE()</f>
        <v>0</v>
      </c>
      <c r="MX47" t="s">
        <v>31</v>
      </c>
      <c r="MY47" t="b">
        <f>FALSE()</f>
        <v>0</v>
      </c>
      <c r="MZ47" t="s">
        <v>12</v>
      </c>
      <c r="NA47" t="b">
        <f>FALSE()</f>
        <v>0</v>
      </c>
      <c r="NG47" t="s">
        <v>31</v>
      </c>
      <c r="NH47" t="b">
        <f>FALSE()</f>
        <v>0</v>
      </c>
      <c r="NI47" t="s">
        <v>12</v>
      </c>
      <c r="NJ47" t="b">
        <f>FALSE()</f>
        <v>0</v>
      </c>
      <c r="NP47" t="s">
        <v>31</v>
      </c>
      <c r="NQ47" t="s">
        <v>9</v>
      </c>
      <c r="NR47" t="b">
        <f>FALSE()</f>
        <v>0</v>
      </c>
      <c r="NS47" t="b">
        <f>FALSE()</f>
        <v>0</v>
      </c>
      <c r="NY47" t="s">
        <v>31</v>
      </c>
      <c r="NZ47" t="b">
        <f>FALSE()</f>
        <v>0</v>
      </c>
      <c r="OA47" t="s">
        <v>12</v>
      </c>
      <c r="OB47" t="b">
        <f>FALSE()</f>
        <v>0</v>
      </c>
      <c r="OH47" t="s">
        <v>31</v>
      </c>
      <c r="OI47" t="b">
        <f>FALSE()</f>
        <v>0</v>
      </c>
      <c r="OJ47" t="s">
        <v>12</v>
      </c>
      <c r="OK47" t="b">
        <f>FALSE()</f>
        <v>0</v>
      </c>
      <c r="OQ47" t="s">
        <v>31</v>
      </c>
      <c r="OR47" t="s">
        <v>9</v>
      </c>
      <c r="OS47" t="b">
        <f>FALSE()</f>
        <v>0</v>
      </c>
      <c r="OT47" t="b">
        <f>FALSE()</f>
        <v>0</v>
      </c>
      <c r="OZ47" t="s">
        <v>31</v>
      </c>
      <c r="PA47" t="s">
        <v>9</v>
      </c>
      <c r="PB47" t="b">
        <f>FALSE()</f>
        <v>0</v>
      </c>
      <c r="PC47" t="b">
        <f>FALSE()</f>
        <v>0</v>
      </c>
      <c r="PI47" t="s">
        <v>31</v>
      </c>
      <c r="PJ47" t="s">
        <v>9</v>
      </c>
      <c r="PK47" t="b">
        <f>FALSE()</f>
        <v>0</v>
      </c>
      <c r="PL47" t="b">
        <f>FALSE()</f>
        <v>0</v>
      </c>
      <c r="PR47" t="s">
        <v>31</v>
      </c>
      <c r="PS47" t="b">
        <f>FALSE()</f>
        <v>0</v>
      </c>
      <c r="PT47" t="s">
        <v>12</v>
      </c>
      <c r="PU47" t="b">
        <f>FALSE()</f>
        <v>0</v>
      </c>
      <c r="QA47" t="s">
        <v>31</v>
      </c>
      <c r="QB47" t="b">
        <f>FALSE()</f>
        <v>0</v>
      </c>
      <c r="QC47" t="s">
        <v>12</v>
      </c>
      <c r="QD47" t="b">
        <f>FALSE()</f>
        <v>0</v>
      </c>
      <c r="QJ47" t="s">
        <v>31</v>
      </c>
      <c r="QK47" t="b">
        <f>FALSE()</f>
        <v>0</v>
      </c>
      <c r="QL47" t="s">
        <v>12</v>
      </c>
      <c r="QM47" t="b">
        <f>FALSE()</f>
        <v>0</v>
      </c>
      <c r="QS47" t="s">
        <v>31</v>
      </c>
      <c r="QT47" t="s">
        <v>9</v>
      </c>
      <c r="QU47" t="b">
        <f>FALSE()</f>
        <v>0</v>
      </c>
      <c r="QV47" t="b">
        <f>FALSE()</f>
        <v>0</v>
      </c>
      <c r="RB47" t="s">
        <v>31</v>
      </c>
      <c r="RC47" t="s">
        <v>9</v>
      </c>
      <c r="RD47" t="b">
        <f>FALSE()</f>
        <v>0</v>
      </c>
      <c r="RE47" t="b">
        <f>FALSE()</f>
        <v>0</v>
      </c>
      <c r="RK47" t="s">
        <v>31</v>
      </c>
      <c r="RL47" t="b">
        <f>FALSE()</f>
        <v>0</v>
      </c>
      <c r="RM47" t="s">
        <v>12</v>
      </c>
      <c r="RN47" t="b">
        <f>FALSE()</f>
        <v>0</v>
      </c>
      <c r="RT47" t="s">
        <v>31</v>
      </c>
      <c r="RU47" t="s">
        <v>9</v>
      </c>
      <c r="RV47" t="b">
        <f>FALSE()</f>
        <v>0</v>
      </c>
      <c r="RW47" t="b">
        <f>FALSE()</f>
        <v>0</v>
      </c>
      <c r="SC47" t="s">
        <v>31</v>
      </c>
      <c r="SD47" t="b">
        <f>FALSE()</f>
        <v>0</v>
      </c>
      <c r="SE47" t="s">
        <v>12</v>
      </c>
      <c r="SF47" t="b">
        <f>FALSE()</f>
        <v>0</v>
      </c>
      <c r="SL47" t="s">
        <v>31</v>
      </c>
      <c r="SM47" t="b">
        <f>FALSE()</f>
        <v>0</v>
      </c>
      <c r="SN47" t="s">
        <v>12</v>
      </c>
      <c r="SO47" t="b">
        <f>FALSE()</f>
        <v>0</v>
      </c>
      <c r="SU47" t="s">
        <v>31</v>
      </c>
      <c r="SV47" t="s">
        <v>9</v>
      </c>
      <c r="SW47" t="b">
        <f>FALSE()</f>
        <v>0</v>
      </c>
      <c r="SX47" t="b">
        <f>FALSE()</f>
        <v>0</v>
      </c>
      <c r="TD47" t="s">
        <v>31</v>
      </c>
      <c r="TE47" t="b">
        <f>FALSE()</f>
        <v>0</v>
      </c>
      <c r="TF47" t="s">
        <v>12</v>
      </c>
      <c r="TG47" t="b">
        <f>FALSE()</f>
        <v>0</v>
      </c>
      <c r="TM47" t="s">
        <v>31</v>
      </c>
      <c r="TN47" t="b">
        <f>FALSE()</f>
        <v>0</v>
      </c>
      <c r="TO47" t="s">
        <v>12</v>
      </c>
      <c r="TP47" t="b">
        <f>FALSE()</f>
        <v>0</v>
      </c>
      <c r="TV47" t="s">
        <v>31</v>
      </c>
      <c r="TW47" t="b">
        <f>FALSE()</f>
        <v>0</v>
      </c>
      <c r="TX47" t="s">
        <v>12</v>
      </c>
      <c r="TY47" t="b">
        <f>FALSE()</f>
        <v>0</v>
      </c>
      <c r="UE47" t="s">
        <v>31</v>
      </c>
      <c r="UF47" t="s">
        <v>9</v>
      </c>
      <c r="UG47" t="b">
        <f>FALSE()</f>
        <v>0</v>
      </c>
      <c r="UH47" t="b">
        <f>FALSE()</f>
        <v>0</v>
      </c>
      <c r="UN47" t="s">
        <v>31</v>
      </c>
      <c r="UO47" t="s">
        <v>9</v>
      </c>
      <c r="UP47" t="b">
        <f>FALSE()</f>
        <v>0</v>
      </c>
      <c r="UQ47" t="b">
        <f>FALSE()</f>
        <v>0</v>
      </c>
      <c r="UW47" t="s">
        <v>31</v>
      </c>
      <c r="UX47" t="b">
        <f>FALSE()</f>
        <v>0</v>
      </c>
      <c r="UY47" t="s">
        <v>12</v>
      </c>
      <c r="UZ47" t="b">
        <f>FALSE()</f>
        <v>0</v>
      </c>
      <c r="VF47" t="s">
        <v>31</v>
      </c>
      <c r="VG47" t="b">
        <f>FALSE()</f>
        <v>0</v>
      </c>
      <c r="VH47" t="s">
        <v>12</v>
      </c>
      <c r="VI47" t="b">
        <f>FALSE()</f>
        <v>0</v>
      </c>
      <c r="VO47" t="s">
        <v>31</v>
      </c>
      <c r="VP47" t="b">
        <f>FALSE()</f>
        <v>0</v>
      </c>
      <c r="VQ47" t="s">
        <v>12</v>
      </c>
      <c r="VR47" t="b">
        <f>FALSE()</f>
        <v>0</v>
      </c>
    </row>
    <row r="48" spans="1:1024" x14ac:dyDescent="0.25">
      <c r="A48" t="s">
        <v>32</v>
      </c>
      <c r="D48" s="11">
        <v>2618.22539270281</v>
      </c>
      <c r="E48" s="11"/>
      <c r="F48" s="11"/>
      <c r="G48" s="11"/>
      <c r="H48" s="11"/>
      <c r="I48" s="11"/>
      <c r="J48" s="11"/>
      <c r="M48" s="11">
        <v>3058.2157203635402</v>
      </c>
      <c r="N48" s="11"/>
      <c r="O48" s="11"/>
      <c r="P48" s="11"/>
      <c r="Q48" s="11"/>
      <c r="R48" s="11"/>
      <c r="S48" s="11"/>
      <c r="V48" s="11">
        <v>3975.6136459807399</v>
      </c>
      <c r="W48" s="11"/>
      <c r="X48" s="11"/>
      <c r="Y48" s="11"/>
      <c r="Z48" s="11"/>
      <c r="AA48" s="11"/>
      <c r="AB48" s="11"/>
      <c r="AE48" s="11">
        <v>2825.7364180007398</v>
      </c>
      <c r="AF48" s="11"/>
      <c r="AG48" s="11"/>
      <c r="AH48" s="11"/>
      <c r="AI48" s="11"/>
      <c r="AJ48" s="11"/>
      <c r="AK48" s="11"/>
      <c r="AN48" s="11">
        <v>3366.1056914914998</v>
      </c>
      <c r="AO48" s="11"/>
      <c r="AP48" s="11"/>
      <c r="AQ48" s="11"/>
      <c r="AR48" s="11"/>
      <c r="AS48" s="11"/>
      <c r="AT48" s="11"/>
      <c r="AW48" s="11">
        <v>2979.8587943743501</v>
      </c>
      <c r="AX48" s="11"/>
      <c r="AY48" s="11"/>
      <c r="AZ48" s="11"/>
      <c r="BA48" s="11"/>
      <c r="BB48" s="11"/>
      <c r="BC48" s="11"/>
      <c r="BF48" s="11">
        <v>2765.1953699550199</v>
      </c>
      <c r="BG48" s="11"/>
      <c r="BH48" s="11"/>
      <c r="BI48" s="11"/>
      <c r="BJ48" s="11"/>
      <c r="BK48" s="11"/>
      <c r="BL48" s="11"/>
      <c r="BO48" s="11">
        <v>3362.2281510153098</v>
      </c>
      <c r="BP48" s="11"/>
      <c r="BQ48" s="11"/>
      <c r="BR48" s="11"/>
      <c r="BS48" s="11"/>
      <c r="BT48" s="11"/>
      <c r="BU48" s="11"/>
      <c r="BX48" s="11">
        <v>2786.2925868852499</v>
      </c>
      <c r="BY48" s="11"/>
      <c r="BZ48" s="11"/>
      <c r="CA48" s="11"/>
      <c r="CB48" s="11"/>
      <c r="CC48" s="11"/>
      <c r="CD48" s="11"/>
      <c r="CG48" s="11">
        <v>3056.1088025741301</v>
      </c>
      <c r="CH48" s="11"/>
      <c r="CI48" s="11"/>
      <c r="CJ48" s="11"/>
      <c r="CK48" s="11"/>
      <c r="CL48" s="11"/>
      <c r="CM48" s="11"/>
      <c r="CP48" s="11">
        <v>2741.1259521771499</v>
      </c>
      <c r="CQ48" s="11"/>
      <c r="CR48" s="11"/>
      <c r="CS48" s="11"/>
      <c r="CT48" s="11"/>
      <c r="CU48" s="11"/>
      <c r="CV48" s="11"/>
      <c r="CY48" s="11">
        <v>2617.5337851722402</v>
      </c>
      <c r="CZ48" s="11"/>
      <c r="DA48" s="11"/>
      <c r="DB48" s="11"/>
      <c r="DC48" s="11"/>
      <c r="DD48" s="11"/>
      <c r="DE48" s="11"/>
      <c r="DH48" s="11">
        <v>2819.4760160668998</v>
      </c>
      <c r="DI48" s="11"/>
      <c r="DJ48" s="11"/>
      <c r="DK48" s="11"/>
      <c r="DL48" s="11"/>
      <c r="DM48" s="11"/>
      <c r="DN48" s="11"/>
      <c r="DQ48" s="11">
        <v>2752.8271638944698</v>
      </c>
      <c r="DR48" s="11"/>
      <c r="DS48" s="11"/>
      <c r="DT48" s="11"/>
      <c r="DU48" s="11"/>
      <c r="DV48" s="11"/>
      <c r="DW48" s="11"/>
      <c r="DZ48" s="11">
        <v>2938.1559135432599</v>
      </c>
      <c r="EA48" s="11"/>
      <c r="EB48" s="11"/>
      <c r="EC48" s="11"/>
      <c r="ED48" s="11"/>
      <c r="EE48" s="11"/>
      <c r="EF48" s="11"/>
      <c r="EI48" s="11">
        <v>3262.4537577184501</v>
      </c>
      <c r="EJ48" s="11"/>
      <c r="EK48" s="11"/>
      <c r="EL48" s="11"/>
      <c r="EM48" s="11"/>
      <c r="EN48" s="11"/>
      <c r="EO48" s="11"/>
      <c r="ER48" s="11">
        <v>3356.2712270432398</v>
      </c>
      <c r="ES48" s="11"/>
      <c r="ET48" s="11"/>
      <c r="EU48" s="11"/>
      <c r="EV48" s="11"/>
      <c r="EW48" s="11"/>
      <c r="EX48" s="11"/>
      <c r="FA48" s="11">
        <v>3926.7664670873901</v>
      </c>
      <c r="FB48" s="11"/>
      <c r="FC48" s="11"/>
      <c r="FD48" s="11"/>
      <c r="FE48" s="11"/>
      <c r="FF48" s="11"/>
      <c r="FG48" s="11"/>
      <c r="FJ48" s="11">
        <v>2980.04454438109</v>
      </c>
      <c r="FK48" s="11"/>
      <c r="FL48" s="11"/>
      <c r="FM48" s="11"/>
      <c r="FN48" s="11"/>
      <c r="FO48" s="11"/>
      <c r="FP48" s="11"/>
      <c r="FS48" s="11">
        <v>2619.08364867509</v>
      </c>
      <c r="FT48" s="11"/>
      <c r="FU48" s="11"/>
      <c r="FV48" s="11"/>
      <c r="FW48" s="11"/>
      <c r="FX48" s="11"/>
      <c r="FY48" s="11"/>
      <c r="GB48" s="11">
        <v>2701.0213479345298</v>
      </c>
      <c r="GC48" s="11"/>
      <c r="GD48" s="11"/>
      <c r="GE48" s="11"/>
      <c r="GF48" s="11"/>
      <c r="GG48" s="11"/>
      <c r="GH48" s="11"/>
      <c r="GK48" s="11">
        <v>2870.69936150694</v>
      </c>
      <c r="GL48" s="11"/>
      <c r="GM48" s="11"/>
      <c r="GN48" s="11"/>
      <c r="GO48" s="11"/>
      <c r="GP48" s="11"/>
      <c r="GQ48" s="11"/>
      <c r="GT48" s="11">
        <v>2672.7219928122699</v>
      </c>
      <c r="GU48" s="11"/>
      <c r="GV48" s="11"/>
      <c r="GW48" s="11"/>
      <c r="GX48" s="11"/>
      <c r="GY48" s="11"/>
      <c r="GZ48" s="11"/>
      <c r="HC48" s="11">
        <v>3355.1675572699</v>
      </c>
      <c r="HD48" s="11"/>
      <c r="HE48" s="11"/>
      <c r="HF48" s="11"/>
      <c r="HG48" s="11"/>
      <c r="HH48" s="11"/>
      <c r="HI48" s="11"/>
      <c r="HL48" s="11">
        <v>3740.40285744422</v>
      </c>
      <c r="HM48" s="11"/>
      <c r="HN48" s="11"/>
      <c r="HO48" s="11"/>
      <c r="HP48" s="11"/>
      <c r="HQ48" s="11"/>
      <c r="HR48" s="11"/>
      <c r="HU48" s="11">
        <v>2389.28875146064</v>
      </c>
      <c r="HV48" s="11"/>
      <c r="HW48" s="11"/>
      <c r="HX48" s="11"/>
      <c r="HY48" s="11"/>
      <c r="HZ48" s="11"/>
      <c r="IA48" s="11"/>
      <c r="ID48" s="11">
        <v>2947.5106412442401</v>
      </c>
      <c r="IE48" s="11"/>
      <c r="IF48" s="11"/>
      <c r="IG48" s="11"/>
      <c r="IH48" s="11"/>
      <c r="II48" s="11"/>
      <c r="IJ48" s="11"/>
      <c r="IM48" s="11">
        <v>3232.4302682816601</v>
      </c>
      <c r="IN48" s="11"/>
      <c r="IO48" s="11"/>
      <c r="IP48" s="11"/>
      <c r="IQ48" s="11"/>
      <c r="IR48" s="11"/>
      <c r="IS48" s="11"/>
      <c r="IV48" s="11">
        <v>3319.0137258466102</v>
      </c>
      <c r="IW48" s="11"/>
      <c r="IX48" s="11"/>
      <c r="IY48" s="11"/>
      <c r="IZ48" s="11"/>
      <c r="JA48" s="11"/>
      <c r="JB48" s="11"/>
      <c r="JE48" s="11">
        <v>4146.3646793080297</v>
      </c>
      <c r="JF48" s="11"/>
      <c r="JG48" s="11"/>
      <c r="JH48" s="11"/>
      <c r="JI48" s="11"/>
      <c r="JJ48" s="11"/>
      <c r="JK48" s="11"/>
      <c r="JN48" s="11">
        <v>2790.2364388598198</v>
      </c>
      <c r="JO48" s="11"/>
      <c r="JP48" s="11"/>
      <c r="JQ48" s="11"/>
      <c r="JR48" s="11"/>
      <c r="JS48" s="11"/>
      <c r="JT48" s="11"/>
      <c r="JW48" s="11">
        <v>4200.4910508307203</v>
      </c>
      <c r="JX48" s="11"/>
      <c r="JY48" s="11"/>
      <c r="JZ48" s="11"/>
      <c r="KA48" s="11"/>
      <c r="KB48" s="11"/>
      <c r="KC48" s="11"/>
      <c r="KF48" s="11">
        <v>3688.0885759296102</v>
      </c>
      <c r="KG48" s="11"/>
      <c r="KH48" s="11"/>
      <c r="KI48" s="11"/>
      <c r="KJ48" s="11"/>
      <c r="KK48" s="11"/>
      <c r="KL48" s="11"/>
      <c r="KO48" s="11">
        <v>2739.32754625291</v>
      </c>
      <c r="KP48" s="11"/>
      <c r="KQ48" s="11"/>
      <c r="KR48" s="11"/>
      <c r="KS48" s="11"/>
      <c r="KT48" s="11"/>
      <c r="KU48" s="11"/>
      <c r="KX48" s="11">
        <v>2881.8295745609798</v>
      </c>
      <c r="KY48" s="11"/>
      <c r="KZ48" s="11"/>
      <c r="LA48" s="11"/>
      <c r="LB48" s="11"/>
      <c r="LC48" s="11"/>
      <c r="LD48" s="11"/>
      <c r="LG48" s="11">
        <v>3542.6745810319599</v>
      </c>
      <c r="LH48" s="11"/>
      <c r="LI48" s="11"/>
      <c r="LJ48" s="11"/>
      <c r="LK48" s="11"/>
      <c r="LL48" s="11"/>
      <c r="LM48" s="11"/>
      <c r="LP48" s="11">
        <v>2821.6323259451001</v>
      </c>
      <c r="LQ48" s="11"/>
      <c r="LR48" s="11"/>
      <c r="LS48" s="11"/>
      <c r="LT48" s="11"/>
      <c r="LU48" s="11"/>
      <c r="LV48" s="11"/>
      <c r="LY48" s="11">
        <v>3036.2121278878299</v>
      </c>
      <c r="LZ48" s="11"/>
      <c r="MA48" s="11"/>
      <c r="MB48" s="11"/>
      <c r="MC48" s="11"/>
      <c r="MD48" s="11"/>
      <c r="ME48" s="11"/>
      <c r="MH48" s="11">
        <v>2877.1364596683602</v>
      </c>
      <c r="MI48" s="11"/>
      <c r="MJ48" s="11"/>
      <c r="MK48" s="11"/>
      <c r="ML48" s="11"/>
      <c r="MM48" s="11"/>
      <c r="MN48" s="11"/>
      <c r="MQ48" s="11">
        <v>2950.6773493508999</v>
      </c>
      <c r="MR48" s="11"/>
      <c r="MS48" s="11"/>
      <c r="MT48" s="11"/>
      <c r="MU48" s="11"/>
      <c r="MV48" s="11"/>
      <c r="MW48" s="11"/>
      <c r="MZ48" s="11">
        <v>3316.4850750006299</v>
      </c>
      <c r="NA48" s="11"/>
      <c r="NB48" s="11"/>
      <c r="NC48" s="11"/>
      <c r="ND48" s="11"/>
      <c r="NE48" s="11"/>
      <c r="NF48" s="11"/>
      <c r="NI48" s="11">
        <v>3830.5329810549501</v>
      </c>
      <c r="NJ48" s="11"/>
      <c r="NK48" s="11"/>
      <c r="NL48" s="11"/>
      <c r="NM48" s="11"/>
      <c r="NN48" s="11"/>
      <c r="NO48" s="11"/>
      <c r="NR48" s="11">
        <v>2826.1661844649502</v>
      </c>
      <c r="NS48" s="11"/>
      <c r="NT48" s="11"/>
      <c r="NU48" s="11"/>
      <c r="NV48" s="11"/>
      <c r="NW48" s="11"/>
      <c r="NX48" s="11"/>
      <c r="OA48" s="11">
        <v>2983.13593124718</v>
      </c>
      <c r="OB48" s="11"/>
      <c r="OC48" s="11"/>
      <c r="OD48" s="11"/>
      <c r="OE48" s="11"/>
      <c r="OF48" s="11"/>
      <c r="OG48" s="11"/>
      <c r="OJ48" s="11">
        <v>3497.56220426955</v>
      </c>
      <c r="OK48" s="11"/>
      <c r="OL48" s="11"/>
      <c r="OM48" s="11"/>
      <c r="ON48" s="11"/>
      <c r="OO48" s="11"/>
      <c r="OP48" s="11"/>
      <c r="OS48" s="11">
        <v>2836.86710407489</v>
      </c>
      <c r="OT48" s="11"/>
      <c r="OU48" s="11"/>
      <c r="OV48" s="11"/>
      <c r="OW48" s="11"/>
      <c r="OX48" s="11"/>
      <c r="OY48" s="11"/>
      <c r="PB48" s="11">
        <v>2950.683435378</v>
      </c>
      <c r="PC48" s="11"/>
      <c r="PD48" s="11"/>
      <c r="PE48" s="11"/>
      <c r="PF48" s="11"/>
      <c r="PG48" s="11"/>
      <c r="PH48" s="11"/>
      <c r="PK48" s="11">
        <v>2848.7652375007501</v>
      </c>
      <c r="PL48" s="11"/>
      <c r="PM48" s="11"/>
      <c r="PN48" s="11"/>
      <c r="PO48" s="11"/>
      <c r="PP48" s="11"/>
      <c r="PQ48" s="11"/>
      <c r="PT48" s="11">
        <v>3667.8883081829699</v>
      </c>
      <c r="PU48" s="11"/>
      <c r="PV48" s="11"/>
      <c r="PW48" s="11"/>
      <c r="PX48" s="11"/>
      <c r="PY48" s="11"/>
      <c r="PZ48" s="11"/>
      <c r="QC48" s="11">
        <v>3663.0584843237202</v>
      </c>
      <c r="QD48" s="11"/>
      <c r="QE48" s="11"/>
      <c r="QF48" s="11"/>
      <c r="QG48" s="11"/>
      <c r="QH48" s="11"/>
      <c r="QI48" s="11"/>
      <c r="QL48" s="11">
        <v>3434.3974396284002</v>
      </c>
      <c r="QM48" s="11"/>
      <c r="QN48" s="11"/>
      <c r="QO48" s="11"/>
      <c r="QP48" s="11"/>
      <c r="QQ48" s="11"/>
      <c r="QR48" s="11"/>
      <c r="QU48" s="11">
        <v>2444.2864114960498</v>
      </c>
      <c r="QV48" s="11"/>
      <c r="QW48" s="11"/>
      <c r="QX48" s="11"/>
      <c r="QY48" s="11"/>
      <c r="QZ48" s="11"/>
      <c r="RA48" s="11"/>
      <c r="RD48" s="11">
        <v>2660.3271745125198</v>
      </c>
      <c r="RE48" s="11"/>
      <c r="RF48" s="11"/>
      <c r="RG48" s="11"/>
      <c r="RH48" s="11"/>
      <c r="RI48" s="11"/>
      <c r="RJ48" s="11"/>
      <c r="RM48" s="11">
        <v>3596.7009287137598</v>
      </c>
      <c r="RN48" s="11"/>
      <c r="RO48" s="11"/>
      <c r="RP48" s="11"/>
      <c r="RQ48" s="11"/>
      <c r="RR48" s="11"/>
      <c r="RS48" s="11"/>
      <c r="RV48" s="11">
        <v>2955.8663738626401</v>
      </c>
      <c r="RW48" s="11"/>
      <c r="RX48" s="11"/>
      <c r="RY48" s="11"/>
      <c r="RZ48" s="11"/>
      <c r="SA48" s="11"/>
      <c r="SB48" s="11"/>
      <c r="SE48" s="11">
        <v>3693.1839353524801</v>
      </c>
      <c r="SF48" s="11"/>
      <c r="SG48" s="11"/>
      <c r="SH48" s="11"/>
      <c r="SI48" s="11"/>
      <c r="SJ48" s="11"/>
      <c r="SK48" s="11"/>
      <c r="SN48" s="11">
        <v>3639.9776469961198</v>
      </c>
      <c r="SO48" s="11"/>
      <c r="SP48" s="11"/>
      <c r="SQ48" s="11"/>
      <c r="SR48" s="11"/>
      <c r="SS48" s="11"/>
      <c r="ST48" s="11"/>
      <c r="SW48" s="11">
        <v>2704.0903561626301</v>
      </c>
      <c r="SX48" s="11"/>
      <c r="SY48" s="11"/>
      <c r="SZ48" s="11"/>
      <c r="TA48" s="11"/>
      <c r="TB48" s="11"/>
      <c r="TC48" s="11"/>
      <c r="TF48" s="11">
        <v>2779.3711652155698</v>
      </c>
      <c r="TG48" s="11"/>
      <c r="TH48" s="11"/>
      <c r="TI48" s="11"/>
      <c r="TJ48" s="11"/>
      <c r="TK48" s="11"/>
      <c r="TL48" s="11"/>
      <c r="TO48" s="11">
        <v>3572.31901556915</v>
      </c>
      <c r="TP48" s="11"/>
      <c r="TQ48" s="11"/>
      <c r="TR48" s="11"/>
      <c r="TS48" s="11"/>
      <c r="TT48" s="11"/>
      <c r="TU48" s="11"/>
      <c r="TX48" s="11">
        <v>3112.9792380404201</v>
      </c>
      <c r="TY48" s="11"/>
      <c r="TZ48" s="11"/>
      <c r="UA48" s="11"/>
      <c r="UB48" s="11"/>
      <c r="UC48" s="11"/>
      <c r="UD48" s="11"/>
      <c r="UG48" s="11">
        <v>2801.8359008874199</v>
      </c>
      <c r="UH48" s="11"/>
      <c r="UI48" s="11"/>
      <c r="UJ48" s="11"/>
      <c r="UK48" s="11"/>
      <c r="UL48" s="11"/>
      <c r="UM48" s="11"/>
      <c r="UP48" s="11">
        <v>2549.3124629130598</v>
      </c>
      <c r="UQ48" s="11"/>
      <c r="UR48" s="11"/>
      <c r="US48" s="11"/>
      <c r="UT48" s="11"/>
      <c r="UU48" s="11"/>
      <c r="UV48" s="11"/>
      <c r="UY48" s="11">
        <v>3594.2788911616099</v>
      </c>
      <c r="UZ48" s="11"/>
      <c r="VA48" s="11"/>
      <c r="VB48" s="11"/>
      <c r="VC48" s="11"/>
      <c r="VD48" s="11"/>
      <c r="VE48" s="11"/>
      <c r="VH48" s="11">
        <v>3786.4495386336598</v>
      </c>
      <c r="VI48" s="11"/>
      <c r="VJ48" s="11"/>
      <c r="VK48" s="11"/>
      <c r="VL48" s="11"/>
      <c r="VM48" s="11"/>
      <c r="VN48" s="11"/>
      <c r="VQ48" s="11">
        <v>2735.5206013643801</v>
      </c>
      <c r="VR48" s="11"/>
      <c r="VS48" s="11"/>
      <c r="VT48" s="11"/>
      <c r="VU48" s="11"/>
      <c r="VV48" s="11"/>
      <c r="VW48" s="11"/>
    </row>
    <row r="49" spans="1:595" x14ac:dyDescent="0.25">
      <c r="A49" t="s">
        <v>33</v>
      </c>
      <c r="D49" s="11">
        <v>2156.3934884785099</v>
      </c>
      <c r="M49" s="11">
        <v>1966.3518377927401</v>
      </c>
      <c r="V49" s="11">
        <v>3975.6136459807399</v>
      </c>
      <c r="AE49" s="11">
        <v>2092.66516944461</v>
      </c>
      <c r="AN49" s="11">
        <v>3366.1056914914998</v>
      </c>
      <c r="AW49" s="11">
        <v>2979.8587943743501</v>
      </c>
      <c r="BF49" s="11">
        <v>1966.5134342971901</v>
      </c>
      <c r="BO49" s="11">
        <v>3362.2281510153098</v>
      </c>
      <c r="BX49" s="11">
        <v>2786.2925868852499</v>
      </c>
      <c r="CG49" s="11">
        <v>3056.1088025741301</v>
      </c>
      <c r="CP49" s="11">
        <v>2357.24525731927</v>
      </c>
      <c r="CY49" s="11">
        <v>2001.7163962612599</v>
      </c>
      <c r="DH49" s="11">
        <v>1710.6479345205801</v>
      </c>
      <c r="DQ49" s="11">
        <v>2752.8271638944698</v>
      </c>
      <c r="DZ49" s="11">
        <v>2836.1718689500499</v>
      </c>
      <c r="EI49" s="11">
        <v>3262.4537577184501</v>
      </c>
      <c r="ER49" s="11">
        <v>3356.2712270432398</v>
      </c>
      <c r="FA49" s="11">
        <v>3926.7664670873901</v>
      </c>
      <c r="FJ49" s="11">
        <v>2830.08764562126</v>
      </c>
      <c r="FS49" s="11">
        <v>2561.2384164118698</v>
      </c>
      <c r="GB49" s="11">
        <v>2166.1418348289399</v>
      </c>
      <c r="GK49" s="11">
        <v>2070.9290100133599</v>
      </c>
      <c r="GT49" s="11">
        <v>1698.4019387885901</v>
      </c>
      <c r="HC49" s="11">
        <v>3355.1675572699</v>
      </c>
      <c r="HL49" s="11">
        <v>3740.40285744422</v>
      </c>
      <c r="HU49" s="11">
        <v>2278.81080824228</v>
      </c>
      <c r="ID49" s="11">
        <v>2940.0723511102601</v>
      </c>
      <c r="IM49" s="11">
        <v>3232.4302682816601</v>
      </c>
      <c r="IV49" s="11">
        <v>3319.0137258466102</v>
      </c>
      <c r="JE49" s="11">
        <v>4146.3646793080297</v>
      </c>
      <c r="JN49" s="11">
        <v>1923.21695622321</v>
      </c>
      <c r="JW49" s="11">
        <v>4200.4910508307203</v>
      </c>
      <c r="KF49" s="11">
        <v>3688.0885759296102</v>
      </c>
      <c r="KO49" s="11">
        <v>2179.7798494962299</v>
      </c>
      <c r="KX49" s="11">
        <v>2881.8295745609798</v>
      </c>
      <c r="LG49" s="11">
        <v>3542.6745810319599</v>
      </c>
      <c r="LP49" s="11">
        <v>2800.1688033538098</v>
      </c>
      <c r="LY49" s="11">
        <v>1849.83671463928</v>
      </c>
      <c r="MH49" s="11">
        <v>2262.4572464396301</v>
      </c>
      <c r="MQ49" s="11">
        <v>2950.6773493508999</v>
      </c>
      <c r="MZ49" s="11">
        <v>3316.4850750006299</v>
      </c>
      <c r="NI49" s="11">
        <v>3830.5329810549501</v>
      </c>
      <c r="NR49" s="11">
        <v>2367.2436718369599</v>
      </c>
      <c r="OA49" s="11">
        <v>2983.13593124718</v>
      </c>
      <c r="OJ49" s="11">
        <v>3497.56220426955</v>
      </c>
      <c r="OS49" s="11">
        <v>1826.7790402176299</v>
      </c>
      <c r="PB49" s="11">
        <v>2162.78969423844</v>
      </c>
      <c r="PK49" s="11">
        <v>1565.94910927453</v>
      </c>
      <c r="PT49" s="11">
        <v>3667.8883081829699</v>
      </c>
      <c r="QC49" s="11">
        <v>3663.0584843237202</v>
      </c>
      <c r="QL49" s="11">
        <v>3434.3974396284002</v>
      </c>
      <c r="QU49" s="11">
        <v>2425.2865912745101</v>
      </c>
      <c r="RD49" s="11">
        <v>1994.4951755013799</v>
      </c>
      <c r="RM49" s="11">
        <v>3596.7009287137598</v>
      </c>
      <c r="RV49" s="11">
        <v>1977.6781523386701</v>
      </c>
      <c r="SE49" s="11">
        <v>3693.1839353524801</v>
      </c>
      <c r="SN49" s="11">
        <v>3639.9776469961198</v>
      </c>
      <c r="SW49" s="11">
        <v>1888.3979474744301</v>
      </c>
      <c r="TF49" s="11">
        <v>2779.3711652155698</v>
      </c>
      <c r="TO49" s="11">
        <v>3572.31901556915</v>
      </c>
      <c r="TX49" s="11">
        <v>3112.9792380404201</v>
      </c>
      <c r="UG49" s="11">
        <v>1928.7785385183199</v>
      </c>
      <c r="UP49" s="11">
        <v>2492.9883097062898</v>
      </c>
      <c r="UY49" s="11">
        <v>3594.2788911616099</v>
      </c>
      <c r="VH49" s="11">
        <v>3786.4495386336598</v>
      </c>
      <c r="VQ49" s="11">
        <v>2735.5206013643801</v>
      </c>
    </row>
    <row r="50" spans="1:595" x14ac:dyDescent="0.25">
      <c r="A50" t="s">
        <v>34</v>
      </c>
      <c r="D50" s="11">
        <v>2618.22539270281</v>
      </c>
      <c r="M50" s="11">
        <v>3058.2157203635402</v>
      </c>
      <c r="V50" s="11">
        <v>2457.2832991042701</v>
      </c>
      <c r="AE50" s="11">
        <v>2825.7364180007398</v>
      </c>
      <c r="AN50" s="11">
        <v>2730.35382352959</v>
      </c>
      <c r="AW50" s="11">
        <v>2684.19548025429</v>
      </c>
      <c r="BF50" s="11">
        <v>2765.1953699550199</v>
      </c>
      <c r="BO50" s="11">
        <v>2896.51080862756</v>
      </c>
      <c r="BX50" s="11">
        <v>2686.3758782950399</v>
      </c>
      <c r="CG50" s="11">
        <v>2705.5217332664602</v>
      </c>
      <c r="CP50" s="11">
        <v>2741.1259521771499</v>
      </c>
      <c r="CY50" s="11">
        <v>2617.5337851722402</v>
      </c>
      <c r="DH50" s="11">
        <v>2819.4760160668998</v>
      </c>
      <c r="DQ50" s="11">
        <v>2595.5404978431998</v>
      </c>
      <c r="DZ50" s="11">
        <v>2938.1559135432599</v>
      </c>
      <c r="EI50" s="11">
        <v>2582.6332830905599</v>
      </c>
      <c r="ER50" s="11">
        <v>2957.33827375498</v>
      </c>
      <c r="FA50" s="11">
        <v>2757.10436208908</v>
      </c>
      <c r="FJ50" s="11">
        <v>2980.04454438109</v>
      </c>
      <c r="FS50" s="11">
        <v>2619.08364867509</v>
      </c>
      <c r="GB50" s="11">
        <v>2701.0213479345298</v>
      </c>
      <c r="GK50" s="11">
        <v>2870.69936150694</v>
      </c>
      <c r="GT50" s="11">
        <v>2672.7219928122699</v>
      </c>
      <c r="HC50" s="11">
        <v>2807.8670967215598</v>
      </c>
      <c r="HL50" s="11">
        <v>2890.3160370259602</v>
      </c>
      <c r="HU50" s="11">
        <v>2389.28875146064</v>
      </c>
      <c r="ID50" s="11">
        <v>2947.5106412442401</v>
      </c>
      <c r="IM50" s="11">
        <v>2522.17398894599</v>
      </c>
      <c r="IV50" s="11">
        <v>3145.9529631499699</v>
      </c>
      <c r="JE50" s="11">
        <v>2786.1492756668599</v>
      </c>
      <c r="JN50" s="11">
        <v>2790.2364388598198</v>
      </c>
      <c r="JW50" s="11">
        <v>2951.0205485710599</v>
      </c>
      <c r="KF50" s="11">
        <v>2644.7249956925798</v>
      </c>
      <c r="KO50" s="11">
        <v>2739.32754625291</v>
      </c>
      <c r="KX50" s="11">
        <v>2879.8676616225498</v>
      </c>
      <c r="LG50" s="11">
        <v>2996.8914754359098</v>
      </c>
      <c r="LP50" s="11">
        <v>2821.6323259451001</v>
      </c>
      <c r="LY50" s="11">
        <v>3036.2121278878299</v>
      </c>
      <c r="MH50" s="11">
        <v>2877.1364596683602</v>
      </c>
      <c r="MQ50" s="11">
        <v>2604.2359960899598</v>
      </c>
      <c r="MZ50" s="11">
        <v>2511.17993104379</v>
      </c>
      <c r="NI50" s="11">
        <v>2906.6165676547198</v>
      </c>
      <c r="NR50" s="11">
        <v>2826.1661844649502</v>
      </c>
      <c r="OA50" s="11">
        <v>2864.6097013469598</v>
      </c>
      <c r="OJ50" s="11">
        <v>2940.5293529246501</v>
      </c>
      <c r="OS50" s="11">
        <v>2836.86710407489</v>
      </c>
      <c r="PB50" s="11">
        <v>2950.683435378</v>
      </c>
      <c r="PK50" s="11">
        <v>2848.7652375007501</v>
      </c>
      <c r="PT50" s="11">
        <v>2482.42562162081</v>
      </c>
      <c r="QC50" s="11">
        <v>2689.5999465554601</v>
      </c>
      <c r="QL50" s="11">
        <v>2609.4074442605302</v>
      </c>
      <c r="QU50" s="11">
        <v>2444.2864114960498</v>
      </c>
      <c r="RD50" s="11">
        <v>2660.3271745125198</v>
      </c>
      <c r="RM50" s="11">
        <v>3027.2550444226399</v>
      </c>
      <c r="RV50" s="11">
        <v>2955.8663738626401</v>
      </c>
      <c r="SE50" s="11">
        <v>2909.4791860947198</v>
      </c>
      <c r="SN50" s="11">
        <v>2590.66754603244</v>
      </c>
      <c r="SW50" s="11">
        <v>2704.0903561626301</v>
      </c>
      <c r="TF50" s="11">
        <v>2582.3309516296399</v>
      </c>
      <c r="TO50" s="11">
        <v>2599.2631186965</v>
      </c>
      <c r="TX50" s="11">
        <v>2570.97767273105</v>
      </c>
      <c r="UG50" s="11">
        <v>2801.8359008874199</v>
      </c>
      <c r="UP50" s="11">
        <v>2549.3124629130598</v>
      </c>
      <c r="UY50" s="11">
        <v>2346.4962864608701</v>
      </c>
      <c r="VH50" s="11">
        <v>2784.2193508457499</v>
      </c>
      <c r="VQ50" s="11">
        <v>2695.8813636800501</v>
      </c>
    </row>
    <row r="51" spans="1:595" x14ac:dyDescent="0.25">
      <c r="A51" t="s">
        <v>35</v>
      </c>
      <c r="D51" s="11">
        <v>461.83190422429698</v>
      </c>
      <c r="M51" s="11">
        <v>1091.8638825707999</v>
      </c>
      <c r="V51" s="11">
        <v>1518.33034687646</v>
      </c>
      <c r="AE51" s="11">
        <v>733.07124855612699</v>
      </c>
      <c r="AN51" s="11">
        <v>635.75186796191201</v>
      </c>
      <c r="AW51" s="11">
        <v>295.66331412005701</v>
      </c>
      <c r="BF51" s="11">
        <v>798.68193565782406</v>
      </c>
      <c r="BO51" s="11">
        <v>465.71734238775201</v>
      </c>
      <c r="BX51" s="11">
        <v>99.916708590212195</v>
      </c>
      <c r="CG51" s="11">
        <v>350.58706930767198</v>
      </c>
      <c r="CP51" s="11">
        <v>383.880694857874</v>
      </c>
      <c r="CY51" s="11">
        <v>615.81738891097496</v>
      </c>
      <c r="DH51" s="11">
        <v>1108.8280815463199</v>
      </c>
      <c r="DQ51" s="11">
        <v>157.28666605126901</v>
      </c>
      <c r="DZ51" s="11">
        <v>101.984044593211</v>
      </c>
      <c r="EI51" s="11">
        <v>679.82047462789296</v>
      </c>
      <c r="ER51" s="11">
        <v>398.93295328826503</v>
      </c>
      <c r="FA51" s="11">
        <v>1169.66210499831</v>
      </c>
      <c r="FJ51" s="11">
        <v>149.95689875983501</v>
      </c>
      <c r="FS51" s="11">
        <v>57.845232263217902</v>
      </c>
      <c r="GB51" s="11">
        <v>534.87951310558299</v>
      </c>
      <c r="GK51" s="11">
        <v>799.77035149358505</v>
      </c>
      <c r="GT51" s="11">
        <v>974.320054023686</v>
      </c>
      <c r="HC51" s="11">
        <v>547.30046054833201</v>
      </c>
      <c r="HL51" s="11">
        <v>850.08682041825796</v>
      </c>
      <c r="HU51" s="11">
        <v>110.477943218365</v>
      </c>
      <c r="ID51" s="11">
        <v>7.4382901339768104</v>
      </c>
      <c r="IM51" s="11">
        <v>710.25627933566602</v>
      </c>
      <c r="IV51" s="11">
        <v>173.06076269663799</v>
      </c>
      <c r="JE51" s="11">
        <v>1360.21540364117</v>
      </c>
      <c r="JN51" s="11">
        <v>867.01948263661097</v>
      </c>
      <c r="JW51" s="11">
        <v>1249.47050225967</v>
      </c>
      <c r="KF51" s="11">
        <v>1043.36358023703</v>
      </c>
      <c r="KO51" s="11">
        <v>559.54769675668604</v>
      </c>
      <c r="KX51" s="11">
        <v>1.9619129384268501</v>
      </c>
      <c r="LG51" s="11">
        <v>545.78310559604597</v>
      </c>
      <c r="LP51" s="11">
        <v>21.463522591291198</v>
      </c>
      <c r="LY51" s="11">
        <v>1186.3754132485501</v>
      </c>
      <c r="MH51" s="11">
        <v>614.67921322872496</v>
      </c>
      <c r="MQ51" s="11">
        <v>346.44135326093601</v>
      </c>
      <c r="MZ51" s="11">
        <v>805.30514395683599</v>
      </c>
      <c r="NI51" s="11">
        <v>923.916413400225</v>
      </c>
      <c r="NR51" s="11">
        <v>458.92251262798601</v>
      </c>
      <c r="OA51" s="11">
        <v>118.52622990021899</v>
      </c>
      <c r="OJ51" s="11">
        <v>557.03285134490295</v>
      </c>
      <c r="OS51" s="11">
        <v>1010.08806385727</v>
      </c>
      <c r="PB51" s="11">
        <v>787.89374113955796</v>
      </c>
      <c r="PK51" s="11">
        <v>1282.8161282262199</v>
      </c>
      <c r="PT51" s="11">
        <v>1185.4626865621599</v>
      </c>
      <c r="QC51" s="11">
        <v>973.45853776825902</v>
      </c>
      <c r="QL51" s="11">
        <v>824.98999536787801</v>
      </c>
      <c r="QU51" s="11">
        <v>18.999820221536101</v>
      </c>
      <c r="RD51" s="11">
        <v>665.83199901113699</v>
      </c>
      <c r="RM51" s="11">
        <v>569.445884291124</v>
      </c>
      <c r="RV51" s="11">
        <v>978.18822152396501</v>
      </c>
      <c r="SE51" s="11">
        <v>783.70474925776398</v>
      </c>
      <c r="SN51" s="11">
        <v>1049.31010096368</v>
      </c>
      <c r="SW51" s="11">
        <v>815.69240868820805</v>
      </c>
      <c r="TF51" s="11">
        <v>197.04021358593201</v>
      </c>
      <c r="TO51" s="11">
        <v>973.05589687264501</v>
      </c>
      <c r="TX51" s="11">
        <v>542.00156530936397</v>
      </c>
      <c r="UG51" s="11">
        <v>873.05736236910104</v>
      </c>
      <c r="UP51" s="11">
        <v>56.324153206771797</v>
      </c>
      <c r="UY51" s="11">
        <v>1247.78260470074</v>
      </c>
      <c r="VH51" s="11">
        <v>1002.2301877879</v>
      </c>
      <c r="VQ51" s="11">
        <v>39.639237684330503</v>
      </c>
    </row>
    <row r="52" spans="1:595" x14ac:dyDescent="0.25">
      <c r="A52" t="s">
        <v>36</v>
      </c>
      <c r="D52" s="11"/>
      <c r="F52" s="11">
        <v>-310.78722204467601</v>
      </c>
      <c r="G52" s="11"/>
      <c r="H52" s="11"/>
      <c r="I52" s="11"/>
      <c r="J52" s="11"/>
      <c r="M52" s="11"/>
      <c r="O52" s="11">
        <v>-315.41019550004802</v>
      </c>
      <c r="P52" s="11"/>
      <c r="Q52" s="11"/>
      <c r="R52" s="11"/>
      <c r="S52" s="11"/>
      <c r="V52" s="11"/>
      <c r="X52" s="11">
        <v>-161.79457825889099</v>
      </c>
      <c r="Y52" s="11"/>
      <c r="Z52" s="11"/>
      <c r="AA52" s="11"/>
      <c r="AB52" s="11"/>
      <c r="AE52" s="11"/>
      <c r="AG52" s="11">
        <v>-252.229328383265</v>
      </c>
      <c r="AH52" s="11"/>
      <c r="AI52" s="11"/>
      <c r="AJ52" s="11"/>
      <c r="AK52" s="11"/>
      <c r="AN52" s="11"/>
      <c r="AP52" s="11">
        <v>-236.39993354264399</v>
      </c>
      <c r="AQ52" s="11"/>
      <c r="AR52" s="11"/>
      <c r="AS52" s="11"/>
      <c r="AT52" s="11"/>
      <c r="AW52" s="11"/>
      <c r="AY52" s="11">
        <v>-292.22931052532698</v>
      </c>
      <c r="AZ52" s="11"/>
      <c r="BA52" s="11"/>
      <c r="BB52" s="11"/>
      <c r="BC52" s="11"/>
      <c r="BF52" s="11"/>
      <c r="BH52" s="11">
        <v>-291.66407501541499</v>
      </c>
      <c r="BI52" s="11"/>
      <c r="BJ52" s="11"/>
      <c r="BK52" s="11"/>
      <c r="BL52" s="11"/>
      <c r="BO52" s="11"/>
      <c r="BQ52" s="11">
        <v>-310.00996521538502</v>
      </c>
      <c r="BR52" s="11"/>
      <c r="BS52" s="11"/>
      <c r="BT52" s="11"/>
      <c r="BU52" s="11"/>
      <c r="BX52" s="11"/>
      <c r="BZ52" s="11">
        <v>-241.198204529046</v>
      </c>
      <c r="CA52" s="11"/>
      <c r="CB52" s="11"/>
      <c r="CC52" s="11"/>
      <c r="CD52" s="11"/>
      <c r="CG52" s="11"/>
      <c r="CI52" s="11">
        <v>-292.53779701763699</v>
      </c>
      <c r="CJ52" s="11"/>
      <c r="CK52" s="11"/>
      <c r="CL52" s="11"/>
      <c r="CM52" s="11"/>
      <c r="CP52" s="11"/>
      <c r="CR52" s="11">
        <v>-256.89321245683198</v>
      </c>
      <c r="CS52" s="11"/>
      <c r="CT52" s="11"/>
      <c r="CU52" s="11"/>
      <c r="CV52" s="11"/>
      <c r="CY52" s="11"/>
      <c r="DA52" s="11">
        <v>-227.540296654321</v>
      </c>
      <c r="DB52" s="11"/>
      <c r="DC52" s="11"/>
      <c r="DD52" s="11"/>
      <c r="DE52" s="11"/>
      <c r="DH52" s="11"/>
      <c r="DJ52" s="11">
        <v>-312.48535243265502</v>
      </c>
      <c r="DK52" s="11"/>
      <c r="DL52" s="11"/>
      <c r="DM52" s="11"/>
      <c r="DN52" s="11"/>
      <c r="DQ52" s="11"/>
      <c r="DS52" s="11">
        <v>-178.087583421245</v>
      </c>
      <c r="DT52" s="11"/>
      <c r="DU52" s="11"/>
      <c r="DV52" s="11"/>
      <c r="DW52" s="11"/>
      <c r="DZ52" s="11"/>
      <c r="EB52" s="11">
        <v>-318.26843215810698</v>
      </c>
      <c r="EC52" s="11"/>
      <c r="ED52" s="11"/>
      <c r="EE52" s="11"/>
      <c r="EF52" s="11"/>
      <c r="EI52" s="11"/>
      <c r="EK52" s="11">
        <v>-225.920964608048</v>
      </c>
      <c r="EL52" s="11"/>
      <c r="EM52" s="11"/>
      <c r="EN52" s="11"/>
      <c r="EO52" s="11"/>
      <c r="ER52" s="11"/>
      <c r="ET52" s="11">
        <v>-245.316004758037</v>
      </c>
      <c r="EU52" s="11"/>
      <c r="EV52" s="11"/>
      <c r="EW52" s="11"/>
      <c r="EX52" s="11"/>
      <c r="FA52" s="11"/>
      <c r="FC52" s="11">
        <v>-246.14463441030699</v>
      </c>
      <c r="FD52" s="11"/>
      <c r="FE52" s="11"/>
      <c r="FF52" s="11"/>
      <c r="FG52" s="11"/>
      <c r="FJ52" s="11"/>
      <c r="FL52" s="11">
        <v>-276.64556621555403</v>
      </c>
      <c r="FM52" s="11"/>
      <c r="FN52" s="11"/>
      <c r="FO52" s="11"/>
      <c r="FP52" s="11"/>
      <c r="FS52" s="11"/>
      <c r="FU52" s="11">
        <v>-178.84211836063599</v>
      </c>
      <c r="FV52" s="11"/>
      <c r="FW52" s="11"/>
      <c r="FX52" s="11"/>
      <c r="FY52" s="11"/>
      <c r="GB52" s="11"/>
      <c r="GD52" s="11">
        <v>-241.355167890069</v>
      </c>
      <c r="GE52" s="11"/>
      <c r="GF52" s="11"/>
      <c r="GG52" s="11"/>
      <c r="GH52" s="11"/>
      <c r="GK52" s="11"/>
      <c r="GM52" s="11">
        <v>-288.99191676131699</v>
      </c>
      <c r="GN52" s="11"/>
      <c r="GO52" s="11"/>
      <c r="GP52" s="11"/>
      <c r="GQ52" s="11"/>
      <c r="GT52" s="11"/>
      <c r="GV52" s="11">
        <v>-277.22500563998301</v>
      </c>
      <c r="GW52" s="11"/>
      <c r="GX52" s="11"/>
      <c r="GY52" s="11"/>
      <c r="GZ52" s="11"/>
      <c r="HC52" s="11"/>
      <c r="HE52" s="11">
        <v>-219.707348900851</v>
      </c>
      <c r="HF52" s="11"/>
      <c r="HG52" s="11"/>
      <c r="HH52" s="11"/>
      <c r="HI52" s="11"/>
      <c r="HL52" s="11"/>
      <c r="HN52" s="11">
        <v>-243.86654000475599</v>
      </c>
      <c r="HO52" s="11"/>
      <c r="HP52" s="11"/>
      <c r="HQ52" s="11"/>
      <c r="HR52" s="11"/>
      <c r="HU52" s="11"/>
      <c r="HW52" s="11">
        <v>-187.76491035746901</v>
      </c>
      <c r="HX52" s="11"/>
      <c r="HY52" s="11"/>
      <c r="HZ52" s="11"/>
      <c r="IA52" s="11"/>
      <c r="ID52" s="11"/>
      <c r="IF52" s="11">
        <v>-389.41140413017899</v>
      </c>
      <c r="IG52" s="11"/>
      <c r="IH52" s="11"/>
      <c r="II52" s="11"/>
      <c r="IJ52" s="11"/>
      <c r="IM52" s="11"/>
      <c r="IO52" s="11">
        <v>-107.247969630665</v>
      </c>
      <c r="IP52" s="11"/>
      <c r="IQ52" s="11"/>
      <c r="IR52" s="11"/>
      <c r="IS52" s="11"/>
      <c r="IV52" s="11"/>
      <c r="IX52" s="11">
        <v>-285.33366581718298</v>
      </c>
      <c r="IY52" s="11"/>
      <c r="IZ52" s="11"/>
      <c r="JA52" s="11"/>
      <c r="JB52" s="11"/>
      <c r="JE52" s="11"/>
      <c r="JG52" s="11">
        <v>-218.942448018015</v>
      </c>
      <c r="JH52" s="11"/>
      <c r="JI52" s="11"/>
      <c r="JJ52" s="11"/>
      <c r="JK52" s="11"/>
      <c r="JN52" s="11"/>
      <c r="JP52" s="11">
        <v>-225.42204639801</v>
      </c>
      <c r="JQ52" s="11"/>
      <c r="JR52" s="11"/>
      <c r="JS52" s="11"/>
      <c r="JT52" s="11"/>
      <c r="JW52" s="11"/>
      <c r="JY52" s="11">
        <v>-246.27861783250799</v>
      </c>
      <c r="JZ52" s="11"/>
      <c r="KA52" s="11"/>
      <c r="KB52" s="11"/>
      <c r="KC52" s="11"/>
      <c r="KF52" s="11"/>
      <c r="KH52" s="11">
        <v>-199.86127027626699</v>
      </c>
      <c r="KI52" s="11"/>
      <c r="KJ52" s="11"/>
      <c r="KK52" s="11"/>
      <c r="KL52" s="11"/>
      <c r="KO52" s="11"/>
      <c r="KQ52" s="11">
        <v>-290.92402156832702</v>
      </c>
      <c r="KR52" s="11"/>
      <c r="KS52" s="11"/>
      <c r="KT52" s="11"/>
      <c r="KU52" s="11"/>
      <c r="KX52" s="11"/>
      <c r="KZ52" s="11">
        <v>-350.67434304292902</v>
      </c>
      <c r="LA52" s="11"/>
      <c r="LB52" s="11"/>
      <c r="LC52" s="11"/>
      <c r="LD52" s="11"/>
      <c r="LG52" s="11"/>
      <c r="LI52" s="11">
        <v>-290.55190100621797</v>
      </c>
      <c r="LJ52" s="11"/>
      <c r="LK52" s="11"/>
      <c r="LL52" s="11"/>
      <c r="LM52" s="11"/>
      <c r="LP52" s="11"/>
      <c r="LR52" s="11">
        <v>-288.58906730194298</v>
      </c>
      <c r="LS52" s="11"/>
      <c r="LT52" s="11"/>
      <c r="LU52" s="11"/>
      <c r="LV52" s="11"/>
      <c r="LY52" s="11"/>
      <c r="MA52" s="11">
        <v>-320.22620525552202</v>
      </c>
      <c r="MB52" s="11"/>
      <c r="MC52" s="11"/>
      <c r="MD52" s="11"/>
      <c r="ME52" s="11"/>
      <c r="MH52" s="11"/>
      <c r="MJ52" s="11">
        <v>-261.37690448798901</v>
      </c>
      <c r="MK52" s="11"/>
      <c r="ML52" s="11"/>
      <c r="MM52" s="11"/>
      <c r="MN52" s="11"/>
      <c r="MQ52" s="11"/>
      <c r="MS52" s="11">
        <v>-194.73187863073201</v>
      </c>
      <c r="MT52" s="11"/>
      <c r="MU52" s="11"/>
      <c r="MV52" s="11"/>
      <c r="MW52" s="11"/>
      <c r="MZ52" s="11"/>
      <c r="NB52" s="11">
        <v>-191.92934619731699</v>
      </c>
      <c r="NC52" s="11"/>
      <c r="ND52" s="11"/>
      <c r="NE52" s="11"/>
      <c r="NF52" s="11"/>
      <c r="NI52" s="11"/>
      <c r="NK52" s="11">
        <v>-302.35562772700803</v>
      </c>
      <c r="NL52" s="11"/>
      <c r="NM52" s="11"/>
      <c r="NN52" s="11"/>
      <c r="NO52" s="11"/>
      <c r="NR52" s="11"/>
      <c r="NT52" s="11">
        <v>-301.35319668057701</v>
      </c>
      <c r="NU52" s="11"/>
      <c r="NV52" s="11"/>
      <c r="NW52" s="11"/>
      <c r="NX52" s="11"/>
      <c r="OA52" s="11"/>
      <c r="OC52" s="11">
        <v>-286.11942135109001</v>
      </c>
      <c r="OD52" s="11"/>
      <c r="OE52" s="11"/>
      <c r="OF52" s="11"/>
      <c r="OG52" s="11"/>
      <c r="OJ52" s="11"/>
      <c r="OL52" s="11">
        <v>-369.93547016533302</v>
      </c>
      <c r="OM52" s="11"/>
      <c r="ON52" s="11"/>
      <c r="OO52" s="11"/>
      <c r="OP52" s="11"/>
      <c r="OS52" s="11"/>
      <c r="OU52" s="11">
        <v>-314.59828632460898</v>
      </c>
      <c r="OV52" s="11"/>
      <c r="OW52" s="11"/>
      <c r="OX52" s="11"/>
      <c r="OY52" s="11"/>
      <c r="PB52" s="11"/>
      <c r="PD52" s="11">
        <v>-312.398650108124</v>
      </c>
      <c r="PE52" s="11"/>
      <c r="PF52" s="11"/>
      <c r="PG52" s="11"/>
      <c r="PH52" s="11"/>
      <c r="PK52" s="11"/>
      <c r="PM52" s="11">
        <v>-332.19586338118501</v>
      </c>
      <c r="PN52" s="11"/>
      <c r="PO52" s="11"/>
      <c r="PP52" s="11"/>
      <c r="PQ52" s="11"/>
      <c r="PT52" s="11"/>
      <c r="PV52" s="11">
        <v>-203.839013162063</v>
      </c>
      <c r="PW52" s="11"/>
      <c r="PX52" s="11"/>
      <c r="PY52" s="11"/>
      <c r="PZ52" s="11"/>
      <c r="QC52" s="11"/>
      <c r="QE52" s="11">
        <v>-289.09201198462199</v>
      </c>
      <c r="QF52" s="11"/>
      <c r="QG52" s="11"/>
      <c r="QH52" s="11"/>
      <c r="QI52" s="11"/>
      <c r="QL52" s="11"/>
      <c r="QN52" s="11">
        <v>-307.97294739680899</v>
      </c>
      <c r="QO52" s="11"/>
      <c r="QP52" s="11"/>
      <c r="QQ52" s="11"/>
      <c r="QR52" s="11"/>
      <c r="QU52" s="11"/>
      <c r="QW52" s="11">
        <v>-240.185512168325</v>
      </c>
      <c r="QX52" s="11"/>
      <c r="QY52" s="11"/>
      <c r="QZ52" s="11"/>
      <c r="RA52" s="11"/>
      <c r="RD52" s="11"/>
      <c r="RF52" s="11">
        <v>-256.41640366949099</v>
      </c>
      <c r="RG52" s="11"/>
      <c r="RH52" s="11"/>
      <c r="RI52" s="11"/>
      <c r="RJ52" s="11"/>
      <c r="RM52" s="11"/>
      <c r="RO52" s="11">
        <v>-293.45355048821801</v>
      </c>
      <c r="RP52" s="11"/>
      <c r="RQ52" s="11"/>
      <c r="RR52" s="11"/>
      <c r="RS52" s="11"/>
      <c r="RV52" s="11"/>
      <c r="RX52" s="11">
        <v>-235.59004537734501</v>
      </c>
      <c r="RY52" s="11"/>
      <c r="RZ52" s="11"/>
      <c r="SA52" s="11"/>
      <c r="SB52" s="11"/>
      <c r="SE52" s="11"/>
      <c r="SG52" s="11">
        <v>-263.25555092903602</v>
      </c>
      <c r="SH52" s="11"/>
      <c r="SI52" s="11"/>
      <c r="SJ52" s="11"/>
      <c r="SK52" s="11"/>
      <c r="SN52" s="11"/>
      <c r="SP52" s="11">
        <v>-287.62856341996201</v>
      </c>
      <c r="SQ52" s="11"/>
      <c r="SR52" s="11"/>
      <c r="SS52" s="11"/>
      <c r="ST52" s="11"/>
      <c r="SW52" s="11"/>
      <c r="SY52" s="11">
        <v>-297.54147222014802</v>
      </c>
      <c r="SZ52" s="11"/>
      <c r="TA52" s="11"/>
      <c r="TB52" s="11"/>
      <c r="TC52" s="11"/>
      <c r="TF52" s="11"/>
      <c r="TH52" s="11">
        <v>-179.37411409299301</v>
      </c>
      <c r="TI52" s="11"/>
      <c r="TJ52" s="11"/>
      <c r="TK52" s="11"/>
      <c r="TL52" s="11"/>
      <c r="TO52" s="11"/>
      <c r="TQ52" s="11">
        <v>-311.14357237463702</v>
      </c>
      <c r="TR52" s="11"/>
      <c r="TS52" s="11"/>
      <c r="TT52" s="11"/>
      <c r="TU52" s="11"/>
      <c r="TX52" s="11"/>
      <c r="TZ52" s="11">
        <v>-205.780343301042</v>
      </c>
      <c r="UA52" s="11"/>
      <c r="UB52" s="11"/>
      <c r="UC52" s="11"/>
      <c r="UD52" s="11"/>
      <c r="UG52" s="11"/>
      <c r="UI52" s="11">
        <v>-282.80448474637001</v>
      </c>
      <c r="UJ52" s="11"/>
      <c r="UK52" s="11"/>
      <c r="UL52" s="11"/>
      <c r="UM52" s="11"/>
      <c r="UP52" s="11"/>
      <c r="UR52" s="11">
        <v>-162.88618619399099</v>
      </c>
      <c r="US52" s="11"/>
      <c r="UT52" s="11"/>
      <c r="UU52" s="11"/>
      <c r="UV52" s="11"/>
      <c r="UY52" s="11"/>
      <c r="VA52" s="11">
        <v>-134.95543442647701</v>
      </c>
      <c r="VB52" s="11"/>
      <c r="VC52" s="11"/>
      <c r="VD52" s="11"/>
      <c r="VE52" s="11"/>
      <c r="VH52" s="11"/>
      <c r="VJ52" s="11">
        <v>-271.85048837098202</v>
      </c>
      <c r="VK52" s="11"/>
      <c r="VL52" s="11"/>
      <c r="VM52" s="11"/>
      <c r="VN52" s="11"/>
      <c r="VQ52" s="11"/>
      <c r="VS52" s="11">
        <v>-195.04535165221299</v>
      </c>
      <c r="VT52" s="11"/>
      <c r="VU52" s="11"/>
      <c r="VV52" s="11"/>
      <c r="VW52" s="11"/>
    </row>
    <row r="53" spans="1:595" x14ac:dyDescent="0.25">
      <c r="A53" t="s">
        <v>37</v>
      </c>
      <c r="D53" s="11"/>
      <c r="F53" s="11">
        <v>0</v>
      </c>
      <c r="G53" s="11"/>
      <c r="H53" s="11"/>
      <c r="I53" s="11"/>
      <c r="J53" s="11"/>
      <c r="M53" s="11"/>
      <c r="O53" s="11">
        <v>0</v>
      </c>
      <c r="P53" s="11"/>
      <c r="Q53" s="11"/>
      <c r="R53" s="11"/>
      <c r="S53" s="11"/>
      <c r="V53" s="11"/>
      <c r="X53" s="11">
        <v>1</v>
      </c>
      <c r="Y53" s="11"/>
      <c r="Z53" s="11"/>
      <c r="AA53" s="11"/>
      <c r="AB53" s="11"/>
      <c r="AE53" s="11"/>
      <c r="AG53" s="11">
        <v>0</v>
      </c>
      <c r="AH53" s="11"/>
      <c r="AI53" s="11"/>
      <c r="AJ53" s="11"/>
      <c r="AK53" s="11"/>
      <c r="AN53" s="11"/>
      <c r="AP53" s="11">
        <v>1</v>
      </c>
      <c r="AQ53" s="11"/>
      <c r="AR53" s="11"/>
      <c r="AS53" s="11"/>
      <c r="AT53" s="11"/>
      <c r="AW53" s="11"/>
      <c r="AY53" s="11">
        <v>1</v>
      </c>
      <c r="AZ53" s="11"/>
      <c r="BA53" s="11"/>
      <c r="BB53" s="11"/>
      <c r="BC53" s="11"/>
      <c r="BF53" s="11"/>
      <c r="BH53" s="11">
        <v>0</v>
      </c>
      <c r="BI53" s="11"/>
      <c r="BJ53" s="11"/>
      <c r="BK53" s="11"/>
      <c r="BL53" s="11"/>
      <c r="BO53" s="11"/>
      <c r="BQ53" s="11">
        <v>1</v>
      </c>
      <c r="BR53" s="11"/>
      <c r="BS53" s="11"/>
      <c r="BT53" s="11"/>
      <c r="BU53" s="11"/>
      <c r="BX53" s="11"/>
      <c r="BZ53" s="11">
        <v>0</v>
      </c>
      <c r="CA53" s="11"/>
      <c r="CB53" s="11"/>
      <c r="CC53" s="11"/>
      <c r="CD53" s="11"/>
      <c r="CG53" s="11"/>
      <c r="CI53" s="11">
        <v>1</v>
      </c>
      <c r="CJ53" s="11"/>
      <c r="CK53" s="11"/>
      <c r="CL53" s="11"/>
      <c r="CM53" s="11"/>
      <c r="CP53" s="11"/>
      <c r="CR53" s="11">
        <v>0</v>
      </c>
      <c r="CS53" s="11"/>
      <c r="CT53" s="11"/>
      <c r="CU53" s="11"/>
      <c r="CV53" s="11"/>
      <c r="CY53" s="11"/>
      <c r="DA53" s="11">
        <v>0</v>
      </c>
      <c r="DB53" s="11"/>
      <c r="DC53" s="11"/>
      <c r="DD53" s="11"/>
      <c r="DE53" s="11"/>
      <c r="DH53" s="11"/>
      <c r="DJ53" s="11">
        <v>0</v>
      </c>
      <c r="DK53" s="11"/>
      <c r="DL53" s="11"/>
      <c r="DM53" s="11"/>
      <c r="DN53" s="11"/>
      <c r="DQ53" s="11"/>
      <c r="DS53" s="11">
        <v>1</v>
      </c>
      <c r="DT53" s="11"/>
      <c r="DU53" s="11"/>
      <c r="DV53" s="11"/>
      <c r="DW53" s="11"/>
      <c r="DZ53" s="11"/>
      <c r="EB53" s="11">
        <v>0</v>
      </c>
      <c r="EC53" s="11"/>
      <c r="ED53" s="11"/>
      <c r="EE53" s="11"/>
      <c r="EF53" s="11"/>
      <c r="EI53" s="11"/>
      <c r="EK53" s="11">
        <v>1</v>
      </c>
      <c r="EL53" s="11"/>
      <c r="EM53" s="11"/>
      <c r="EN53" s="11"/>
      <c r="EO53" s="11"/>
      <c r="ER53" s="11"/>
      <c r="ET53" s="11">
        <v>1</v>
      </c>
      <c r="EU53" s="11"/>
      <c r="EV53" s="11"/>
      <c r="EW53" s="11"/>
      <c r="EX53" s="11"/>
      <c r="FA53" s="11"/>
      <c r="FC53" s="11">
        <v>1</v>
      </c>
      <c r="FD53" s="11"/>
      <c r="FE53" s="11"/>
      <c r="FF53" s="11"/>
      <c r="FG53" s="11"/>
      <c r="FJ53" s="11"/>
      <c r="FL53" s="11">
        <v>0</v>
      </c>
      <c r="FM53" s="11"/>
      <c r="FN53" s="11"/>
      <c r="FO53" s="11"/>
      <c r="FP53" s="11"/>
      <c r="FS53" s="11"/>
      <c r="FU53" s="11">
        <v>1</v>
      </c>
      <c r="FV53" s="11"/>
      <c r="FW53" s="11"/>
      <c r="FX53" s="11"/>
      <c r="FY53" s="11"/>
      <c r="GB53" s="11"/>
      <c r="GD53" s="11">
        <v>0</v>
      </c>
      <c r="GE53" s="11"/>
      <c r="GF53" s="11"/>
      <c r="GG53" s="11"/>
      <c r="GH53" s="11"/>
      <c r="GK53" s="11"/>
      <c r="GM53" s="11">
        <v>0</v>
      </c>
      <c r="GN53" s="11"/>
      <c r="GO53" s="11"/>
      <c r="GP53" s="11"/>
      <c r="GQ53" s="11"/>
      <c r="GT53" s="11"/>
      <c r="GV53" s="11">
        <v>0</v>
      </c>
      <c r="GW53" s="11"/>
      <c r="GX53" s="11"/>
      <c r="GY53" s="11"/>
      <c r="GZ53" s="11"/>
      <c r="HC53" s="11"/>
      <c r="HE53" s="11">
        <v>1</v>
      </c>
      <c r="HF53" s="11"/>
      <c r="HG53" s="11"/>
      <c r="HH53" s="11"/>
      <c r="HI53" s="11"/>
      <c r="HL53" s="11"/>
      <c r="HN53" s="11">
        <v>1</v>
      </c>
      <c r="HO53" s="11"/>
      <c r="HP53" s="11"/>
      <c r="HQ53" s="11"/>
      <c r="HR53" s="11"/>
      <c r="HU53" s="11"/>
      <c r="HW53" s="11">
        <v>0</v>
      </c>
      <c r="HX53" s="11"/>
      <c r="HY53" s="11"/>
      <c r="HZ53" s="11"/>
      <c r="IA53" s="11"/>
      <c r="ID53" s="11"/>
      <c r="IF53" s="11">
        <v>0</v>
      </c>
      <c r="IG53" s="11"/>
      <c r="IH53" s="11"/>
      <c r="II53" s="11"/>
      <c r="IJ53" s="11"/>
      <c r="IM53" s="11"/>
      <c r="IO53" s="11">
        <v>1</v>
      </c>
      <c r="IP53" s="11"/>
      <c r="IQ53" s="11"/>
      <c r="IR53" s="11"/>
      <c r="IS53" s="11"/>
      <c r="IV53" s="11"/>
      <c r="IX53" s="11">
        <v>0</v>
      </c>
      <c r="IY53" s="11"/>
      <c r="IZ53" s="11"/>
      <c r="JA53" s="11"/>
      <c r="JB53" s="11"/>
      <c r="JE53" s="11"/>
      <c r="JG53" s="11">
        <v>1</v>
      </c>
      <c r="JH53" s="11"/>
      <c r="JI53" s="11"/>
      <c r="JJ53" s="11"/>
      <c r="JK53" s="11"/>
      <c r="JN53" s="11"/>
      <c r="JP53" s="11">
        <v>0</v>
      </c>
      <c r="JQ53" s="11"/>
      <c r="JR53" s="11"/>
      <c r="JS53" s="11"/>
      <c r="JT53" s="11"/>
      <c r="JW53" s="11"/>
      <c r="JY53" s="11">
        <v>1</v>
      </c>
      <c r="JZ53" s="11"/>
      <c r="KA53" s="11"/>
      <c r="KB53" s="11"/>
      <c r="KC53" s="11"/>
      <c r="KF53" s="11"/>
      <c r="KH53" s="11">
        <v>1</v>
      </c>
      <c r="KI53" s="11"/>
      <c r="KJ53" s="11"/>
      <c r="KK53" s="11"/>
      <c r="KL53" s="11"/>
      <c r="KO53" s="11"/>
      <c r="KQ53" s="11">
        <v>0</v>
      </c>
      <c r="KR53" s="11"/>
      <c r="KS53" s="11"/>
      <c r="KT53" s="11"/>
      <c r="KU53" s="11"/>
      <c r="KX53" s="11"/>
      <c r="KZ53" s="11">
        <v>0</v>
      </c>
      <c r="LA53" s="11"/>
      <c r="LB53" s="11"/>
      <c r="LC53" s="11"/>
      <c r="LD53" s="11"/>
      <c r="LG53" s="11"/>
      <c r="LI53" s="11">
        <v>1</v>
      </c>
      <c r="LJ53" s="11"/>
      <c r="LK53" s="11"/>
      <c r="LL53" s="11"/>
      <c r="LM53" s="11"/>
      <c r="LP53" s="11"/>
      <c r="LR53" s="11">
        <v>0</v>
      </c>
      <c r="LS53" s="11"/>
      <c r="LT53" s="11"/>
      <c r="LU53" s="11"/>
      <c r="LV53" s="11"/>
      <c r="LY53" s="11"/>
      <c r="MA53" s="11">
        <v>0</v>
      </c>
      <c r="MB53" s="11"/>
      <c r="MC53" s="11"/>
      <c r="MD53" s="11"/>
      <c r="ME53" s="11"/>
      <c r="MH53" s="11"/>
      <c r="MJ53" s="11">
        <v>0</v>
      </c>
      <c r="MK53" s="11"/>
      <c r="ML53" s="11"/>
      <c r="MM53" s="11"/>
      <c r="MN53" s="11"/>
      <c r="MQ53" s="11"/>
      <c r="MS53" s="11">
        <v>1</v>
      </c>
      <c r="MT53" s="11"/>
      <c r="MU53" s="11"/>
      <c r="MV53" s="11"/>
      <c r="MW53" s="11"/>
      <c r="MZ53" s="11"/>
      <c r="NB53" s="11">
        <v>1</v>
      </c>
      <c r="NC53" s="11"/>
      <c r="ND53" s="11"/>
      <c r="NE53" s="11"/>
      <c r="NF53" s="11"/>
      <c r="NI53" s="11"/>
      <c r="NK53" s="11">
        <v>1</v>
      </c>
      <c r="NL53" s="11"/>
      <c r="NM53" s="11"/>
      <c r="NN53" s="11"/>
      <c r="NO53" s="11"/>
      <c r="NR53" s="11"/>
      <c r="NT53" s="11">
        <v>0</v>
      </c>
      <c r="NU53" s="11"/>
      <c r="NV53" s="11"/>
      <c r="NW53" s="11"/>
      <c r="NX53" s="11"/>
      <c r="OA53" s="11"/>
      <c r="OC53" s="11">
        <v>0</v>
      </c>
      <c r="OD53" s="11"/>
      <c r="OE53" s="11"/>
      <c r="OF53" s="11"/>
      <c r="OG53" s="11"/>
      <c r="OJ53" s="11"/>
      <c r="OL53" s="11">
        <v>1</v>
      </c>
      <c r="OM53" s="11"/>
      <c r="ON53" s="11"/>
      <c r="OO53" s="11"/>
      <c r="OP53" s="11"/>
      <c r="OS53" s="11"/>
      <c r="OU53" s="11">
        <v>0</v>
      </c>
      <c r="OV53" s="11"/>
      <c r="OW53" s="11"/>
      <c r="OX53" s="11"/>
      <c r="OY53" s="11"/>
      <c r="PB53" s="11"/>
      <c r="PD53" s="11">
        <v>0</v>
      </c>
      <c r="PE53" s="11"/>
      <c r="PF53" s="11"/>
      <c r="PG53" s="11"/>
      <c r="PH53" s="11"/>
      <c r="PK53" s="11"/>
      <c r="PM53" s="11">
        <v>0</v>
      </c>
      <c r="PN53" s="11"/>
      <c r="PO53" s="11"/>
      <c r="PP53" s="11"/>
      <c r="PQ53" s="11"/>
      <c r="PT53" s="11"/>
      <c r="PV53" s="11">
        <v>1</v>
      </c>
      <c r="PW53" s="11"/>
      <c r="PX53" s="11"/>
      <c r="PY53" s="11"/>
      <c r="PZ53" s="11"/>
      <c r="QC53" s="11"/>
      <c r="QE53" s="11">
        <v>1</v>
      </c>
      <c r="QF53" s="11"/>
      <c r="QG53" s="11"/>
      <c r="QH53" s="11"/>
      <c r="QI53" s="11"/>
      <c r="QL53" s="11"/>
      <c r="QN53" s="11">
        <v>1</v>
      </c>
      <c r="QO53" s="11"/>
      <c r="QP53" s="11"/>
      <c r="QQ53" s="11"/>
      <c r="QR53" s="11"/>
      <c r="QU53" s="11"/>
      <c r="QW53" s="11">
        <v>1</v>
      </c>
      <c r="QX53" s="11"/>
      <c r="QY53" s="11"/>
      <c r="QZ53" s="11"/>
      <c r="RA53" s="11"/>
      <c r="RD53" s="11"/>
      <c r="RF53" s="11">
        <v>0</v>
      </c>
      <c r="RG53" s="11"/>
      <c r="RH53" s="11"/>
      <c r="RI53" s="11"/>
      <c r="RJ53" s="11"/>
      <c r="RM53" s="11"/>
      <c r="RO53" s="11">
        <v>1</v>
      </c>
      <c r="RP53" s="11"/>
      <c r="RQ53" s="11"/>
      <c r="RR53" s="11"/>
      <c r="RS53" s="11"/>
      <c r="RV53" s="11"/>
      <c r="RX53" s="11">
        <v>0</v>
      </c>
      <c r="RY53" s="11"/>
      <c r="RZ53" s="11"/>
      <c r="SA53" s="11"/>
      <c r="SB53" s="11"/>
      <c r="SE53" s="11"/>
      <c r="SG53" s="11">
        <v>1</v>
      </c>
      <c r="SH53" s="11"/>
      <c r="SI53" s="11"/>
      <c r="SJ53" s="11"/>
      <c r="SK53" s="11"/>
      <c r="SN53" s="11"/>
      <c r="SP53" s="11">
        <v>1</v>
      </c>
      <c r="SQ53" s="11"/>
      <c r="SR53" s="11"/>
      <c r="SS53" s="11"/>
      <c r="ST53" s="11"/>
      <c r="SW53" s="11"/>
      <c r="SY53" s="11">
        <v>0</v>
      </c>
      <c r="SZ53" s="11"/>
      <c r="TA53" s="11"/>
      <c r="TB53" s="11"/>
      <c r="TC53" s="11"/>
      <c r="TF53" s="11"/>
      <c r="TH53" s="11">
        <v>1</v>
      </c>
      <c r="TI53" s="11"/>
      <c r="TJ53" s="11"/>
      <c r="TK53" s="11"/>
      <c r="TL53" s="11"/>
      <c r="TO53" s="11"/>
      <c r="TQ53" s="11">
        <v>1</v>
      </c>
      <c r="TR53" s="11"/>
      <c r="TS53" s="11"/>
      <c r="TT53" s="11"/>
      <c r="TU53" s="11"/>
      <c r="TX53" s="11"/>
      <c r="TZ53" s="11">
        <v>1</v>
      </c>
      <c r="UA53" s="11"/>
      <c r="UB53" s="11"/>
      <c r="UC53" s="11"/>
      <c r="UD53" s="11"/>
      <c r="UG53" s="11"/>
      <c r="UI53" s="11">
        <v>0</v>
      </c>
      <c r="UJ53" s="11"/>
      <c r="UK53" s="11"/>
      <c r="UL53" s="11"/>
      <c r="UM53" s="11"/>
      <c r="UP53" s="11"/>
      <c r="UR53" s="11">
        <v>0</v>
      </c>
      <c r="US53" s="11"/>
      <c r="UT53" s="11"/>
      <c r="UU53" s="11"/>
      <c r="UV53" s="11"/>
      <c r="UY53" s="11"/>
      <c r="VA53" s="11">
        <v>1</v>
      </c>
      <c r="VB53" s="11"/>
      <c r="VC53" s="11"/>
      <c r="VD53" s="11"/>
      <c r="VE53" s="11"/>
      <c r="VH53" s="11"/>
      <c r="VJ53" s="11">
        <v>1</v>
      </c>
      <c r="VK53" s="11"/>
      <c r="VL53" s="11"/>
      <c r="VM53" s="11"/>
      <c r="VN53" s="11"/>
      <c r="VQ53" s="11"/>
      <c r="VS53" s="11">
        <v>1</v>
      </c>
      <c r="VT53" s="11"/>
      <c r="VU53" s="11"/>
      <c r="VV53" s="11"/>
      <c r="VW53" s="11"/>
    </row>
    <row r="54" spans="1:595" x14ac:dyDescent="0.25">
      <c r="A54" t="s">
        <v>38</v>
      </c>
      <c r="D54" s="11"/>
      <c r="F54" s="11">
        <v>0</v>
      </c>
      <c r="G54" s="11"/>
      <c r="H54" s="11"/>
      <c r="I54" s="11"/>
      <c r="J54" s="11"/>
      <c r="M54" s="11"/>
      <c r="O54" s="11">
        <v>0</v>
      </c>
      <c r="P54" s="11"/>
      <c r="Q54" s="11"/>
      <c r="R54" s="11"/>
      <c r="S54" s="11"/>
      <c r="V54" s="11"/>
      <c r="X54" s="11">
        <v>-889.87018042390002</v>
      </c>
      <c r="Y54" s="11"/>
      <c r="Z54" s="11"/>
      <c r="AA54" s="11"/>
      <c r="AB54" s="11"/>
      <c r="AE54" s="11"/>
      <c r="AG54" s="11">
        <v>0</v>
      </c>
      <c r="AH54" s="11"/>
      <c r="AI54" s="11"/>
      <c r="AJ54" s="11"/>
      <c r="AK54" s="11"/>
      <c r="AN54" s="11"/>
      <c r="AP54" s="11">
        <v>-1300.19963448454</v>
      </c>
      <c r="AQ54" s="11"/>
      <c r="AR54" s="11"/>
      <c r="AS54" s="11"/>
      <c r="AT54" s="11"/>
      <c r="AW54" s="11"/>
      <c r="AY54" s="11">
        <v>-1607.2612078893001</v>
      </c>
      <c r="AZ54" s="11"/>
      <c r="BA54" s="11"/>
      <c r="BB54" s="11"/>
      <c r="BC54" s="11"/>
      <c r="BF54" s="11"/>
      <c r="BH54" s="11">
        <v>0</v>
      </c>
      <c r="BI54" s="11"/>
      <c r="BJ54" s="11"/>
      <c r="BK54" s="11"/>
      <c r="BL54" s="11"/>
      <c r="BO54" s="11"/>
      <c r="BQ54" s="11">
        <v>-1705.05480868462</v>
      </c>
      <c r="BR54" s="11"/>
      <c r="BS54" s="11"/>
      <c r="BT54" s="11"/>
      <c r="BU54" s="11"/>
      <c r="BX54" s="11"/>
      <c r="BZ54" s="11">
        <v>0</v>
      </c>
      <c r="CA54" s="11"/>
      <c r="CB54" s="11"/>
      <c r="CC54" s="11"/>
      <c r="CD54" s="11"/>
      <c r="CG54" s="11"/>
      <c r="CI54" s="11">
        <v>-1608.9578835970001</v>
      </c>
      <c r="CJ54" s="11"/>
      <c r="CK54" s="11"/>
      <c r="CL54" s="11"/>
      <c r="CM54" s="11"/>
      <c r="CP54" s="11"/>
      <c r="CR54" s="11">
        <v>0</v>
      </c>
      <c r="CS54" s="11"/>
      <c r="CT54" s="11"/>
      <c r="CU54" s="11"/>
      <c r="CV54" s="11"/>
      <c r="CY54" s="11"/>
      <c r="DA54" s="11">
        <v>0</v>
      </c>
      <c r="DB54" s="11"/>
      <c r="DC54" s="11"/>
      <c r="DD54" s="11"/>
      <c r="DE54" s="11"/>
      <c r="DH54" s="11"/>
      <c r="DJ54" s="11">
        <v>0</v>
      </c>
      <c r="DK54" s="11"/>
      <c r="DL54" s="11"/>
      <c r="DM54" s="11"/>
      <c r="DN54" s="11"/>
      <c r="DQ54" s="11"/>
      <c r="DS54" s="11">
        <v>-979.48170881684598</v>
      </c>
      <c r="DT54" s="11"/>
      <c r="DU54" s="11"/>
      <c r="DV54" s="11"/>
      <c r="DW54" s="11"/>
      <c r="DZ54" s="11"/>
      <c r="EB54" s="11">
        <v>0</v>
      </c>
      <c r="EC54" s="11"/>
      <c r="ED54" s="11"/>
      <c r="EE54" s="11"/>
      <c r="EF54" s="11"/>
      <c r="EI54" s="11"/>
      <c r="EK54" s="11">
        <v>-1242.56530534427</v>
      </c>
      <c r="EL54" s="11"/>
      <c r="EM54" s="11"/>
      <c r="EN54" s="11"/>
      <c r="EO54" s="11"/>
      <c r="ER54" s="11"/>
      <c r="ET54" s="11">
        <v>-1349.2380261692001</v>
      </c>
      <c r="EU54" s="11"/>
      <c r="EV54" s="11"/>
      <c r="EW54" s="11"/>
      <c r="EX54" s="11"/>
      <c r="FA54" s="11"/>
      <c r="FC54" s="11">
        <v>-1353.79548925669</v>
      </c>
      <c r="FD54" s="11"/>
      <c r="FE54" s="11"/>
      <c r="FF54" s="11"/>
      <c r="FG54" s="11"/>
      <c r="FJ54" s="11"/>
      <c r="FL54" s="11">
        <v>0</v>
      </c>
      <c r="FM54" s="11"/>
      <c r="FN54" s="11"/>
      <c r="FO54" s="11"/>
      <c r="FP54" s="11"/>
      <c r="FS54" s="11"/>
      <c r="FU54" s="11">
        <v>-983.63165098349805</v>
      </c>
      <c r="FV54" s="11"/>
      <c r="FW54" s="11"/>
      <c r="FX54" s="11"/>
      <c r="FY54" s="11"/>
      <c r="GB54" s="11"/>
      <c r="GD54" s="11">
        <v>0</v>
      </c>
      <c r="GE54" s="11"/>
      <c r="GF54" s="11"/>
      <c r="GG54" s="11"/>
      <c r="GH54" s="11"/>
      <c r="GK54" s="11"/>
      <c r="GM54" s="11">
        <v>0</v>
      </c>
      <c r="GN54" s="11"/>
      <c r="GO54" s="11"/>
      <c r="GP54" s="11"/>
      <c r="GQ54" s="11"/>
      <c r="GT54" s="11"/>
      <c r="GV54" s="11">
        <v>0</v>
      </c>
      <c r="GW54" s="11"/>
      <c r="GX54" s="11"/>
      <c r="GY54" s="11"/>
      <c r="GZ54" s="11"/>
      <c r="HC54" s="11"/>
      <c r="HE54" s="11">
        <v>-1208.3904189546799</v>
      </c>
      <c r="HF54" s="11"/>
      <c r="HG54" s="11"/>
      <c r="HH54" s="11"/>
      <c r="HI54" s="11"/>
      <c r="HL54" s="11"/>
      <c r="HN54" s="11">
        <v>-1341.2659700261599</v>
      </c>
      <c r="HO54" s="11"/>
      <c r="HP54" s="11"/>
      <c r="HQ54" s="11"/>
      <c r="HR54" s="11"/>
      <c r="HU54" s="11"/>
      <c r="HW54" s="11">
        <v>0</v>
      </c>
      <c r="HX54" s="11"/>
      <c r="HY54" s="11"/>
      <c r="HZ54" s="11"/>
      <c r="IA54" s="11"/>
      <c r="ID54" s="11"/>
      <c r="IF54" s="11">
        <v>0</v>
      </c>
      <c r="IG54" s="11"/>
      <c r="IH54" s="11"/>
      <c r="II54" s="11"/>
      <c r="IJ54" s="11"/>
      <c r="IM54" s="11"/>
      <c r="IO54" s="11">
        <v>-589.86383296865495</v>
      </c>
      <c r="IP54" s="11"/>
      <c r="IQ54" s="11"/>
      <c r="IR54" s="11"/>
      <c r="IS54" s="11"/>
      <c r="IV54" s="11"/>
      <c r="IX54" s="11">
        <v>0</v>
      </c>
      <c r="IY54" s="11"/>
      <c r="IZ54" s="11"/>
      <c r="JA54" s="11"/>
      <c r="JB54" s="11"/>
      <c r="JE54" s="11"/>
      <c r="JG54" s="11">
        <v>-1204.1834640990801</v>
      </c>
      <c r="JH54" s="11"/>
      <c r="JI54" s="11"/>
      <c r="JJ54" s="11"/>
      <c r="JK54" s="11"/>
      <c r="JN54" s="11"/>
      <c r="JP54" s="11">
        <v>0</v>
      </c>
      <c r="JQ54" s="11"/>
      <c r="JR54" s="11"/>
      <c r="JS54" s="11"/>
      <c r="JT54" s="11"/>
      <c r="JW54" s="11"/>
      <c r="JY54" s="11">
        <v>-1354.53239807879</v>
      </c>
      <c r="JZ54" s="11"/>
      <c r="KA54" s="11"/>
      <c r="KB54" s="11"/>
      <c r="KC54" s="11"/>
      <c r="KF54" s="11"/>
      <c r="KH54" s="11">
        <v>-1099.2369865194701</v>
      </c>
      <c r="KI54" s="11"/>
      <c r="KJ54" s="11"/>
      <c r="KK54" s="11"/>
      <c r="KL54" s="11"/>
      <c r="KO54" s="11"/>
      <c r="KQ54" s="11">
        <v>0</v>
      </c>
      <c r="KR54" s="11"/>
      <c r="KS54" s="11"/>
      <c r="KT54" s="11"/>
      <c r="KU54" s="11"/>
      <c r="KX54" s="11"/>
      <c r="KZ54" s="11">
        <v>0</v>
      </c>
      <c r="LA54" s="11"/>
      <c r="LB54" s="11"/>
      <c r="LC54" s="11"/>
      <c r="LD54" s="11"/>
      <c r="LG54" s="11"/>
      <c r="LI54" s="11">
        <v>-1598.0354555342001</v>
      </c>
      <c r="LJ54" s="11"/>
      <c r="LK54" s="11"/>
      <c r="LL54" s="11"/>
      <c r="LM54" s="11"/>
      <c r="LP54" s="11"/>
      <c r="LR54" s="11">
        <v>0</v>
      </c>
      <c r="LS54" s="11"/>
      <c r="LT54" s="11"/>
      <c r="LU54" s="11"/>
      <c r="LV54" s="11"/>
      <c r="LY54" s="11"/>
      <c r="MA54" s="11">
        <v>0</v>
      </c>
      <c r="MB54" s="11"/>
      <c r="MC54" s="11"/>
      <c r="MD54" s="11"/>
      <c r="ME54" s="11"/>
      <c r="MH54" s="11"/>
      <c r="MJ54" s="11">
        <v>0</v>
      </c>
      <c r="MK54" s="11"/>
      <c r="ML54" s="11"/>
      <c r="MM54" s="11"/>
      <c r="MN54" s="11"/>
      <c r="MQ54" s="11"/>
      <c r="MS54" s="11">
        <v>-1071.02533246903</v>
      </c>
      <c r="MT54" s="11"/>
      <c r="MU54" s="11"/>
      <c r="MV54" s="11"/>
      <c r="MW54" s="11"/>
      <c r="MZ54" s="11"/>
      <c r="NB54" s="11">
        <v>-1055.6114040852401</v>
      </c>
      <c r="NC54" s="11"/>
      <c r="ND54" s="11"/>
      <c r="NE54" s="11"/>
      <c r="NF54" s="11"/>
      <c r="NI54" s="11"/>
      <c r="NK54" s="11">
        <v>-1662.95595249855</v>
      </c>
      <c r="NL54" s="11"/>
      <c r="NM54" s="11"/>
      <c r="NN54" s="11"/>
      <c r="NO54" s="11"/>
      <c r="NR54" s="11"/>
      <c r="NT54" s="11">
        <v>0</v>
      </c>
      <c r="NU54" s="11"/>
      <c r="NV54" s="11"/>
      <c r="NW54" s="11"/>
      <c r="NX54" s="11"/>
      <c r="OA54" s="11"/>
      <c r="OC54" s="11">
        <v>0</v>
      </c>
      <c r="OD54" s="11"/>
      <c r="OE54" s="11"/>
      <c r="OF54" s="11"/>
      <c r="OG54" s="11"/>
      <c r="OJ54" s="11"/>
      <c r="OL54" s="11">
        <v>-2034.64508590933</v>
      </c>
      <c r="OM54" s="11"/>
      <c r="ON54" s="11"/>
      <c r="OO54" s="11"/>
      <c r="OP54" s="11"/>
      <c r="OS54" s="11"/>
      <c r="OU54" s="11">
        <v>0</v>
      </c>
      <c r="OV54" s="11"/>
      <c r="OW54" s="11"/>
      <c r="OX54" s="11"/>
      <c r="OY54" s="11"/>
      <c r="PB54" s="11"/>
      <c r="PD54" s="11">
        <v>0</v>
      </c>
      <c r="PE54" s="11"/>
      <c r="PF54" s="11"/>
      <c r="PG54" s="11"/>
      <c r="PH54" s="11"/>
      <c r="PK54" s="11"/>
      <c r="PM54" s="11">
        <v>0</v>
      </c>
      <c r="PN54" s="11"/>
      <c r="PO54" s="11"/>
      <c r="PP54" s="11"/>
      <c r="PQ54" s="11"/>
      <c r="PT54" s="11"/>
      <c r="PV54" s="11">
        <v>-1121.1145723913401</v>
      </c>
      <c r="PW54" s="11"/>
      <c r="PX54" s="11"/>
      <c r="PY54" s="11"/>
      <c r="PZ54" s="11"/>
      <c r="QC54" s="11"/>
      <c r="QE54" s="11">
        <v>-1590.0060659154201</v>
      </c>
      <c r="QF54" s="11"/>
      <c r="QG54" s="11"/>
      <c r="QH54" s="11"/>
      <c r="QI54" s="11"/>
      <c r="QL54" s="11"/>
      <c r="QN54" s="11">
        <v>-1693.8512106824501</v>
      </c>
      <c r="QO54" s="11"/>
      <c r="QP54" s="11"/>
      <c r="QQ54" s="11"/>
      <c r="QR54" s="11"/>
      <c r="QU54" s="11"/>
      <c r="QW54" s="11">
        <v>-1321.02031692579</v>
      </c>
      <c r="QX54" s="11"/>
      <c r="QY54" s="11"/>
      <c r="QZ54" s="11"/>
      <c r="RA54" s="11"/>
      <c r="RD54" s="11"/>
      <c r="RF54" s="11">
        <v>0</v>
      </c>
      <c r="RG54" s="11"/>
      <c r="RH54" s="11"/>
      <c r="RI54" s="11"/>
      <c r="RJ54" s="11"/>
      <c r="RM54" s="11"/>
      <c r="RO54" s="11">
        <v>-1613.9945276852</v>
      </c>
      <c r="RP54" s="11"/>
      <c r="RQ54" s="11"/>
      <c r="RR54" s="11"/>
      <c r="RS54" s="11"/>
      <c r="RV54" s="11"/>
      <c r="RX54" s="11">
        <v>0</v>
      </c>
      <c r="RY54" s="11"/>
      <c r="RZ54" s="11"/>
      <c r="SA54" s="11"/>
      <c r="SB54" s="11"/>
      <c r="SE54" s="11"/>
      <c r="SG54" s="11">
        <v>-1447.9055301097001</v>
      </c>
      <c r="SH54" s="11"/>
      <c r="SI54" s="11"/>
      <c r="SJ54" s="11"/>
      <c r="SK54" s="11"/>
      <c r="SN54" s="11"/>
      <c r="SP54" s="11">
        <v>-1581.9570988097901</v>
      </c>
      <c r="SQ54" s="11"/>
      <c r="SR54" s="11"/>
      <c r="SS54" s="11"/>
      <c r="ST54" s="11"/>
      <c r="SW54" s="11"/>
      <c r="SY54" s="11">
        <v>0</v>
      </c>
      <c r="SZ54" s="11"/>
      <c r="TA54" s="11"/>
      <c r="TB54" s="11"/>
      <c r="TC54" s="11"/>
      <c r="TF54" s="11"/>
      <c r="TH54" s="11">
        <v>-986.55762751146096</v>
      </c>
      <c r="TI54" s="11"/>
      <c r="TJ54" s="11"/>
      <c r="TK54" s="11"/>
      <c r="TL54" s="11"/>
      <c r="TO54" s="11"/>
      <c r="TQ54" s="11">
        <v>-1711.2896480605</v>
      </c>
      <c r="TR54" s="11"/>
      <c r="TS54" s="11"/>
      <c r="TT54" s="11"/>
      <c r="TU54" s="11"/>
      <c r="TX54" s="11"/>
      <c r="TZ54" s="11">
        <v>-1131.79188815573</v>
      </c>
      <c r="UA54" s="11"/>
      <c r="UB54" s="11"/>
      <c r="UC54" s="11"/>
      <c r="UD54" s="11"/>
      <c r="UG54" s="11"/>
      <c r="UI54" s="11">
        <v>0</v>
      </c>
      <c r="UJ54" s="11"/>
      <c r="UK54" s="11"/>
      <c r="UL54" s="11"/>
      <c r="UM54" s="11"/>
      <c r="UP54" s="11"/>
      <c r="UR54" s="11">
        <v>0</v>
      </c>
      <c r="US54" s="11"/>
      <c r="UT54" s="11"/>
      <c r="UU54" s="11"/>
      <c r="UV54" s="11"/>
      <c r="UY54" s="11"/>
      <c r="VA54" s="11">
        <v>-742.25488934562304</v>
      </c>
      <c r="VB54" s="11"/>
      <c r="VC54" s="11"/>
      <c r="VD54" s="11"/>
      <c r="VE54" s="11"/>
      <c r="VH54" s="11"/>
      <c r="VJ54" s="11">
        <v>-1495.1776860404</v>
      </c>
      <c r="VK54" s="11"/>
      <c r="VL54" s="11"/>
      <c r="VM54" s="11"/>
      <c r="VN54" s="11"/>
      <c r="VQ54" s="11"/>
      <c r="VS54" s="11">
        <v>-1072.7494340871699</v>
      </c>
      <c r="VT54" s="11"/>
      <c r="VU54" s="11"/>
      <c r="VV54" s="11"/>
      <c r="VW54" s="11"/>
    </row>
    <row r="55" spans="1:595" x14ac:dyDescent="0.25">
      <c r="A55" t="s">
        <v>39</v>
      </c>
      <c r="D55" s="11">
        <v>206.053389032345</v>
      </c>
      <c r="F55" s="11"/>
      <c r="G55" s="11"/>
      <c r="H55" s="11"/>
      <c r="I55" s="11"/>
      <c r="J55" s="11"/>
      <c r="M55" s="11">
        <v>386.38396603827402</v>
      </c>
      <c r="O55" s="11"/>
      <c r="P55" s="11"/>
      <c r="Q55" s="11"/>
      <c r="R55" s="11"/>
      <c r="S55" s="11"/>
      <c r="V55" s="11">
        <v>2608.2691120607901</v>
      </c>
      <c r="X55" s="11"/>
      <c r="Y55" s="11"/>
      <c r="Z55" s="11"/>
      <c r="AA55" s="11"/>
      <c r="AB55" s="11"/>
      <c r="AE55" s="11">
        <v>373.14097981791701</v>
      </c>
      <c r="AG55" s="11"/>
      <c r="AH55" s="11"/>
      <c r="AI55" s="11"/>
      <c r="AJ55" s="11"/>
      <c r="AK55" s="11"/>
      <c r="AN55" s="11">
        <v>2219.0601664176802</v>
      </c>
      <c r="AP55" s="11"/>
      <c r="AQ55" s="11"/>
      <c r="AR55" s="11"/>
      <c r="AS55" s="11"/>
      <c r="AT55" s="11"/>
      <c r="AW55" s="11">
        <v>1922.7879977437101</v>
      </c>
      <c r="AY55" s="11"/>
      <c r="AZ55" s="11"/>
      <c r="BA55" s="11"/>
      <c r="BB55" s="11"/>
      <c r="BC55" s="11"/>
      <c r="BF55" s="11">
        <v>295.73697280074902</v>
      </c>
      <c r="BH55" s="11"/>
      <c r="BI55" s="11"/>
      <c r="BJ55" s="11"/>
      <c r="BK55" s="11"/>
      <c r="BL55" s="11"/>
      <c r="BO55" s="11">
        <v>2347.1973582005298</v>
      </c>
      <c r="BQ55" s="11"/>
      <c r="BR55" s="11"/>
      <c r="BS55" s="11"/>
      <c r="BT55" s="11"/>
      <c r="BU55" s="11"/>
      <c r="BX55" s="11">
        <v>1393.1959923569</v>
      </c>
      <c r="BZ55" s="11"/>
      <c r="CA55" s="11"/>
      <c r="CB55" s="11"/>
      <c r="CC55" s="11"/>
      <c r="CD55" s="11"/>
      <c r="CG55" s="11">
        <v>1870.9193560112201</v>
      </c>
      <c r="CI55" s="11"/>
      <c r="CJ55" s="11"/>
      <c r="CK55" s="11"/>
      <c r="CL55" s="11"/>
      <c r="CM55" s="11"/>
      <c r="CP55" s="11">
        <v>231.01633345295099</v>
      </c>
      <c r="CR55" s="11"/>
      <c r="CS55" s="11"/>
      <c r="CT55" s="11"/>
      <c r="CU55" s="11"/>
      <c r="CV55" s="11"/>
      <c r="CY55" s="11">
        <v>331.506645248908</v>
      </c>
      <c r="DA55" s="11"/>
      <c r="DB55" s="11"/>
      <c r="DC55" s="11"/>
      <c r="DD55" s="11"/>
      <c r="DE55" s="11"/>
      <c r="DH55" s="11">
        <v>275.67126606921198</v>
      </c>
      <c r="DJ55" s="11"/>
      <c r="DK55" s="11"/>
      <c r="DL55" s="11"/>
      <c r="DM55" s="11"/>
      <c r="DN55" s="11"/>
      <c r="DQ55" s="11">
        <v>1274.56341300092</v>
      </c>
      <c r="DS55" s="11"/>
      <c r="DT55" s="11"/>
      <c r="DU55" s="11"/>
      <c r="DV55" s="11"/>
      <c r="DW55" s="11"/>
      <c r="DZ55" s="11">
        <v>350.67574723028002</v>
      </c>
      <c r="EB55" s="11"/>
      <c r="EC55" s="11"/>
      <c r="ED55" s="11"/>
      <c r="EE55" s="11"/>
      <c r="EF55" s="11"/>
      <c r="EI55" s="11">
        <v>2218.7374774980499</v>
      </c>
      <c r="EK55" s="11"/>
      <c r="EL55" s="11"/>
      <c r="EM55" s="11"/>
      <c r="EN55" s="11"/>
      <c r="EO55" s="11"/>
      <c r="ER55" s="11">
        <v>2034.6949765024401</v>
      </c>
      <c r="ET55" s="11"/>
      <c r="EU55" s="11"/>
      <c r="EV55" s="11"/>
      <c r="EW55" s="11"/>
      <c r="EX55" s="11"/>
      <c r="FA55" s="11">
        <v>2667.29779115172</v>
      </c>
      <c r="FC55" s="11"/>
      <c r="FD55" s="11"/>
      <c r="FE55" s="11"/>
      <c r="FF55" s="11"/>
      <c r="FG55" s="11"/>
      <c r="FJ55" s="11">
        <v>413.51645985568399</v>
      </c>
      <c r="FL55" s="11"/>
      <c r="FM55" s="11"/>
      <c r="FN55" s="11"/>
      <c r="FO55" s="11"/>
      <c r="FP55" s="11"/>
      <c r="FS55" s="11">
        <v>205.17486451788801</v>
      </c>
      <c r="FU55" s="11"/>
      <c r="FV55" s="11"/>
      <c r="FW55" s="11"/>
      <c r="FX55" s="11"/>
      <c r="FY55" s="11"/>
      <c r="GB55" s="11">
        <v>283.11074836600898</v>
      </c>
      <c r="GD55" s="11"/>
      <c r="GE55" s="11"/>
      <c r="GF55" s="11"/>
      <c r="GG55" s="11"/>
      <c r="GH55" s="11"/>
      <c r="GK55" s="11">
        <v>277.90523342069599</v>
      </c>
      <c r="GM55" s="11"/>
      <c r="GN55" s="11"/>
      <c r="GO55" s="11"/>
      <c r="GP55" s="11"/>
      <c r="GQ55" s="11"/>
      <c r="GT55" s="11">
        <v>455.55184532639799</v>
      </c>
      <c r="GV55" s="11"/>
      <c r="GW55" s="11"/>
      <c r="GX55" s="11"/>
      <c r="GY55" s="11"/>
      <c r="GZ55" s="11"/>
      <c r="HC55" s="11">
        <v>2017.8338087643899</v>
      </c>
      <c r="HE55" s="11"/>
      <c r="HF55" s="11"/>
      <c r="HG55" s="11"/>
      <c r="HH55" s="11"/>
      <c r="HI55" s="11"/>
      <c r="HL55" s="11">
        <v>2535.3392919708499</v>
      </c>
      <c r="HN55" s="11"/>
      <c r="HO55" s="11"/>
      <c r="HP55" s="11"/>
      <c r="HQ55" s="11"/>
      <c r="HR55" s="11"/>
      <c r="HU55" s="11">
        <v>305.82172327889901</v>
      </c>
      <c r="HW55" s="11"/>
      <c r="HX55" s="11"/>
      <c r="HY55" s="11"/>
      <c r="HZ55" s="11"/>
      <c r="IA55" s="11"/>
      <c r="ID55" s="11">
        <v>258.48352306860897</v>
      </c>
      <c r="IF55" s="11"/>
      <c r="IG55" s="11"/>
      <c r="IH55" s="11"/>
      <c r="II55" s="11"/>
      <c r="IJ55" s="11"/>
      <c r="IM55" s="11">
        <v>1717.26457111681</v>
      </c>
      <c r="IO55" s="11"/>
      <c r="IP55" s="11"/>
      <c r="IQ55" s="11"/>
      <c r="IR55" s="11"/>
      <c r="IS55" s="11"/>
      <c r="IV55" s="11">
        <v>1868.31744053068</v>
      </c>
      <c r="IX55" s="11"/>
      <c r="IY55" s="11"/>
      <c r="IZ55" s="11"/>
      <c r="JA55" s="11"/>
      <c r="JB55" s="11"/>
      <c r="JE55" s="11">
        <v>2745.32771707948</v>
      </c>
      <c r="JG55" s="11"/>
      <c r="JH55" s="11"/>
      <c r="JI55" s="11"/>
      <c r="JJ55" s="11"/>
      <c r="JK55" s="11"/>
      <c r="JN55" s="11">
        <v>430.30077073186601</v>
      </c>
      <c r="JP55" s="11"/>
      <c r="JQ55" s="11"/>
      <c r="JR55" s="11"/>
      <c r="JS55" s="11"/>
      <c r="JT55" s="11"/>
      <c r="JW55" s="11">
        <v>2742.2300161499902</v>
      </c>
      <c r="JY55" s="11"/>
      <c r="JZ55" s="11"/>
      <c r="KA55" s="11"/>
      <c r="KB55" s="11"/>
      <c r="KC55" s="11"/>
      <c r="KF55" s="11">
        <v>2420.9922979183302</v>
      </c>
      <c r="KH55" s="11"/>
      <c r="KI55" s="11"/>
      <c r="KJ55" s="11"/>
      <c r="KK55" s="11"/>
      <c r="KL55" s="11"/>
      <c r="KO55" s="11">
        <v>323.773032294784</v>
      </c>
      <c r="KQ55" s="11"/>
      <c r="KR55" s="11"/>
      <c r="KS55" s="11"/>
      <c r="KT55" s="11"/>
      <c r="KU55" s="11"/>
      <c r="KX55" s="11">
        <v>1830.88736956668</v>
      </c>
      <c r="KZ55" s="11"/>
      <c r="LA55" s="11"/>
      <c r="LB55" s="11"/>
      <c r="LC55" s="11"/>
      <c r="LD55" s="11"/>
      <c r="LG55" s="11">
        <v>2373.00735806686</v>
      </c>
      <c r="LI55" s="11"/>
      <c r="LJ55" s="11"/>
      <c r="LK55" s="11"/>
      <c r="LL55" s="11"/>
      <c r="LM55" s="11"/>
      <c r="LP55" s="11">
        <v>392.90410303288701</v>
      </c>
      <c r="LR55" s="11"/>
      <c r="LS55" s="11"/>
      <c r="LT55" s="11"/>
      <c r="LU55" s="11"/>
      <c r="LV55" s="11"/>
      <c r="LY55" s="11">
        <v>462.066692114771</v>
      </c>
      <c r="MA55" s="11"/>
      <c r="MB55" s="11"/>
      <c r="MC55" s="11"/>
      <c r="MD55" s="11"/>
      <c r="ME55" s="11"/>
      <c r="MH55" s="11">
        <v>358.75327056101997</v>
      </c>
      <c r="MJ55" s="11"/>
      <c r="MK55" s="11"/>
      <c r="ML55" s="11"/>
      <c r="MM55" s="11"/>
      <c r="MN55" s="11"/>
      <c r="MQ55" s="11">
        <v>1704.5642473431301</v>
      </c>
      <c r="MS55" s="11"/>
      <c r="MT55" s="11"/>
      <c r="MU55" s="11"/>
      <c r="MV55" s="11"/>
      <c r="MW55" s="11"/>
      <c r="MZ55" s="11">
        <v>2134.1559191944598</v>
      </c>
      <c r="NB55" s="11"/>
      <c r="NC55" s="11"/>
      <c r="ND55" s="11"/>
      <c r="NE55" s="11"/>
      <c r="NF55" s="11"/>
      <c r="NI55" s="11">
        <v>2705.4129062883599</v>
      </c>
      <c r="NK55" s="11"/>
      <c r="NL55" s="11"/>
      <c r="NM55" s="11"/>
      <c r="NN55" s="11"/>
      <c r="NO55" s="11"/>
      <c r="NR55" s="11">
        <v>417.64479894578301</v>
      </c>
      <c r="NT55" s="11"/>
      <c r="NU55" s="11"/>
      <c r="NV55" s="11"/>
      <c r="NW55" s="11"/>
      <c r="NX55" s="11"/>
      <c r="OA55" s="11">
        <v>1553.2279982831101</v>
      </c>
      <c r="OC55" s="11"/>
      <c r="OD55" s="11"/>
      <c r="OE55" s="11"/>
      <c r="OF55" s="11"/>
      <c r="OG55" s="11"/>
      <c r="OJ55" s="11">
        <v>2362.7481730352802</v>
      </c>
      <c r="OL55" s="11"/>
      <c r="OM55" s="11"/>
      <c r="ON55" s="11"/>
      <c r="OO55" s="11"/>
      <c r="OP55" s="11"/>
      <c r="OS55" s="11">
        <v>438.11230551932698</v>
      </c>
      <c r="OU55" s="11"/>
      <c r="OV55" s="11"/>
      <c r="OW55" s="11"/>
      <c r="OX55" s="11"/>
      <c r="OY55" s="11"/>
      <c r="PB55" s="11">
        <v>352.44864295711301</v>
      </c>
      <c r="PD55" s="11"/>
      <c r="PE55" s="11"/>
      <c r="PF55" s="11"/>
      <c r="PG55" s="11"/>
      <c r="PH55" s="11"/>
      <c r="PK55" s="11">
        <v>477.98728365828998</v>
      </c>
      <c r="PM55" s="11"/>
      <c r="PN55" s="11"/>
      <c r="PO55" s="11"/>
      <c r="PP55" s="11"/>
      <c r="PQ55" s="11"/>
      <c r="PT55" s="11">
        <v>2570.23414146703</v>
      </c>
      <c r="PV55" s="11"/>
      <c r="PW55" s="11"/>
      <c r="PX55" s="11"/>
      <c r="PY55" s="11"/>
      <c r="PZ55" s="11"/>
      <c r="QC55" s="11">
        <v>2470.72616792393</v>
      </c>
      <c r="QE55" s="11"/>
      <c r="QF55" s="11"/>
      <c r="QG55" s="11"/>
      <c r="QH55" s="11"/>
      <c r="QI55" s="11"/>
      <c r="QL55" s="11">
        <v>2430.0949118168901</v>
      </c>
      <c r="QN55" s="11"/>
      <c r="QO55" s="11"/>
      <c r="QP55" s="11"/>
      <c r="QQ55" s="11"/>
      <c r="QR55" s="11"/>
      <c r="QU55" s="11">
        <v>214.97266770444</v>
      </c>
      <c r="QW55" s="11"/>
      <c r="QX55" s="11"/>
      <c r="QY55" s="11"/>
      <c r="QZ55" s="11"/>
      <c r="RA55" s="11"/>
      <c r="RD55" s="11">
        <v>439.29634892354602</v>
      </c>
      <c r="RF55" s="11"/>
      <c r="RG55" s="11"/>
      <c r="RH55" s="11"/>
      <c r="RI55" s="11"/>
      <c r="RJ55" s="11"/>
      <c r="RM55" s="11">
        <v>2374.1384810202499</v>
      </c>
      <c r="RO55" s="11"/>
      <c r="RP55" s="11"/>
      <c r="RQ55" s="11"/>
      <c r="RR55" s="11"/>
      <c r="RS55" s="11"/>
      <c r="RV55" s="11">
        <v>347.92838823191698</v>
      </c>
      <c r="RX55" s="11"/>
      <c r="RY55" s="11"/>
      <c r="RZ55" s="11"/>
      <c r="SA55" s="11"/>
      <c r="SB55" s="11"/>
      <c r="SE55" s="11">
        <v>2546.59802923198</v>
      </c>
      <c r="SG55" s="11"/>
      <c r="SH55" s="11"/>
      <c r="SI55" s="11"/>
      <c r="SJ55" s="11"/>
      <c r="SK55" s="11"/>
      <c r="SN55" s="11">
        <v>2477.71287013861</v>
      </c>
      <c r="SP55" s="11"/>
      <c r="SQ55" s="11"/>
      <c r="SR55" s="11"/>
      <c r="SS55" s="11"/>
      <c r="ST55" s="11"/>
      <c r="SW55" s="11">
        <v>218.75339722027999</v>
      </c>
      <c r="SY55" s="11"/>
      <c r="SZ55" s="11"/>
      <c r="TA55" s="11"/>
      <c r="TB55" s="11"/>
      <c r="TC55" s="11"/>
      <c r="TF55" s="11">
        <v>1550.2707301932201</v>
      </c>
      <c r="TH55" s="11"/>
      <c r="TI55" s="11"/>
      <c r="TJ55" s="11"/>
      <c r="TK55" s="11"/>
      <c r="TL55" s="11"/>
      <c r="TO55" s="11">
        <v>2388.5841674092599</v>
      </c>
      <c r="TQ55" s="11"/>
      <c r="TR55" s="11"/>
      <c r="TS55" s="11"/>
      <c r="TT55" s="11"/>
      <c r="TU55" s="11"/>
      <c r="TX55" s="11">
        <v>1784.1978997646199</v>
      </c>
      <c r="TZ55" s="11"/>
      <c r="UA55" s="11"/>
      <c r="UB55" s="11"/>
      <c r="UC55" s="11"/>
      <c r="UD55" s="11"/>
      <c r="UG55" s="11">
        <v>454.50626101156001</v>
      </c>
      <c r="UI55" s="11"/>
      <c r="UJ55" s="11"/>
      <c r="UK55" s="11"/>
      <c r="UL55" s="11"/>
      <c r="UM55" s="11"/>
      <c r="UP55" s="11">
        <v>300.30434502946503</v>
      </c>
      <c r="UR55" s="11"/>
      <c r="US55" s="11"/>
      <c r="UT55" s="11"/>
      <c r="UU55" s="11"/>
      <c r="UV55" s="11"/>
      <c r="UY55" s="11">
        <v>2260.8981008330602</v>
      </c>
      <c r="VA55" s="11"/>
      <c r="VB55" s="11"/>
      <c r="VC55" s="11"/>
      <c r="VD55" s="11"/>
      <c r="VE55" s="11"/>
      <c r="VH55" s="11">
        <v>2569.6651949438601</v>
      </c>
      <c r="VJ55" s="11"/>
      <c r="VK55" s="11"/>
      <c r="VL55" s="11"/>
      <c r="VM55" s="11"/>
      <c r="VN55" s="11"/>
      <c r="VQ55" s="11">
        <v>1339.19785990224</v>
      </c>
      <c r="VS55" s="11"/>
      <c r="VT55" s="11"/>
      <c r="VU55" s="11"/>
      <c r="VV55" s="11"/>
      <c r="VW55" s="11"/>
    </row>
    <row r="56" spans="1:595" x14ac:dyDescent="0.25">
      <c r="A56" t="s">
        <v>40</v>
      </c>
      <c r="D56" s="11">
        <v>1138.4119931397399</v>
      </c>
      <c r="F56" s="11"/>
      <c r="G56" s="11"/>
      <c r="H56" s="11"/>
      <c r="I56" s="11"/>
      <c r="J56" s="11"/>
      <c r="M56" s="11">
        <v>820.36479043777797</v>
      </c>
      <c r="O56" s="11"/>
      <c r="P56" s="11"/>
      <c r="Q56" s="11"/>
      <c r="R56" s="11"/>
      <c r="S56" s="11"/>
      <c r="V56" s="11">
        <v>2608.2691120607901</v>
      </c>
      <c r="X56" s="11"/>
      <c r="Y56" s="11"/>
      <c r="Z56" s="11"/>
      <c r="AA56" s="11"/>
      <c r="AB56" s="11"/>
      <c r="AE56" s="11">
        <v>710.027940899138</v>
      </c>
      <c r="AG56" s="11"/>
      <c r="AH56" s="11"/>
      <c r="AI56" s="11"/>
      <c r="AJ56" s="11"/>
      <c r="AK56" s="11"/>
      <c r="AN56" s="11">
        <v>2219.0601664176802</v>
      </c>
      <c r="AP56" s="11"/>
      <c r="AQ56" s="11"/>
      <c r="AR56" s="11"/>
      <c r="AS56" s="11"/>
      <c r="AT56" s="11"/>
      <c r="AW56" s="11">
        <v>1922.7879977437101</v>
      </c>
      <c r="AY56" s="11"/>
      <c r="AZ56" s="11"/>
      <c r="BA56" s="11"/>
      <c r="BB56" s="11"/>
      <c r="BC56" s="11"/>
      <c r="BF56" s="11">
        <v>656.53436548026195</v>
      </c>
      <c r="BH56" s="11"/>
      <c r="BI56" s="11"/>
      <c r="BJ56" s="11"/>
      <c r="BK56" s="11"/>
      <c r="BL56" s="11"/>
      <c r="BO56" s="11">
        <v>2347.1973582005298</v>
      </c>
      <c r="BQ56" s="11"/>
      <c r="BR56" s="11"/>
      <c r="BS56" s="11"/>
      <c r="BT56" s="11"/>
      <c r="BU56" s="11"/>
      <c r="BX56" s="11">
        <v>1393.1959923569</v>
      </c>
      <c r="BZ56" s="11"/>
      <c r="CA56" s="11"/>
      <c r="CB56" s="11"/>
      <c r="CC56" s="11"/>
      <c r="CD56" s="11"/>
      <c r="CG56" s="11">
        <v>1870.9193560112201</v>
      </c>
      <c r="CI56" s="11"/>
      <c r="CJ56" s="11"/>
      <c r="CK56" s="11"/>
      <c r="CL56" s="11"/>
      <c r="CM56" s="11"/>
      <c r="CP56" s="11">
        <v>1004.6027807989</v>
      </c>
      <c r="CR56" s="11"/>
      <c r="CS56" s="11"/>
      <c r="CT56" s="11"/>
      <c r="CU56" s="11"/>
      <c r="CV56" s="11"/>
      <c r="CY56" s="11">
        <v>955.37960770657003</v>
      </c>
      <c r="DA56" s="11"/>
      <c r="DB56" s="11"/>
      <c r="DC56" s="11"/>
      <c r="DD56" s="11"/>
      <c r="DE56" s="11"/>
      <c r="DH56" s="11">
        <v>613.87088673626397</v>
      </c>
      <c r="DJ56" s="11"/>
      <c r="DK56" s="11"/>
      <c r="DL56" s="11"/>
      <c r="DM56" s="11"/>
      <c r="DN56" s="11"/>
      <c r="DQ56" s="11">
        <v>1274.56341300092</v>
      </c>
      <c r="DS56" s="11"/>
      <c r="DT56" s="11"/>
      <c r="DU56" s="11"/>
      <c r="DV56" s="11"/>
      <c r="DW56" s="11"/>
      <c r="DZ56" s="11">
        <v>1648.0693174850301</v>
      </c>
      <c r="EB56" s="11"/>
      <c r="EC56" s="11"/>
      <c r="ED56" s="11"/>
      <c r="EE56" s="11"/>
      <c r="EF56" s="11"/>
      <c r="EI56" s="11">
        <v>2218.7374774980499</v>
      </c>
      <c r="EK56" s="11"/>
      <c r="EL56" s="11"/>
      <c r="EM56" s="11"/>
      <c r="EN56" s="11"/>
      <c r="EO56" s="11"/>
      <c r="ER56" s="11">
        <v>2034.6949765024401</v>
      </c>
      <c r="ET56" s="11"/>
      <c r="EU56" s="11"/>
      <c r="EV56" s="11"/>
      <c r="EW56" s="11"/>
      <c r="EX56" s="11"/>
      <c r="FA56" s="11">
        <v>2667.29779115172</v>
      </c>
      <c r="FC56" s="11"/>
      <c r="FD56" s="11"/>
      <c r="FE56" s="11"/>
      <c r="FF56" s="11"/>
      <c r="FG56" s="11"/>
      <c r="FJ56" s="11">
        <v>1432.6554982534301</v>
      </c>
      <c r="FL56" s="11"/>
      <c r="FM56" s="11"/>
      <c r="FN56" s="11"/>
      <c r="FO56" s="11"/>
      <c r="FP56" s="11"/>
      <c r="FS56" s="11">
        <v>1101.6507755862101</v>
      </c>
      <c r="FU56" s="11"/>
      <c r="FV56" s="11"/>
      <c r="FW56" s="11"/>
      <c r="FX56" s="11"/>
      <c r="FY56" s="11"/>
      <c r="GB56" s="11">
        <v>876.34654348571303</v>
      </c>
      <c r="GD56" s="11"/>
      <c r="GE56" s="11"/>
      <c r="GF56" s="11"/>
      <c r="GG56" s="11"/>
      <c r="GH56" s="11"/>
      <c r="GK56" s="11">
        <v>874.47977846276001</v>
      </c>
      <c r="GM56" s="11"/>
      <c r="GN56" s="11"/>
      <c r="GO56" s="11"/>
      <c r="GP56" s="11"/>
      <c r="GQ56" s="11"/>
      <c r="GT56" s="11">
        <v>669.84462233011698</v>
      </c>
      <c r="GV56" s="11"/>
      <c r="GW56" s="11"/>
      <c r="GX56" s="11"/>
      <c r="GY56" s="11"/>
      <c r="GZ56" s="11"/>
      <c r="HC56" s="11">
        <v>2017.8338087643899</v>
      </c>
      <c r="HE56" s="11"/>
      <c r="HF56" s="11"/>
      <c r="HG56" s="11"/>
      <c r="HH56" s="11"/>
      <c r="HI56" s="11"/>
      <c r="HL56" s="11">
        <v>2535.3392919708499</v>
      </c>
      <c r="HN56" s="11"/>
      <c r="HO56" s="11"/>
      <c r="HP56" s="11"/>
      <c r="HQ56" s="11"/>
      <c r="HR56" s="11"/>
      <c r="HU56" s="11">
        <v>1010.07718172145</v>
      </c>
      <c r="HW56" s="11"/>
      <c r="HX56" s="11"/>
      <c r="HY56" s="11"/>
      <c r="HZ56" s="11"/>
      <c r="IA56" s="11"/>
      <c r="ID56" s="11">
        <v>1880.71673762459</v>
      </c>
      <c r="IF56" s="11"/>
      <c r="IG56" s="11"/>
      <c r="IH56" s="11"/>
      <c r="II56" s="11"/>
      <c r="IJ56" s="11"/>
      <c r="IM56" s="11">
        <v>1717.26457111681</v>
      </c>
      <c r="IO56" s="11"/>
      <c r="IP56" s="11"/>
      <c r="IQ56" s="11"/>
      <c r="IR56" s="11"/>
      <c r="IS56" s="11"/>
      <c r="IV56" s="11">
        <v>1868.31744053068</v>
      </c>
      <c r="IX56" s="11"/>
      <c r="IY56" s="11"/>
      <c r="IZ56" s="11"/>
      <c r="JA56" s="11"/>
      <c r="JB56" s="11"/>
      <c r="JE56" s="11">
        <v>2745.32771707948</v>
      </c>
      <c r="JG56" s="11"/>
      <c r="JH56" s="11"/>
      <c r="JI56" s="11"/>
      <c r="JJ56" s="11"/>
      <c r="JK56" s="11"/>
      <c r="JN56" s="11">
        <v>676.69525460149498</v>
      </c>
      <c r="JP56" s="11"/>
      <c r="JQ56" s="11"/>
      <c r="JR56" s="11"/>
      <c r="JS56" s="11"/>
      <c r="JT56" s="11"/>
      <c r="JW56" s="11">
        <v>2742.2300161499902</v>
      </c>
      <c r="JY56" s="11"/>
      <c r="JZ56" s="11"/>
      <c r="KA56" s="11"/>
      <c r="KB56" s="11"/>
      <c r="KC56" s="11"/>
      <c r="KF56" s="11">
        <v>2420.9922979183302</v>
      </c>
      <c r="KH56" s="11"/>
      <c r="KI56" s="11"/>
      <c r="KJ56" s="11"/>
      <c r="KK56" s="11"/>
      <c r="KL56" s="11"/>
      <c r="KO56" s="11">
        <v>1029.9593378736599</v>
      </c>
      <c r="KQ56" s="11"/>
      <c r="KR56" s="11"/>
      <c r="KS56" s="11"/>
      <c r="KT56" s="11"/>
      <c r="KU56" s="11"/>
      <c r="KX56" s="11">
        <v>1830.88736956668</v>
      </c>
      <c r="KZ56" s="11"/>
      <c r="LA56" s="11"/>
      <c r="LB56" s="11"/>
      <c r="LC56" s="11"/>
      <c r="LD56" s="11"/>
      <c r="LG56" s="11">
        <v>2373.00735806686</v>
      </c>
      <c r="LI56" s="11"/>
      <c r="LJ56" s="11"/>
      <c r="LK56" s="11"/>
      <c r="LL56" s="11"/>
      <c r="LM56" s="11"/>
      <c r="LP56" s="11">
        <v>1650.98993042391</v>
      </c>
      <c r="LR56" s="11"/>
      <c r="LS56" s="11"/>
      <c r="LT56" s="11"/>
      <c r="LU56" s="11"/>
      <c r="LV56" s="11"/>
      <c r="LY56" s="11">
        <v>671.16642970934095</v>
      </c>
      <c r="MA56" s="11"/>
      <c r="MB56" s="11"/>
      <c r="MC56" s="11"/>
      <c r="MD56" s="11"/>
      <c r="ME56" s="11"/>
      <c r="MH56" s="11">
        <v>771.94480307061895</v>
      </c>
      <c r="MJ56" s="11"/>
      <c r="MK56" s="11"/>
      <c r="ML56" s="11"/>
      <c r="MM56" s="11"/>
      <c r="MN56" s="11"/>
      <c r="MQ56" s="11">
        <v>1704.5642473431301</v>
      </c>
      <c r="MS56" s="11"/>
      <c r="MT56" s="11"/>
      <c r="MU56" s="11"/>
      <c r="MV56" s="11"/>
      <c r="MW56" s="11"/>
      <c r="MZ56" s="11">
        <v>2134.1559191944598</v>
      </c>
      <c r="NB56" s="11"/>
      <c r="NC56" s="11"/>
      <c r="ND56" s="11"/>
      <c r="NE56" s="11"/>
      <c r="NF56" s="11"/>
      <c r="NI56" s="11">
        <v>2705.4129062883599</v>
      </c>
      <c r="NK56" s="11"/>
      <c r="NL56" s="11"/>
      <c r="NM56" s="11"/>
      <c r="NN56" s="11"/>
      <c r="NO56" s="11"/>
      <c r="NR56" s="11">
        <v>1331.69337224125</v>
      </c>
      <c r="NT56" s="11"/>
      <c r="NU56" s="11"/>
      <c r="NV56" s="11"/>
      <c r="NW56" s="11"/>
      <c r="NX56" s="11"/>
      <c r="OA56" s="11">
        <v>1553.2279982831101</v>
      </c>
      <c r="OC56" s="11"/>
      <c r="OD56" s="11"/>
      <c r="OE56" s="11"/>
      <c r="OF56" s="11"/>
      <c r="OG56" s="11"/>
      <c r="OJ56" s="11">
        <v>2362.7481730352802</v>
      </c>
      <c r="OL56" s="11"/>
      <c r="OM56" s="11"/>
      <c r="ON56" s="11"/>
      <c r="OO56" s="11"/>
      <c r="OP56" s="11"/>
      <c r="OS56" s="11">
        <v>972.68998747551905</v>
      </c>
      <c r="OU56" s="11"/>
      <c r="OV56" s="11"/>
      <c r="OW56" s="11"/>
      <c r="OX56" s="11"/>
      <c r="OY56" s="11"/>
      <c r="PB56" s="11">
        <v>814.45024863389801</v>
      </c>
      <c r="PD56" s="11"/>
      <c r="PE56" s="11"/>
      <c r="PF56" s="11"/>
      <c r="PG56" s="11"/>
      <c r="PH56" s="11"/>
      <c r="PK56" s="11">
        <v>529.70397142066201</v>
      </c>
      <c r="PM56" s="11"/>
      <c r="PN56" s="11"/>
      <c r="PO56" s="11"/>
      <c r="PP56" s="11"/>
      <c r="PQ56" s="11"/>
      <c r="PT56" s="11">
        <v>2570.23414146703</v>
      </c>
      <c r="PV56" s="11"/>
      <c r="PW56" s="11"/>
      <c r="PX56" s="11"/>
      <c r="PY56" s="11"/>
      <c r="PZ56" s="11"/>
      <c r="QC56" s="11">
        <v>2470.72616792393</v>
      </c>
      <c r="QE56" s="11"/>
      <c r="QF56" s="11"/>
      <c r="QG56" s="11"/>
      <c r="QH56" s="11"/>
      <c r="QI56" s="11"/>
      <c r="QL56" s="11">
        <v>2430.0949118168901</v>
      </c>
      <c r="QN56" s="11"/>
      <c r="QO56" s="11"/>
      <c r="QP56" s="11"/>
      <c r="QQ56" s="11"/>
      <c r="QR56" s="11"/>
      <c r="QU56" s="11">
        <v>1426.3736375020901</v>
      </c>
      <c r="QW56" s="11"/>
      <c r="QX56" s="11"/>
      <c r="QY56" s="11"/>
      <c r="QZ56" s="11"/>
      <c r="RA56" s="11"/>
      <c r="RD56" s="11">
        <v>852.57166346808401</v>
      </c>
      <c r="RF56" s="11"/>
      <c r="RG56" s="11"/>
      <c r="RH56" s="11"/>
      <c r="RI56" s="11"/>
      <c r="RJ56" s="11"/>
      <c r="RM56" s="11">
        <v>2374.1384810202499</v>
      </c>
      <c r="RO56" s="11"/>
      <c r="RP56" s="11"/>
      <c r="RQ56" s="11"/>
      <c r="RR56" s="11"/>
      <c r="RS56" s="11"/>
      <c r="RV56" s="11">
        <v>707.60359477066902</v>
      </c>
      <c r="RX56" s="11"/>
      <c r="RY56" s="11"/>
      <c r="RZ56" s="11"/>
      <c r="SA56" s="11"/>
      <c r="SB56" s="11"/>
      <c r="SE56" s="11">
        <v>2546.59802923198</v>
      </c>
      <c r="SG56" s="11"/>
      <c r="SH56" s="11"/>
      <c r="SI56" s="11"/>
      <c r="SJ56" s="11"/>
      <c r="SK56" s="11"/>
      <c r="SN56" s="11">
        <v>2477.71287013861</v>
      </c>
      <c r="SP56" s="11"/>
      <c r="SQ56" s="11"/>
      <c r="SR56" s="11"/>
      <c r="SS56" s="11"/>
      <c r="ST56" s="11"/>
      <c r="SW56" s="11">
        <v>788.15077413272604</v>
      </c>
      <c r="SY56" s="11"/>
      <c r="SZ56" s="11"/>
      <c r="TA56" s="11"/>
      <c r="TB56" s="11"/>
      <c r="TC56" s="11"/>
      <c r="TF56" s="11">
        <v>1550.2707301932201</v>
      </c>
      <c r="TH56" s="11"/>
      <c r="TI56" s="11"/>
      <c r="TJ56" s="11"/>
      <c r="TK56" s="11"/>
      <c r="TL56" s="11"/>
      <c r="TO56" s="11">
        <v>2388.5841674092599</v>
      </c>
      <c r="TQ56" s="11"/>
      <c r="TR56" s="11"/>
      <c r="TS56" s="11"/>
      <c r="TT56" s="11"/>
      <c r="TU56" s="11"/>
      <c r="TX56" s="11">
        <v>1784.1978997646199</v>
      </c>
      <c r="TZ56" s="11"/>
      <c r="UA56" s="11"/>
      <c r="UB56" s="11"/>
      <c r="UC56" s="11"/>
      <c r="UD56" s="11"/>
      <c r="UG56" s="11">
        <v>654.18060285868603</v>
      </c>
      <c r="UI56" s="11"/>
      <c r="UJ56" s="11"/>
      <c r="UK56" s="11"/>
      <c r="UL56" s="11"/>
      <c r="UM56" s="11"/>
      <c r="UP56" s="11">
        <v>949.28709930166099</v>
      </c>
      <c r="UR56" s="11"/>
      <c r="US56" s="11"/>
      <c r="UT56" s="11"/>
      <c r="UU56" s="11"/>
      <c r="UV56" s="11"/>
      <c r="UY56" s="11">
        <v>2260.8981008330602</v>
      </c>
      <c r="VA56" s="11"/>
      <c r="VB56" s="11"/>
      <c r="VC56" s="11"/>
      <c r="VD56" s="11"/>
      <c r="VE56" s="11"/>
      <c r="VH56" s="11">
        <v>2569.6651949438601</v>
      </c>
      <c r="VJ56" s="11"/>
      <c r="VK56" s="11"/>
      <c r="VL56" s="11"/>
      <c r="VM56" s="11"/>
      <c r="VN56" s="11"/>
      <c r="VQ56" s="11">
        <v>1339.19785990224</v>
      </c>
      <c r="VS56" s="11"/>
      <c r="VT56" s="11"/>
      <c r="VU56" s="11"/>
      <c r="VV56" s="11"/>
      <c r="VW56" s="11"/>
    </row>
    <row r="57" spans="1:595" x14ac:dyDescent="0.25">
      <c r="A57" t="s">
        <v>41</v>
      </c>
      <c r="D57" s="11">
        <v>206.053389032345</v>
      </c>
      <c r="F57" s="11"/>
      <c r="G57" s="11"/>
      <c r="H57" s="11"/>
      <c r="I57" s="11"/>
      <c r="J57" s="11"/>
      <c r="M57" s="11">
        <v>386.38396603827402</v>
      </c>
      <c r="O57" s="11"/>
      <c r="P57" s="11"/>
      <c r="Q57" s="11"/>
      <c r="R57" s="11"/>
      <c r="S57" s="11"/>
      <c r="V57" s="11">
        <v>350.83292936729498</v>
      </c>
      <c r="X57" s="11"/>
      <c r="Y57" s="11"/>
      <c r="Z57" s="11"/>
      <c r="AA57" s="11"/>
      <c r="AB57" s="11"/>
      <c r="AE57" s="11">
        <v>373.14097981791701</v>
      </c>
      <c r="AG57" s="11"/>
      <c r="AH57" s="11"/>
      <c r="AI57" s="11"/>
      <c r="AJ57" s="11"/>
      <c r="AK57" s="11"/>
      <c r="AN57" s="11">
        <v>474.87086852472697</v>
      </c>
      <c r="AP57" s="11"/>
      <c r="AQ57" s="11"/>
      <c r="AR57" s="11"/>
      <c r="AS57" s="11"/>
      <c r="AT57" s="11"/>
      <c r="AW57" s="11">
        <v>256.65111847596</v>
      </c>
      <c r="AY57" s="11"/>
      <c r="AZ57" s="11"/>
      <c r="BA57" s="11"/>
      <c r="BB57" s="11"/>
      <c r="BC57" s="11"/>
      <c r="BF57" s="11">
        <v>295.73697280074902</v>
      </c>
      <c r="BH57" s="11"/>
      <c r="BI57" s="11"/>
      <c r="BJ57" s="11"/>
      <c r="BK57" s="11"/>
      <c r="BL57" s="11"/>
      <c r="BO57" s="11">
        <v>295.20694545491801</v>
      </c>
      <c r="BQ57" s="11"/>
      <c r="BR57" s="11"/>
      <c r="BS57" s="11"/>
      <c r="BT57" s="11"/>
      <c r="BU57" s="11"/>
      <c r="BX57" s="11">
        <v>215.24831745381599</v>
      </c>
      <c r="BZ57" s="11"/>
      <c r="CA57" s="11"/>
      <c r="CB57" s="11"/>
      <c r="CC57" s="11"/>
      <c r="CD57" s="11"/>
      <c r="CG57" s="11">
        <v>227.97592455399001</v>
      </c>
      <c r="CI57" s="11"/>
      <c r="CJ57" s="11"/>
      <c r="CK57" s="11"/>
      <c r="CL57" s="11"/>
      <c r="CM57" s="11"/>
      <c r="CP57" s="11">
        <v>231.01633345295099</v>
      </c>
      <c r="CR57" s="11"/>
      <c r="CS57" s="11"/>
      <c r="CT57" s="11"/>
      <c r="CU57" s="11"/>
      <c r="CV57" s="11"/>
      <c r="CY57" s="11">
        <v>331.506645248908</v>
      </c>
      <c r="DA57" s="11"/>
      <c r="DB57" s="11"/>
      <c r="DC57" s="11"/>
      <c r="DD57" s="11"/>
      <c r="DE57" s="11"/>
      <c r="DH57" s="11">
        <v>275.67126606921198</v>
      </c>
      <c r="DJ57" s="11"/>
      <c r="DK57" s="11"/>
      <c r="DL57" s="11"/>
      <c r="DM57" s="11"/>
      <c r="DN57" s="11"/>
      <c r="DQ57" s="11">
        <v>235.80961279406401</v>
      </c>
      <c r="DS57" s="11"/>
      <c r="DT57" s="11"/>
      <c r="DU57" s="11"/>
      <c r="DV57" s="11"/>
      <c r="DW57" s="11"/>
      <c r="DZ57" s="11">
        <v>350.67574723028002</v>
      </c>
      <c r="EB57" s="11"/>
      <c r="EC57" s="11"/>
      <c r="ED57" s="11"/>
      <c r="EE57" s="11"/>
      <c r="EF57" s="11"/>
      <c r="EI57" s="11">
        <v>277.01049464533901</v>
      </c>
      <c r="EK57" s="11"/>
      <c r="EL57" s="11"/>
      <c r="EM57" s="11"/>
      <c r="EN57" s="11"/>
      <c r="EO57" s="11"/>
      <c r="ER57" s="11">
        <v>336.54137450863101</v>
      </c>
      <c r="ET57" s="11"/>
      <c r="EU57" s="11"/>
      <c r="EV57" s="11"/>
      <c r="EW57" s="11"/>
      <c r="EX57" s="11"/>
      <c r="FA57" s="11">
        <v>406.55029231305701</v>
      </c>
      <c r="FC57" s="11"/>
      <c r="FD57" s="11"/>
      <c r="FE57" s="11"/>
      <c r="FF57" s="11"/>
      <c r="FG57" s="11"/>
      <c r="FJ57" s="11">
        <v>413.51645985568399</v>
      </c>
      <c r="FL57" s="11"/>
      <c r="FM57" s="11"/>
      <c r="FN57" s="11"/>
      <c r="FO57" s="11"/>
      <c r="FP57" s="11"/>
      <c r="FS57" s="11">
        <v>205.17486451788801</v>
      </c>
      <c r="FU57" s="11"/>
      <c r="FV57" s="11"/>
      <c r="FW57" s="11"/>
      <c r="FX57" s="11"/>
      <c r="FY57" s="11"/>
      <c r="GB57" s="11">
        <v>283.11074836600898</v>
      </c>
      <c r="GD57" s="11"/>
      <c r="GE57" s="11"/>
      <c r="GF57" s="11"/>
      <c r="GG57" s="11"/>
      <c r="GH57" s="11"/>
      <c r="GK57" s="11">
        <v>277.90523342069599</v>
      </c>
      <c r="GM57" s="11"/>
      <c r="GN57" s="11"/>
      <c r="GO57" s="11"/>
      <c r="GP57" s="11"/>
      <c r="GQ57" s="11"/>
      <c r="GT57" s="11">
        <v>455.55184532639799</v>
      </c>
      <c r="GV57" s="11"/>
      <c r="GW57" s="11"/>
      <c r="GX57" s="11"/>
      <c r="GY57" s="11"/>
      <c r="GZ57" s="11"/>
      <c r="HC57" s="11">
        <v>408.392640969978</v>
      </c>
      <c r="HE57" s="11"/>
      <c r="HF57" s="11"/>
      <c r="HG57" s="11"/>
      <c r="HH57" s="11"/>
      <c r="HI57" s="11"/>
      <c r="HL57" s="11">
        <v>431.47897165102302</v>
      </c>
      <c r="HN57" s="11"/>
      <c r="HO57" s="11"/>
      <c r="HP57" s="11"/>
      <c r="HQ57" s="11"/>
      <c r="HR57" s="11"/>
      <c r="HU57" s="11">
        <v>305.82172327889901</v>
      </c>
      <c r="HW57" s="11"/>
      <c r="HX57" s="11"/>
      <c r="HY57" s="11"/>
      <c r="HZ57" s="11"/>
      <c r="IA57" s="11"/>
      <c r="ID57" s="11">
        <v>258.48352306860897</v>
      </c>
      <c r="IF57" s="11"/>
      <c r="IG57" s="11"/>
      <c r="IH57" s="11"/>
      <c r="II57" s="11"/>
      <c r="IJ57" s="11"/>
      <c r="IM57" s="11">
        <v>334.11699195105001</v>
      </c>
      <c r="IO57" s="11"/>
      <c r="IP57" s="11"/>
      <c r="IQ57" s="11"/>
      <c r="IR57" s="11"/>
      <c r="IS57" s="11"/>
      <c r="IV57" s="11">
        <v>491.60620878958298</v>
      </c>
      <c r="IX57" s="11"/>
      <c r="IY57" s="11"/>
      <c r="IZ57" s="11"/>
      <c r="JA57" s="11"/>
      <c r="JB57" s="11"/>
      <c r="JE57" s="11">
        <v>439.15816390929302</v>
      </c>
      <c r="JG57" s="11"/>
      <c r="JH57" s="11"/>
      <c r="JI57" s="11"/>
      <c r="JJ57" s="11"/>
      <c r="JK57" s="11"/>
      <c r="JN57" s="11">
        <v>430.30077073186601</v>
      </c>
      <c r="JP57" s="11"/>
      <c r="JQ57" s="11"/>
      <c r="JR57" s="11"/>
      <c r="JS57" s="11"/>
      <c r="JT57" s="11"/>
      <c r="JW57" s="11">
        <v>458.383662601379</v>
      </c>
      <c r="JY57" s="11"/>
      <c r="JZ57" s="11"/>
      <c r="KA57" s="11"/>
      <c r="KB57" s="11"/>
      <c r="KC57" s="11"/>
      <c r="KF57" s="11">
        <v>314.12186405384398</v>
      </c>
      <c r="KH57" s="11"/>
      <c r="KI57" s="11"/>
      <c r="KJ57" s="11"/>
      <c r="KK57" s="11"/>
      <c r="KL57" s="11"/>
      <c r="KO57" s="11">
        <v>323.773032294784</v>
      </c>
      <c r="KQ57" s="11"/>
      <c r="KR57" s="11"/>
      <c r="KS57" s="11"/>
      <c r="KT57" s="11"/>
      <c r="KU57" s="11"/>
      <c r="KX57" s="11">
        <v>306.10918796561998</v>
      </c>
      <c r="KZ57" s="11"/>
      <c r="LA57" s="11"/>
      <c r="LB57" s="11"/>
      <c r="LC57" s="11"/>
      <c r="LD57" s="11"/>
      <c r="LG57" s="11">
        <v>372.709158206707</v>
      </c>
      <c r="LI57" s="11"/>
      <c r="LJ57" s="11"/>
      <c r="LK57" s="11"/>
      <c r="LL57" s="11"/>
      <c r="LM57" s="11"/>
      <c r="LP57" s="11">
        <v>392.90410303288701</v>
      </c>
      <c r="LR57" s="11"/>
      <c r="LS57" s="11"/>
      <c r="LT57" s="11"/>
      <c r="LU57" s="11"/>
      <c r="LV57" s="11"/>
      <c r="LY57" s="11">
        <v>462.066692114771</v>
      </c>
      <c r="MA57" s="11"/>
      <c r="MB57" s="11"/>
      <c r="MC57" s="11"/>
      <c r="MD57" s="11"/>
      <c r="ME57" s="11"/>
      <c r="MH57" s="11">
        <v>358.75327056101997</v>
      </c>
      <c r="MJ57" s="11"/>
      <c r="MK57" s="11"/>
      <c r="ML57" s="11"/>
      <c r="MM57" s="11"/>
      <c r="MN57" s="11"/>
      <c r="MQ57" s="11">
        <v>287.07106588869999</v>
      </c>
      <c r="MS57" s="11"/>
      <c r="MT57" s="11"/>
      <c r="MU57" s="11"/>
      <c r="MV57" s="11"/>
      <c r="MW57" s="11"/>
      <c r="MZ57" s="11">
        <v>200.54133152080999</v>
      </c>
      <c r="NB57" s="11"/>
      <c r="NC57" s="11"/>
      <c r="ND57" s="11"/>
      <c r="NE57" s="11"/>
      <c r="NF57" s="11"/>
      <c r="NI57" s="11">
        <v>481.60203919539998</v>
      </c>
      <c r="NK57" s="11"/>
      <c r="NL57" s="11"/>
      <c r="NM57" s="11"/>
      <c r="NN57" s="11"/>
      <c r="NO57" s="11"/>
      <c r="NR57" s="11">
        <v>417.64479894578301</v>
      </c>
      <c r="NT57" s="11"/>
      <c r="NU57" s="11"/>
      <c r="NV57" s="11"/>
      <c r="NW57" s="11"/>
      <c r="NX57" s="11"/>
      <c r="OA57" s="11">
        <v>330.84360452832198</v>
      </c>
      <c r="OC57" s="11"/>
      <c r="OD57" s="11"/>
      <c r="OE57" s="11"/>
      <c r="OF57" s="11"/>
      <c r="OG57" s="11"/>
      <c r="OJ57" s="11">
        <v>306.78418926743598</v>
      </c>
      <c r="OL57" s="11"/>
      <c r="OM57" s="11"/>
      <c r="ON57" s="11"/>
      <c r="OO57" s="11"/>
      <c r="OP57" s="11"/>
      <c r="OS57" s="11">
        <v>438.11230551932698</v>
      </c>
      <c r="OU57" s="11"/>
      <c r="OV57" s="11"/>
      <c r="OW57" s="11"/>
      <c r="OX57" s="11"/>
      <c r="OY57" s="11"/>
      <c r="PB57" s="11">
        <v>352.44864295711301</v>
      </c>
      <c r="PD57" s="11"/>
      <c r="PE57" s="11"/>
      <c r="PF57" s="11"/>
      <c r="PG57" s="11"/>
      <c r="PH57" s="11"/>
      <c r="PK57" s="11">
        <v>477.98728365828998</v>
      </c>
      <c r="PM57" s="11"/>
      <c r="PN57" s="11"/>
      <c r="PO57" s="11"/>
      <c r="PP57" s="11"/>
      <c r="PQ57" s="11"/>
      <c r="PT57" s="11">
        <v>358.453550039525</v>
      </c>
      <c r="PV57" s="11"/>
      <c r="PW57" s="11"/>
      <c r="PX57" s="11"/>
      <c r="PY57" s="11"/>
      <c r="PZ57" s="11"/>
      <c r="QC57" s="11">
        <v>350.50029643438</v>
      </c>
      <c r="QE57" s="11"/>
      <c r="QF57" s="11"/>
      <c r="QG57" s="11"/>
      <c r="QH57" s="11"/>
      <c r="QI57" s="11"/>
      <c r="QL57" s="11">
        <v>257.82119233244703</v>
      </c>
      <c r="QN57" s="11"/>
      <c r="QO57" s="11"/>
      <c r="QP57" s="11"/>
      <c r="QQ57" s="11"/>
      <c r="QR57" s="11"/>
      <c r="QU57" s="11">
        <v>214.97266770444</v>
      </c>
      <c r="QW57" s="11"/>
      <c r="QX57" s="11"/>
      <c r="QY57" s="11"/>
      <c r="QZ57" s="11"/>
      <c r="RA57" s="11"/>
      <c r="RD57" s="11">
        <v>439.29634892354602</v>
      </c>
      <c r="RF57" s="11"/>
      <c r="RG57" s="11"/>
      <c r="RH57" s="11"/>
      <c r="RI57" s="11"/>
      <c r="RJ57" s="11"/>
      <c r="RM57" s="11">
        <v>463.61999368847398</v>
      </c>
      <c r="RO57" s="11"/>
      <c r="RP57" s="11"/>
      <c r="RQ57" s="11"/>
      <c r="RR57" s="11"/>
      <c r="RS57" s="11"/>
      <c r="RV57" s="11">
        <v>347.92838823191698</v>
      </c>
      <c r="RX57" s="11"/>
      <c r="RY57" s="11"/>
      <c r="RZ57" s="11"/>
      <c r="SA57" s="11"/>
      <c r="SB57" s="11"/>
      <c r="SE57" s="11">
        <v>493.75053550339601</v>
      </c>
      <c r="SG57" s="11"/>
      <c r="SH57" s="11"/>
      <c r="SI57" s="11"/>
      <c r="SJ57" s="11"/>
      <c r="SK57" s="11"/>
      <c r="SN57" s="11">
        <v>225.03045463976699</v>
      </c>
      <c r="SP57" s="11"/>
      <c r="SQ57" s="11"/>
      <c r="SR57" s="11"/>
      <c r="SS57" s="11"/>
      <c r="ST57" s="11"/>
      <c r="SW57" s="11">
        <v>218.75339722027999</v>
      </c>
      <c r="SY57" s="11"/>
      <c r="SZ57" s="11"/>
      <c r="TA57" s="11"/>
      <c r="TB57" s="11"/>
      <c r="TC57" s="11"/>
      <c r="TF57" s="11">
        <v>365.73014102108601</v>
      </c>
      <c r="TH57" s="11"/>
      <c r="TI57" s="11"/>
      <c r="TJ57" s="11"/>
      <c r="TK57" s="11"/>
      <c r="TL57" s="11"/>
      <c r="TO57" s="11">
        <v>262.41870651792198</v>
      </c>
      <c r="TQ57" s="11"/>
      <c r="TR57" s="11"/>
      <c r="TS57" s="11"/>
      <c r="TT57" s="11"/>
      <c r="TU57" s="11"/>
      <c r="TX57" s="11">
        <v>368.91037468425401</v>
      </c>
      <c r="TZ57" s="11"/>
      <c r="UA57" s="11"/>
      <c r="UB57" s="11"/>
      <c r="UC57" s="11"/>
      <c r="UD57" s="11"/>
      <c r="UG57" s="11">
        <v>454.50626101156001</v>
      </c>
      <c r="UI57" s="11"/>
      <c r="UJ57" s="11"/>
      <c r="UK57" s="11"/>
      <c r="UL57" s="11"/>
      <c r="UM57" s="11"/>
      <c r="UP57" s="11">
        <v>300.30434502946503</v>
      </c>
      <c r="UR57" s="11"/>
      <c r="US57" s="11"/>
      <c r="UT57" s="11"/>
      <c r="UU57" s="11"/>
      <c r="UV57" s="11"/>
      <c r="UY57" s="11">
        <v>275.94481516581197</v>
      </c>
      <c r="VA57" s="11"/>
      <c r="VB57" s="11"/>
      <c r="VC57" s="11"/>
      <c r="VD57" s="11"/>
      <c r="VE57" s="11"/>
      <c r="VH57" s="11">
        <v>397.07357646416199</v>
      </c>
      <c r="VJ57" s="11"/>
      <c r="VK57" s="11"/>
      <c r="VL57" s="11"/>
      <c r="VM57" s="11"/>
      <c r="VN57" s="11"/>
      <c r="VQ57" s="11">
        <v>285.40366323032799</v>
      </c>
      <c r="VS57" s="11"/>
      <c r="VT57" s="11"/>
      <c r="VU57" s="11"/>
      <c r="VV57" s="11"/>
      <c r="VW57" s="11"/>
    </row>
    <row r="58" spans="1:595" x14ac:dyDescent="0.25">
      <c r="A58" t="s">
        <v>42</v>
      </c>
      <c r="C58">
        <v>38</v>
      </c>
      <c r="D58" s="11"/>
      <c r="F58" s="11"/>
      <c r="G58" s="11"/>
      <c r="H58" s="11"/>
      <c r="I58" s="11"/>
      <c r="J58" s="11"/>
      <c r="L58">
        <v>38</v>
      </c>
      <c r="M58" s="11"/>
      <c r="O58" s="11"/>
      <c r="P58" s="11"/>
      <c r="Q58" s="11"/>
      <c r="R58" s="11"/>
      <c r="S58" s="11"/>
      <c r="U58">
        <v>38</v>
      </c>
      <c r="V58" s="11"/>
      <c r="X58" s="11"/>
      <c r="Y58" s="11"/>
      <c r="Z58" s="11"/>
      <c r="AA58" s="11"/>
      <c r="AB58" s="11"/>
      <c r="AD58">
        <v>38</v>
      </c>
      <c r="AE58" s="11"/>
      <c r="AG58" s="11"/>
      <c r="AH58" s="11"/>
      <c r="AI58" s="11"/>
      <c r="AJ58" s="11"/>
      <c r="AK58" s="11"/>
      <c r="AM58">
        <v>38</v>
      </c>
      <c r="AN58" s="11"/>
      <c r="AP58" s="11"/>
      <c r="AQ58" s="11"/>
      <c r="AR58" s="11"/>
      <c r="AS58" s="11"/>
      <c r="AT58" s="11"/>
      <c r="AV58">
        <v>38</v>
      </c>
      <c r="AW58" s="11"/>
      <c r="AY58" s="11"/>
      <c r="AZ58" s="11"/>
      <c r="BA58" s="11"/>
      <c r="BB58" s="11"/>
      <c r="BC58" s="11"/>
      <c r="BE58">
        <v>38</v>
      </c>
      <c r="BF58" s="11"/>
      <c r="BH58" s="11"/>
      <c r="BI58" s="11"/>
      <c r="BJ58" s="11"/>
      <c r="BK58" s="11"/>
      <c r="BL58" s="11"/>
      <c r="BN58">
        <v>38</v>
      </c>
      <c r="BO58" s="11"/>
      <c r="BQ58" s="11"/>
      <c r="BR58" s="11"/>
      <c r="BS58" s="11"/>
      <c r="BT58" s="11"/>
      <c r="BU58" s="11"/>
      <c r="BW58">
        <v>38</v>
      </c>
      <c r="BX58" s="11"/>
      <c r="BZ58" s="11"/>
      <c r="CA58" s="11"/>
      <c r="CB58" s="11"/>
      <c r="CC58" s="11"/>
      <c r="CD58" s="11"/>
      <c r="CF58">
        <v>38</v>
      </c>
      <c r="CG58" s="11"/>
      <c r="CI58" s="11"/>
      <c r="CJ58" s="11"/>
      <c r="CK58" s="11"/>
      <c r="CL58" s="11"/>
      <c r="CM58" s="11"/>
      <c r="CO58">
        <v>38</v>
      </c>
      <c r="CP58" s="11"/>
      <c r="CR58" s="11"/>
      <c r="CS58" s="11"/>
      <c r="CT58" s="11"/>
      <c r="CU58" s="11"/>
      <c r="CV58" s="11"/>
      <c r="CX58">
        <v>38</v>
      </c>
      <c r="CY58" s="11"/>
      <c r="DA58" s="11"/>
      <c r="DB58" s="11"/>
      <c r="DC58" s="11"/>
      <c r="DD58" s="11"/>
      <c r="DE58" s="11"/>
      <c r="DG58">
        <v>38</v>
      </c>
      <c r="DH58" s="11"/>
      <c r="DJ58" s="11"/>
      <c r="DK58" s="11"/>
      <c r="DL58" s="11"/>
      <c r="DM58" s="11"/>
      <c r="DN58" s="11"/>
      <c r="DP58">
        <v>38</v>
      </c>
      <c r="DQ58" s="11"/>
      <c r="DS58" s="11"/>
      <c r="DT58" s="11"/>
      <c r="DU58" s="11"/>
      <c r="DV58" s="11"/>
      <c r="DW58" s="11"/>
      <c r="DY58">
        <v>38</v>
      </c>
      <c r="DZ58" s="11"/>
      <c r="EB58" s="11"/>
      <c r="EC58" s="11"/>
      <c r="ED58" s="11"/>
      <c r="EE58" s="11"/>
      <c r="EF58" s="11"/>
      <c r="EH58">
        <v>38</v>
      </c>
      <c r="EI58" s="11"/>
      <c r="EK58" s="11"/>
      <c r="EL58" s="11"/>
      <c r="EM58" s="11"/>
      <c r="EN58" s="11"/>
      <c r="EO58" s="11"/>
      <c r="EQ58">
        <v>38</v>
      </c>
      <c r="ER58" s="11"/>
      <c r="ET58" s="11"/>
      <c r="EU58" s="11"/>
      <c r="EV58" s="11"/>
      <c r="EW58" s="11"/>
      <c r="EX58" s="11"/>
      <c r="EZ58">
        <v>38</v>
      </c>
      <c r="FA58" s="11"/>
      <c r="FC58" s="11"/>
      <c r="FD58" s="11"/>
      <c r="FE58" s="11"/>
      <c r="FF58" s="11"/>
      <c r="FG58" s="11"/>
      <c r="FI58">
        <v>38</v>
      </c>
      <c r="FJ58" s="11"/>
      <c r="FL58" s="11"/>
      <c r="FM58" s="11"/>
      <c r="FN58" s="11"/>
      <c r="FO58" s="11"/>
      <c r="FP58" s="11"/>
      <c r="FR58">
        <v>38</v>
      </c>
      <c r="FS58" s="11"/>
      <c r="FU58" s="11"/>
      <c r="FV58" s="11"/>
      <c r="FW58" s="11"/>
      <c r="FX58" s="11"/>
      <c r="FY58" s="11"/>
      <c r="GA58">
        <v>38</v>
      </c>
      <c r="GB58" s="11"/>
      <c r="GD58" s="11"/>
      <c r="GE58" s="11"/>
      <c r="GF58" s="11"/>
      <c r="GG58" s="11"/>
      <c r="GH58" s="11"/>
      <c r="GJ58">
        <v>38</v>
      </c>
      <c r="GK58" s="11"/>
      <c r="GM58" s="11"/>
      <c r="GN58" s="11"/>
      <c r="GO58" s="11"/>
      <c r="GP58" s="11"/>
      <c r="GQ58" s="11"/>
      <c r="GS58">
        <v>38</v>
      </c>
      <c r="GT58" s="11"/>
      <c r="GV58" s="11"/>
      <c r="GW58" s="11"/>
      <c r="GX58" s="11"/>
      <c r="GY58" s="11"/>
      <c r="GZ58" s="11"/>
      <c r="HB58">
        <v>38</v>
      </c>
      <c r="HC58" s="11"/>
      <c r="HE58" s="11"/>
      <c r="HF58" s="11"/>
      <c r="HG58" s="11"/>
      <c r="HH58" s="11"/>
      <c r="HI58" s="11"/>
      <c r="HK58">
        <v>38</v>
      </c>
      <c r="HL58" s="11"/>
      <c r="HN58" s="11"/>
      <c r="HO58" s="11"/>
      <c r="HP58" s="11"/>
      <c r="HQ58" s="11"/>
      <c r="HR58" s="11"/>
      <c r="HT58">
        <v>38</v>
      </c>
      <c r="HU58" s="11"/>
      <c r="HW58" s="11"/>
      <c r="HX58" s="11"/>
      <c r="HY58" s="11"/>
      <c r="HZ58" s="11"/>
      <c r="IA58" s="11"/>
      <c r="IC58">
        <v>38</v>
      </c>
      <c r="ID58" s="11"/>
      <c r="IF58" s="11"/>
      <c r="IG58" s="11"/>
      <c r="IH58" s="11"/>
      <c r="II58" s="11"/>
      <c r="IJ58" s="11"/>
      <c r="IL58">
        <v>38</v>
      </c>
      <c r="IM58" s="11"/>
      <c r="IO58" s="11"/>
      <c r="IP58" s="11"/>
      <c r="IQ58" s="11"/>
      <c r="IR58" s="11"/>
      <c r="IS58" s="11"/>
      <c r="IU58">
        <v>38</v>
      </c>
      <c r="IV58" s="11"/>
      <c r="IX58" s="11"/>
      <c r="IY58" s="11"/>
      <c r="IZ58" s="11"/>
      <c r="JA58" s="11"/>
      <c r="JB58" s="11"/>
      <c r="JD58">
        <v>37</v>
      </c>
      <c r="JE58" s="11"/>
      <c r="JG58" s="11"/>
      <c r="JH58" s="11"/>
      <c r="JI58" s="11"/>
      <c r="JJ58" s="11"/>
      <c r="JK58" s="11"/>
      <c r="JM58">
        <v>36</v>
      </c>
      <c r="JN58" s="11"/>
      <c r="JP58" s="11"/>
      <c r="JQ58" s="11"/>
      <c r="JR58" s="11"/>
      <c r="JS58" s="11"/>
      <c r="JT58" s="11"/>
      <c r="JV58">
        <v>35</v>
      </c>
      <c r="JW58" s="11"/>
      <c r="JY58" s="11"/>
      <c r="JZ58" s="11"/>
      <c r="KA58" s="11"/>
      <c r="KB58" s="11"/>
      <c r="KC58" s="11"/>
      <c r="KE58">
        <v>34</v>
      </c>
      <c r="KF58" s="11"/>
      <c r="KH58" s="11"/>
      <c r="KI58" s="11"/>
      <c r="KJ58" s="11"/>
      <c r="KK58" s="11"/>
      <c r="KL58" s="11"/>
      <c r="KN58">
        <v>33</v>
      </c>
      <c r="KO58" s="11"/>
      <c r="KQ58" s="11"/>
      <c r="KR58" s="11"/>
      <c r="KS58" s="11"/>
      <c r="KT58" s="11"/>
      <c r="KU58" s="11"/>
      <c r="KW58">
        <v>32</v>
      </c>
      <c r="KX58" s="11"/>
      <c r="KZ58" s="11"/>
      <c r="LA58" s="11"/>
      <c r="LB58" s="11"/>
      <c r="LC58" s="11"/>
      <c r="LD58" s="11"/>
      <c r="LF58">
        <v>31</v>
      </c>
      <c r="LG58" s="11"/>
      <c r="LI58" s="11"/>
      <c r="LJ58" s="11"/>
      <c r="LK58" s="11"/>
      <c r="LL58" s="11"/>
      <c r="LM58" s="11"/>
      <c r="LO58">
        <v>30</v>
      </c>
      <c r="LP58" s="11"/>
      <c r="LR58" s="11"/>
      <c r="LS58" s="11"/>
      <c r="LT58" s="11"/>
      <c r="LU58" s="11"/>
      <c r="LV58" s="11"/>
      <c r="LX58">
        <v>29</v>
      </c>
      <c r="LY58" s="11"/>
      <c r="MA58" s="11"/>
      <c r="MB58" s="11"/>
      <c r="MC58" s="11"/>
      <c r="MD58" s="11"/>
      <c r="ME58" s="11"/>
      <c r="MG58">
        <v>28</v>
      </c>
      <c r="MH58" s="11"/>
      <c r="MJ58" s="11"/>
      <c r="MK58" s="11"/>
      <c r="ML58" s="11"/>
      <c r="MM58" s="11"/>
      <c r="MN58" s="11"/>
      <c r="MP58">
        <v>27</v>
      </c>
      <c r="MQ58" s="11"/>
      <c r="MS58" s="11"/>
      <c r="MT58" s="11"/>
      <c r="MU58" s="11"/>
      <c r="MV58" s="11"/>
      <c r="MW58" s="11"/>
      <c r="MY58">
        <v>26</v>
      </c>
      <c r="MZ58" s="11"/>
      <c r="NB58" s="11"/>
      <c r="NC58" s="11"/>
      <c r="ND58" s="11"/>
      <c r="NE58" s="11"/>
      <c r="NF58" s="11"/>
      <c r="NH58">
        <v>25</v>
      </c>
      <c r="NI58" s="11"/>
      <c r="NK58" s="11"/>
      <c r="NL58" s="11"/>
      <c r="NM58" s="11"/>
      <c r="NN58" s="11"/>
      <c r="NO58" s="11"/>
      <c r="NQ58">
        <v>24</v>
      </c>
      <c r="NR58" s="11"/>
      <c r="NT58" s="11"/>
      <c r="NU58" s="11"/>
      <c r="NV58" s="11"/>
      <c r="NW58" s="11"/>
      <c r="NX58" s="11"/>
      <c r="NZ58">
        <v>23</v>
      </c>
      <c r="OA58" s="11"/>
      <c r="OC58" s="11"/>
      <c r="OD58" s="11"/>
      <c r="OE58" s="11"/>
      <c r="OF58" s="11"/>
      <c r="OG58" s="11"/>
      <c r="OI58">
        <v>22</v>
      </c>
      <c r="OJ58" s="11"/>
      <c r="OL58" s="11"/>
      <c r="OM58" s="11"/>
      <c r="ON58" s="11"/>
      <c r="OO58" s="11"/>
      <c r="OP58" s="11"/>
      <c r="OR58">
        <v>21</v>
      </c>
      <c r="OS58" s="11"/>
      <c r="OU58" s="11"/>
      <c r="OV58" s="11"/>
      <c r="OW58" s="11"/>
      <c r="OX58" s="11"/>
      <c r="OY58" s="11"/>
      <c r="PA58">
        <v>20</v>
      </c>
      <c r="PB58" s="11"/>
      <c r="PD58" s="11"/>
      <c r="PE58" s="11"/>
      <c r="PF58" s="11"/>
      <c r="PG58" s="11"/>
      <c r="PH58" s="11"/>
      <c r="PJ58">
        <v>19</v>
      </c>
      <c r="PK58" s="11"/>
      <c r="PM58" s="11"/>
      <c r="PN58" s="11"/>
      <c r="PO58" s="11"/>
      <c r="PP58" s="11"/>
      <c r="PQ58" s="11"/>
      <c r="PS58">
        <v>18</v>
      </c>
      <c r="PT58" s="11"/>
      <c r="PV58" s="11"/>
      <c r="PW58" s="11"/>
      <c r="PX58" s="11"/>
      <c r="PY58" s="11"/>
      <c r="PZ58" s="11"/>
      <c r="QB58">
        <v>17</v>
      </c>
      <c r="QC58" s="11"/>
      <c r="QE58" s="11"/>
      <c r="QF58" s="11"/>
      <c r="QG58" s="11"/>
      <c r="QH58" s="11"/>
      <c r="QI58" s="11"/>
      <c r="QK58">
        <v>16</v>
      </c>
      <c r="QL58" s="11"/>
      <c r="QN58" s="11"/>
      <c r="QO58" s="11"/>
      <c r="QP58" s="11"/>
      <c r="QQ58" s="11"/>
      <c r="QR58" s="11"/>
      <c r="QT58">
        <v>15</v>
      </c>
      <c r="QU58" s="11"/>
      <c r="QW58" s="11"/>
      <c r="QX58" s="11"/>
      <c r="QY58" s="11"/>
      <c r="QZ58" s="11"/>
      <c r="RA58" s="11"/>
      <c r="RC58">
        <v>14</v>
      </c>
      <c r="RD58" s="11"/>
      <c r="RF58" s="11"/>
      <c r="RG58" s="11"/>
      <c r="RH58" s="11"/>
      <c r="RI58" s="11"/>
      <c r="RJ58" s="11"/>
      <c r="RL58">
        <v>13</v>
      </c>
      <c r="RM58" s="11"/>
      <c r="RO58" s="11"/>
      <c r="RP58" s="11"/>
      <c r="RQ58" s="11"/>
      <c r="RR58" s="11"/>
      <c r="RS58" s="11"/>
      <c r="RU58">
        <v>12</v>
      </c>
      <c r="RV58" s="11"/>
      <c r="RX58" s="11"/>
      <c r="RY58" s="11"/>
      <c r="RZ58" s="11"/>
      <c r="SA58" s="11"/>
      <c r="SB58" s="11"/>
      <c r="SD58">
        <v>11</v>
      </c>
      <c r="SE58" s="11"/>
      <c r="SG58" s="11"/>
      <c r="SH58" s="11"/>
      <c r="SI58" s="11"/>
      <c r="SJ58" s="11"/>
      <c r="SK58" s="11"/>
      <c r="SM58">
        <v>10</v>
      </c>
      <c r="SN58" s="11"/>
      <c r="SP58" s="11"/>
      <c r="SQ58" s="11"/>
      <c r="SR58" s="11"/>
      <c r="SS58" s="11"/>
      <c r="ST58" s="11"/>
      <c r="SV58">
        <v>9</v>
      </c>
      <c r="SW58" s="11"/>
      <c r="SY58" s="11"/>
      <c r="SZ58" s="11"/>
      <c r="TA58" s="11"/>
      <c r="TB58" s="11"/>
      <c r="TC58" s="11"/>
      <c r="TE58">
        <v>8</v>
      </c>
      <c r="TF58" s="11"/>
      <c r="TH58" s="11"/>
      <c r="TI58" s="11"/>
      <c r="TJ58" s="11"/>
      <c r="TK58" s="11"/>
      <c r="TL58" s="11"/>
      <c r="TN58">
        <v>7</v>
      </c>
      <c r="TO58" s="11"/>
      <c r="TQ58" s="11"/>
      <c r="TR58" s="11"/>
      <c r="TS58" s="11"/>
      <c r="TT58" s="11"/>
      <c r="TU58" s="11"/>
      <c r="TW58">
        <v>6</v>
      </c>
      <c r="TX58" s="11"/>
      <c r="TZ58" s="11"/>
      <c r="UA58" s="11"/>
      <c r="UB58" s="11"/>
      <c r="UC58" s="11"/>
      <c r="UD58" s="11"/>
      <c r="UF58">
        <v>5</v>
      </c>
      <c r="UG58" s="11"/>
      <c r="UI58" s="11"/>
      <c r="UJ58" s="11"/>
      <c r="UK58" s="11"/>
      <c r="UL58" s="11"/>
      <c r="UM58" s="11"/>
      <c r="UO58">
        <v>4</v>
      </c>
      <c r="UP58" s="11"/>
      <c r="UR58" s="11"/>
      <c r="US58" s="11"/>
      <c r="UT58" s="11"/>
      <c r="UU58" s="11"/>
      <c r="UV58" s="11"/>
      <c r="UX58">
        <v>3</v>
      </c>
      <c r="UY58" s="11"/>
      <c r="VA58" s="11"/>
      <c r="VB58" s="11"/>
      <c r="VC58" s="11"/>
      <c r="VD58" s="11"/>
      <c r="VE58" s="11"/>
      <c r="VG58">
        <v>2</v>
      </c>
      <c r="VH58" s="11"/>
      <c r="VJ58" s="11"/>
      <c r="VK58" s="11"/>
      <c r="VL58" s="11"/>
      <c r="VM58" s="11"/>
      <c r="VN58" s="11"/>
      <c r="VP58">
        <v>1</v>
      </c>
      <c r="VQ58" s="11"/>
      <c r="VS58" s="11"/>
      <c r="VT58" s="11"/>
      <c r="VU58" s="11"/>
      <c r="VV58" s="11"/>
      <c r="VW58" s="11"/>
    </row>
    <row r="59" spans="1:595" x14ac:dyDescent="0.25">
      <c r="A59" t="s">
        <v>43</v>
      </c>
      <c r="C59" s="22">
        <v>0.44736842105263203</v>
      </c>
      <c r="D59" s="11"/>
      <c r="F59" s="11"/>
      <c r="G59" s="11"/>
      <c r="H59" s="11"/>
      <c r="I59" s="11"/>
      <c r="J59" s="11"/>
      <c r="L59" s="22">
        <v>0.44736842105263203</v>
      </c>
      <c r="M59" s="11"/>
      <c r="O59" s="11"/>
      <c r="P59" s="11"/>
      <c r="Q59" s="11"/>
      <c r="R59" s="11"/>
      <c r="S59" s="11"/>
      <c r="U59" s="22">
        <v>0.47368421052631599</v>
      </c>
      <c r="V59" s="11"/>
      <c r="X59" s="11"/>
      <c r="Y59" s="11"/>
      <c r="Z59" s="11"/>
      <c r="AA59" s="11"/>
      <c r="AB59" s="11"/>
      <c r="AD59" s="22">
        <v>0.47368421052631599</v>
      </c>
      <c r="AE59" s="11"/>
      <c r="AG59" s="11"/>
      <c r="AH59" s="11"/>
      <c r="AI59" s="11"/>
      <c r="AJ59" s="11"/>
      <c r="AK59" s="11"/>
      <c r="AM59" s="22">
        <v>0.5</v>
      </c>
      <c r="AN59" s="11"/>
      <c r="AP59" s="11"/>
      <c r="AQ59" s="11"/>
      <c r="AR59" s="11"/>
      <c r="AS59" s="11"/>
      <c r="AT59" s="11"/>
      <c r="AV59" s="22">
        <v>0.47368421052631599</v>
      </c>
      <c r="AW59" s="11"/>
      <c r="AY59" s="11"/>
      <c r="AZ59" s="11"/>
      <c r="BA59" s="11"/>
      <c r="BB59" s="11"/>
      <c r="BC59" s="11"/>
      <c r="BE59" s="22">
        <v>0.44736842105263203</v>
      </c>
      <c r="BF59" s="11"/>
      <c r="BH59" s="11"/>
      <c r="BI59" s="11"/>
      <c r="BJ59" s="11"/>
      <c r="BK59" s="11"/>
      <c r="BL59" s="11"/>
      <c r="BN59" s="22">
        <v>0.47368421052631599</v>
      </c>
      <c r="BO59" s="11"/>
      <c r="BQ59" s="11"/>
      <c r="BR59" s="11"/>
      <c r="BS59" s="11"/>
      <c r="BT59" s="11"/>
      <c r="BU59" s="11"/>
      <c r="BW59" s="22">
        <v>0.44736842105263203</v>
      </c>
      <c r="BX59" s="11"/>
      <c r="BZ59" s="11"/>
      <c r="CA59" s="11"/>
      <c r="CB59" s="11"/>
      <c r="CC59" s="11"/>
      <c r="CD59" s="11"/>
      <c r="CF59" s="22">
        <v>0.44736842105263203</v>
      </c>
      <c r="CG59" s="11"/>
      <c r="CI59" s="11"/>
      <c r="CJ59" s="11"/>
      <c r="CK59" s="11"/>
      <c r="CL59" s="11"/>
      <c r="CM59" s="11"/>
      <c r="CO59" s="22">
        <v>0.42105263157894701</v>
      </c>
      <c r="CP59" s="11"/>
      <c r="CR59" s="11"/>
      <c r="CS59" s="11"/>
      <c r="CT59" s="11"/>
      <c r="CU59" s="11"/>
      <c r="CV59" s="11"/>
      <c r="CX59" s="22">
        <v>0.44736842105263203</v>
      </c>
      <c r="CY59" s="11"/>
      <c r="DA59" s="11"/>
      <c r="DB59" s="11"/>
      <c r="DC59" s="11"/>
      <c r="DD59" s="11"/>
      <c r="DE59" s="11"/>
      <c r="DG59" s="22">
        <v>0.47368421052631599</v>
      </c>
      <c r="DH59" s="11"/>
      <c r="DJ59" s="11"/>
      <c r="DK59" s="11"/>
      <c r="DL59" s="11"/>
      <c r="DM59" s="11"/>
      <c r="DN59" s="11"/>
      <c r="DP59" s="22">
        <v>0.5</v>
      </c>
      <c r="DQ59" s="11"/>
      <c r="DS59" s="11"/>
      <c r="DT59" s="11"/>
      <c r="DU59" s="11"/>
      <c r="DV59" s="11"/>
      <c r="DW59" s="11"/>
      <c r="DY59" s="22">
        <v>0.5</v>
      </c>
      <c r="DZ59" s="11"/>
      <c r="EB59" s="11"/>
      <c r="EC59" s="11"/>
      <c r="ED59" s="11"/>
      <c r="EE59" s="11"/>
      <c r="EF59" s="11"/>
      <c r="EH59" s="22">
        <v>0.5</v>
      </c>
      <c r="EI59" s="11"/>
      <c r="EK59" s="11"/>
      <c r="EL59" s="11"/>
      <c r="EM59" s="11"/>
      <c r="EN59" s="11"/>
      <c r="EO59" s="11"/>
      <c r="EQ59" s="22">
        <v>0.5</v>
      </c>
      <c r="ER59" s="11"/>
      <c r="ET59" s="11"/>
      <c r="EU59" s="11"/>
      <c r="EV59" s="11"/>
      <c r="EW59" s="11"/>
      <c r="EX59" s="11"/>
      <c r="EZ59" s="22">
        <v>0.47368421052631599</v>
      </c>
      <c r="FA59" s="11"/>
      <c r="FC59" s="11"/>
      <c r="FD59" s="11"/>
      <c r="FE59" s="11"/>
      <c r="FF59" s="11"/>
      <c r="FG59" s="11"/>
      <c r="FI59" s="22">
        <v>0.47368421052631599</v>
      </c>
      <c r="FJ59" s="11"/>
      <c r="FL59" s="11"/>
      <c r="FM59" s="11"/>
      <c r="FN59" s="11"/>
      <c r="FO59" s="11"/>
      <c r="FP59" s="11"/>
      <c r="FR59" s="22">
        <v>0.5</v>
      </c>
      <c r="FS59" s="11"/>
      <c r="FU59" s="11"/>
      <c r="FV59" s="11"/>
      <c r="FW59" s="11"/>
      <c r="FX59" s="11"/>
      <c r="FY59" s="11"/>
      <c r="GA59" s="22">
        <v>0.47368421052631599</v>
      </c>
      <c r="GB59" s="11"/>
      <c r="GD59" s="11"/>
      <c r="GE59" s="11"/>
      <c r="GF59" s="11"/>
      <c r="GG59" s="11"/>
      <c r="GH59" s="11"/>
      <c r="GJ59" s="22">
        <v>0.5</v>
      </c>
      <c r="GK59" s="11"/>
      <c r="GM59" s="11"/>
      <c r="GN59" s="11"/>
      <c r="GO59" s="11"/>
      <c r="GP59" s="11"/>
      <c r="GQ59" s="11"/>
      <c r="GS59" s="22">
        <v>0.52631578947368396</v>
      </c>
      <c r="GT59" s="11"/>
      <c r="GV59" s="11"/>
      <c r="GW59" s="11"/>
      <c r="GX59" s="11"/>
      <c r="GY59" s="11"/>
      <c r="GZ59" s="11"/>
      <c r="HB59" s="22">
        <v>0.55263157894736803</v>
      </c>
      <c r="HC59" s="11"/>
      <c r="HE59" s="11"/>
      <c r="HF59" s="11"/>
      <c r="HG59" s="11"/>
      <c r="HH59" s="11"/>
      <c r="HI59" s="11"/>
      <c r="HK59" s="22">
        <v>0.52631578947368396</v>
      </c>
      <c r="HL59" s="11"/>
      <c r="HN59" s="11"/>
      <c r="HO59" s="11"/>
      <c r="HP59" s="11"/>
      <c r="HQ59" s="11"/>
      <c r="HR59" s="11"/>
      <c r="HT59" s="22">
        <v>0.5</v>
      </c>
      <c r="HU59" s="11"/>
      <c r="HW59" s="11"/>
      <c r="HX59" s="11"/>
      <c r="HY59" s="11"/>
      <c r="HZ59" s="11"/>
      <c r="IA59" s="11"/>
      <c r="IC59" s="22">
        <v>0.52631578947368396</v>
      </c>
      <c r="ID59" s="11"/>
      <c r="IF59" s="11"/>
      <c r="IG59" s="11"/>
      <c r="IH59" s="11"/>
      <c r="II59" s="11"/>
      <c r="IJ59" s="11"/>
      <c r="IL59" s="22">
        <v>0.55263157894736803</v>
      </c>
      <c r="IM59" s="11"/>
      <c r="IO59" s="11"/>
      <c r="IP59" s="11"/>
      <c r="IQ59" s="11"/>
      <c r="IR59" s="11"/>
      <c r="IS59" s="11"/>
      <c r="IU59" s="22">
        <v>0.55263157894736803</v>
      </c>
      <c r="IV59" s="11"/>
      <c r="IX59" s="11"/>
      <c r="IY59" s="11"/>
      <c r="IZ59" s="11"/>
      <c r="JA59" s="11"/>
      <c r="JB59" s="11"/>
      <c r="JD59" s="22">
        <v>0.56756756756756799</v>
      </c>
      <c r="JE59" s="11"/>
      <c r="JG59" s="11"/>
      <c r="JH59" s="11"/>
      <c r="JI59" s="11"/>
      <c r="JJ59" s="11"/>
      <c r="JK59" s="11"/>
      <c r="JM59" s="22">
        <v>0.55555555555555602</v>
      </c>
      <c r="JN59" s="11"/>
      <c r="JP59" s="11"/>
      <c r="JQ59" s="11"/>
      <c r="JR59" s="11"/>
      <c r="JS59" s="11"/>
      <c r="JT59" s="11"/>
      <c r="JV59" s="22">
        <v>0.57142857142857095</v>
      </c>
      <c r="JW59" s="11"/>
      <c r="JY59" s="11"/>
      <c r="JZ59" s="11"/>
      <c r="KA59" s="11"/>
      <c r="KB59" s="11"/>
      <c r="KC59" s="11"/>
      <c r="KE59" s="22">
        <v>0.55882352941176505</v>
      </c>
      <c r="KF59" s="11"/>
      <c r="KH59" s="11"/>
      <c r="KI59" s="11"/>
      <c r="KJ59" s="11"/>
      <c r="KK59" s="11"/>
      <c r="KL59" s="11"/>
      <c r="KN59" s="22">
        <v>0.54545454545454597</v>
      </c>
      <c r="KO59" s="11"/>
      <c r="KQ59" s="11"/>
      <c r="KR59" s="11"/>
      <c r="KS59" s="11"/>
      <c r="KT59" s="11"/>
      <c r="KU59" s="11"/>
      <c r="KW59" s="22">
        <v>0.5625</v>
      </c>
      <c r="KX59" s="11"/>
      <c r="KZ59" s="11"/>
      <c r="LA59" s="11"/>
      <c r="LB59" s="11"/>
      <c r="LC59" s="11"/>
      <c r="LD59" s="11"/>
      <c r="LF59" s="22">
        <v>0.58064516129032295</v>
      </c>
      <c r="LG59" s="11"/>
      <c r="LI59" s="11"/>
      <c r="LJ59" s="11"/>
      <c r="LK59" s="11"/>
      <c r="LL59" s="11"/>
      <c r="LM59" s="11"/>
      <c r="LO59" s="22">
        <v>0.56666666666666698</v>
      </c>
      <c r="LP59" s="11"/>
      <c r="LR59" s="11"/>
      <c r="LS59" s="11"/>
      <c r="LT59" s="11"/>
      <c r="LU59" s="11"/>
      <c r="LV59" s="11"/>
      <c r="LX59" s="22">
        <v>0.58620689655172398</v>
      </c>
      <c r="LY59" s="11"/>
      <c r="MA59" s="11"/>
      <c r="MB59" s="11"/>
      <c r="MC59" s="11"/>
      <c r="MD59" s="11"/>
      <c r="ME59" s="11"/>
      <c r="MG59" s="22">
        <v>0.60714285714285698</v>
      </c>
      <c r="MH59" s="11"/>
      <c r="MJ59" s="11"/>
      <c r="MK59" s="11"/>
      <c r="ML59" s="11"/>
      <c r="MM59" s="11"/>
      <c r="MN59" s="11"/>
      <c r="MP59" s="22">
        <v>0.62962962962962998</v>
      </c>
      <c r="MQ59" s="11"/>
      <c r="MS59" s="11"/>
      <c r="MT59" s="11"/>
      <c r="MU59" s="11"/>
      <c r="MV59" s="11"/>
      <c r="MW59" s="11"/>
      <c r="MY59" s="22">
        <v>0.61538461538461497</v>
      </c>
      <c r="MZ59" s="11"/>
      <c r="NB59" s="11"/>
      <c r="NC59" s="11"/>
      <c r="ND59" s="11"/>
      <c r="NE59" s="11"/>
      <c r="NF59" s="11"/>
      <c r="NH59" s="22">
        <v>0.6</v>
      </c>
      <c r="NI59" s="11"/>
      <c r="NK59" s="11"/>
      <c r="NL59" s="11"/>
      <c r="NM59" s="11"/>
      <c r="NN59" s="11"/>
      <c r="NO59" s="11"/>
      <c r="NQ59" s="22">
        <v>0.58333333333333304</v>
      </c>
      <c r="NR59" s="11"/>
      <c r="NT59" s="11"/>
      <c r="NU59" s="11"/>
      <c r="NV59" s="11"/>
      <c r="NW59" s="11"/>
      <c r="NX59" s="11"/>
      <c r="NZ59" s="22">
        <v>0.60869565217391297</v>
      </c>
      <c r="OA59" s="11"/>
      <c r="OC59" s="11"/>
      <c r="OD59" s="11"/>
      <c r="OE59" s="11"/>
      <c r="OF59" s="11"/>
      <c r="OG59" s="11"/>
      <c r="OI59" s="22">
        <v>0.63636363636363602</v>
      </c>
      <c r="OJ59" s="11"/>
      <c r="OL59" s="11"/>
      <c r="OM59" s="11"/>
      <c r="ON59" s="11"/>
      <c r="OO59" s="11"/>
      <c r="OP59" s="11"/>
      <c r="OR59" s="22">
        <v>0.61904761904761896</v>
      </c>
      <c r="OS59" s="11"/>
      <c r="OU59" s="11"/>
      <c r="OV59" s="11"/>
      <c r="OW59" s="11"/>
      <c r="OX59" s="11"/>
      <c r="OY59" s="11"/>
      <c r="PA59" s="22">
        <v>0.65</v>
      </c>
      <c r="PB59" s="11"/>
      <c r="PD59" s="11"/>
      <c r="PE59" s="11"/>
      <c r="PF59" s="11"/>
      <c r="PG59" s="11"/>
      <c r="PH59" s="11"/>
      <c r="PJ59" s="22">
        <v>0.68421052631579005</v>
      </c>
      <c r="PK59" s="11"/>
      <c r="PM59" s="11"/>
      <c r="PN59" s="11"/>
      <c r="PO59" s="11"/>
      <c r="PP59" s="11"/>
      <c r="PQ59" s="11"/>
      <c r="PS59" s="22">
        <v>0.72222222222222199</v>
      </c>
      <c r="PT59" s="11"/>
      <c r="PV59" s="11"/>
      <c r="PW59" s="11"/>
      <c r="PX59" s="11"/>
      <c r="PY59" s="11"/>
      <c r="PZ59" s="11"/>
      <c r="QB59" s="22">
        <v>0.70588235294117596</v>
      </c>
      <c r="QC59" s="11"/>
      <c r="QE59" s="11"/>
      <c r="QF59" s="11"/>
      <c r="QG59" s="11"/>
      <c r="QH59" s="11"/>
      <c r="QI59" s="11"/>
      <c r="QK59" s="22">
        <v>0.6875</v>
      </c>
      <c r="QL59" s="11"/>
      <c r="QN59" s="11"/>
      <c r="QO59" s="11"/>
      <c r="QP59" s="11"/>
      <c r="QQ59" s="11"/>
      <c r="QR59" s="11"/>
      <c r="QT59" s="22">
        <v>0.66666666666666696</v>
      </c>
      <c r="QU59" s="11"/>
      <c r="QW59" s="11"/>
      <c r="QX59" s="11"/>
      <c r="QY59" s="11"/>
      <c r="QZ59" s="11"/>
      <c r="RA59" s="11"/>
      <c r="RC59" s="22">
        <v>0.64285714285714302</v>
      </c>
      <c r="RD59" s="11"/>
      <c r="RF59" s="11"/>
      <c r="RG59" s="11"/>
      <c r="RH59" s="11"/>
      <c r="RI59" s="11"/>
      <c r="RJ59" s="11"/>
      <c r="RL59" s="22">
        <v>0.69230769230769196</v>
      </c>
      <c r="RM59" s="11"/>
      <c r="RO59" s="11"/>
      <c r="RP59" s="11"/>
      <c r="RQ59" s="11"/>
      <c r="RR59" s="11"/>
      <c r="RS59" s="11"/>
      <c r="RU59" s="22">
        <v>0.66666666666666696</v>
      </c>
      <c r="RV59" s="11"/>
      <c r="RX59" s="11"/>
      <c r="RY59" s="11"/>
      <c r="RZ59" s="11"/>
      <c r="SA59" s="11"/>
      <c r="SB59" s="11"/>
      <c r="SD59" s="22">
        <v>0.72727272727272696</v>
      </c>
      <c r="SE59" s="11"/>
      <c r="SG59" s="11"/>
      <c r="SH59" s="11"/>
      <c r="SI59" s="11"/>
      <c r="SJ59" s="11"/>
      <c r="SK59" s="11"/>
      <c r="SM59" s="22">
        <v>0.7</v>
      </c>
      <c r="SN59" s="11"/>
      <c r="SP59" s="11"/>
      <c r="SQ59" s="11"/>
      <c r="SR59" s="11"/>
      <c r="SS59" s="11"/>
      <c r="ST59" s="11"/>
      <c r="SV59" s="22">
        <v>0.66666666666666696</v>
      </c>
      <c r="SW59" s="11"/>
      <c r="SY59" s="11"/>
      <c r="SZ59" s="11"/>
      <c r="TA59" s="11"/>
      <c r="TB59" s="11"/>
      <c r="TC59" s="11"/>
      <c r="TE59" s="22">
        <v>0.75</v>
      </c>
      <c r="TF59" s="11"/>
      <c r="TH59" s="11"/>
      <c r="TI59" s="11"/>
      <c r="TJ59" s="11"/>
      <c r="TK59" s="11"/>
      <c r="TL59" s="11"/>
      <c r="TN59" s="22">
        <v>0.71428571428571397</v>
      </c>
      <c r="TO59" s="11"/>
      <c r="TQ59" s="11"/>
      <c r="TR59" s="11"/>
      <c r="TS59" s="11"/>
      <c r="TT59" s="11"/>
      <c r="TU59" s="11"/>
      <c r="TW59" s="22">
        <v>0.66666666666666696</v>
      </c>
      <c r="TX59" s="11"/>
      <c r="TZ59" s="11"/>
      <c r="UA59" s="11"/>
      <c r="UB59" s="11"/>
      <c r="UC59" s="11"/>
      <c r="UD59" s="11"/>
      <c r="UF59" s="22">
        <v>0.6</v>
      </c>
      <c r="UG59" s="11"/>
      <c r="UI59" s="11"/>
      <c r="UJ59" s="11"/>
      <c r="UK59" s="11"/>
      <c r="UL59" s="11"/>
      <c r="UM59" s="11"/>
      <c r="UO59" s="22">
        <v>0.75</v>
      </c>
      <c r="UP59" s="11"/>
      <c r="UR59" s="11"/>
      <c r="US59" s="11"/>
      <c r="UT59" s="11"/>
      <c r="UU59" s="11"/>
      <c r="UV59" s="11"/>
      <c r="UX59" s="22">
        <v>1</v>
      </c>
      <c r="UY59" s="11"/>
      <c r="VA59" s="11"/>
      <c r="VB59" s="11"/>
      <c r="VC59" s="11"/>
      <c r="VD59" s="11"/>
      <c r="VE59" s="11"/>
      <c r="VG59" s="22">
        <v>1</v>
      </c>
      <c r="VH59" s="11"/>
      <c r="VJ59" s="11"/>
      <c r="VK59" s="11"/>
      <c r="VL59" s="11"/>
      <c r="VM59" s="11"/>
      <c r="VN59" s="11"/>
      <c r="VP59" s="22">
        <v>1</v>
      </c>
      <c r="VQ59" s="11"/>
      <c r="VS59" s="11"/>
      <c r="VT59" s="11"/>
      <c r="VU59" s="11"/>
      <c r="VV59" s="11"/>
      <c r="VW59" s="11"/>
    </row>
    <row r="60" spans="1:595" x14ac:dyDescent="0.25">
      <c r="A60" t="s">
        <v>44</v>
      </c>
      <c r="C60" s="22">
        <v>0.5</v>
      </c>
      <c r="L60" s="22">
        <v>0.5</v>
      </c>
      <c r="U60" s="22">
        <v>0.52631578947368396</v>
      </c>
      <c r="AD60" s="22">
        <v>0.52631578947368396</v>
      </c>
      <c r="AM60" s="22">
        <v>0.55263157894736803</v>
      </c>
      <c r="AV60" s="22">
        <v>0.52631578947368396</v>
      </c>
      <c r="BE60" s="22">
        <v>0.52631578947368396</v>
      </c>
      <c r="BN60" s="22">
        <v>0.55263157894736803</v>
      </c>
      <c r="BW60" s="22">
        <v>0.52631578947368396</v>
      </c>
      <c r="CF60" s="22">
        <v>0.5</v>
      </c>
      <c r="CO60" s="22">
        <v>0.47368421052631599</v>
      </c>
      <c r="CX60" s="22">
        <v>0.5</v>
      </c>
      <c r="DG60" s="22">
        <v>0.52631578947368396</v>
      </c>
      <c r="DP60" s="22">
        <v>0.55263157894736803</v>
      </c>
      <c r="DY60" s="22">
        <v>0.52631578947368396</v>
      </c>
      <c r="EH60" s="22">
        <v>0.52631578947368396</v>
      </c>
      <c r="EQ60" s="22">
        <v>0.52631578947368396</v>
      </c>
      <c r="EZ60" s="22">
        <v>0.5</v>
      </c>
      <c r="FI60" s="22">
        <v>0.5</v>
      </c>
      <c r="FR60" s="22">
        <v>0.52631578947368396</v>
      </c>
      <c r="GA60" s="22">
        <v>0.52631578947368396</v>
      </c>
      <c r="GJ60" s="22">
        <v>0.55263157894736803</v>
      </c>
      <c r="GS60" s="22">
        <v>0.57894736842105299</v>
      </c>
      <c r="HB60" s="22">
        <v>0.60526315789473695</v>
      </c>
      <c r="HK60" s="22">
        <v>0.57894736842105299</v>
      </c>
      <c r="HT60" s="22">
        <v>0.55263157894736803</v>
      </c>
      <c r="IC60" s="22">
        <v>0.57894736842105299</v>
      </c>
      <c r="IL60" s="22">
        <v>0.60526315789473695</v>
      </c>
      <c r="IU60" s="22">
        <v>0.60526315789473695</v>
      </c>
      <c r="JD60" s="22">
        <v>0.59459459459459496</v>
      </c>
      <c r="JM60" s="22">
        <v>0.58333333333333304</v>
      </c>
      <c r="JV60" s="22">
        <v>0.6</v>
      </c>
      <c r="KE60" s="22">
        <v>0.58823529411764697</v>
      </c>
      <c r="KN60" s="22">
        <v>0.57575757575757602</v>
      </c>
      <c r="KW60" s="22">
        <v>0.59375</v>
      </c>
      <c r="LF60" s="22">
        <v>0.58064516129032295</v>
      </c>
      <c r="LO60" s="22">
        <v>0.56666666666666698</v>
      </c>
      <c r="LX60" s="22">
        <v>0.58620689655172398</v>
      </c>
      <c r="MG60" s="22">
        <v>0.60714285714285698</v>
      </c>
      <c r="MP60" s="22">
        <v>0.62962962962962998</v>
      </c>
      <c r="MY60" s="22">
        <v>0.61538461538461497</v>
      </c>
      <c r="NH60" s="22">
        <v>0.6</v>
      </c>
      <c r="NQ60" s="22">
        <v>0.58333333333333304</v>
      </c>
      <c r="NZ60" s="22">
        <v>0.60869565217391297</v>
      </c>
      <c r="OI60" s="22">
        <v>0.59090909090909105</v>
      </c>
      <c r="OR60" s="22">
        <v>0.57142857142857095</v>
      </c>
      <c r="PA60" s="22">
        <v>0.6</v>
      </c>
      <c r="PJ60" s="22">
        <v>0.63157894736842102</v>
      </c>
      <c r="PS60" s="22">
        <v>0.66666666666666696</v>
      </c>
      <c r="QB60" s="22">
        <v>0.64705882352941202</v>
      </c>
      <c r="QK60" s="22">
        <v>0.625</v>
      </c>
      <c r="QT60" s="22">
        <v>0.6</v>
      </c>
      <c r="RC60" s="22">
        <v>0.64285714285714302</v>
      </c>
      <c r="RL60" s="22">
        <v>0.69230769230769196</v>
      </c>
      <c r="RU60" s="22">
        <v>0.66666666666666696</v>
      </c>
      <c r="SD60" s="22">
        <v>0.72727272727272696</v>
      </c>
      <c r="SM60" s="22">
        <v>0.7</v>
      </c>
      <c r="SV60" s="22">
        <v>0.66666666666666696</v>
      </c>
      <c r="TE60" s="22">
        <v>0.75</v>
      </c>
      <c r="TN60" s="22">
        <v>0.71428571428571397</v>
      </c>
      <c r="TW60" s="22">
        <v>0.66666666666666696</v>
      </c>
      <c r="UF60" s="22">
        <v>0.6</v>
      </c>
      <c r="UO60" s="22">
        <v>0.75</v>
      </c>
      <c r="UX60" s="22">
        <v>1</v>
      </c>
      <c r="VG60" s="22">
        <v>1</v>
      </c>
      <c r="VP60" s="22">
        <v>1</v>
      </c>
    </row>
    <row r="61" spans="1:595" x14ac:dyDescent="0.25">
      <c r="A61" t="s">
        <v>45</v>
      </c>
      <c r="D61" s="11">
        <v>38.992343568455297</v>
      </c>
      <c r="M61" s="11">
        <v>22.323429677903601</v>
      </c>
      <c r="V61" s="11">
        <v>23.791132756493401</v>
      </c>
      <c r="AE61" s="11">
        <v>32.146062298971401</v>
      </c>
      <c r="AN61" s="11">
        <v>6.0248596465485198</v>
      </c>
      <c r="AW61" s="11">
        <v>23.0836581224466</v>
      </c>
      <c r="BF61" s="11">
        <v>8.4418054384337307</v>
      </c>
      <c r="BO61" s="11">
        <v>11.327624980439801</v>
      </c>
      <c r="BX61" s="11">
        <v>124.998833074383</v>
      </c>
      <c r="CG61" s="11">
        <v>0</v>
      </c>
      <c r="CP61" s="11">
        <v>13.986975354239201</v>
      </c>
      <c r="CY61" s="11">
        <v>3.1816542552997999</v>
      </c>
      <c r="DH61" s="11">
        <v>32.325053353132503</v>
      </c>
      <c r="DQ61" s="11">
        <v>56.065129255920098</v>
      </c>
      <c r="DZ61" s="11">
        <v>4.9098670214500002</v>
      </c>
      <c r="EI61" s="11">
        <v>9.6336482121250508</v>
      </c>
      <c r="ER61" s="11">
        <v>21.744453109346701</v>
      </c>
      <c r="FA61" s="11">
        <v>0</v>
      </c>
      <c r="FJ61" s="11">
        <v>38.963093218471499</v>
      </c>
      <c r="FS61" s="11">
        <v>9.8694954194977509</v>
      </c>
      <c r="GB61" s="11">
        <v>28.798620518490001</v>
      </c>
      <c r="GK61" s="11">
        <v>42.540945434694201</v>
      </c>
      <c r="GT61" s="11">
        <v>37.345186554845803</v>
      </c>
      <c r="HC61" s="11">
        <v>148.89831667802301</v>
      </c>
      <c r="HL61" s="11">
        <v>12.858847319906401</v>
      </c>
      <c r="HU61" s="11">
        <v>20.9622592560115</v>
      </c>
      <c r="ID61" s="11">
        <v>21.997093834800602</v>
      </c>
      <c r="IM61" s="11">
        <v>0</v>
      </c>
      <c r="IV61" s="11">
        <v>28.386645654478901</v>
      </c>
      <c r="JE61" s="11">
        <v>15.224928720534299</v>
      </c>
      <c r="JN61" s="11">
        <v>45.143852074170198</v>
      </c>
      <c r="JW61" s="11">
        <v>27.1347414157954</v>
      </c>
      <c r="KF61" s="11">
        <v>20.5310937043999</v>
      </c>
      <c r="KO61" s="11">
        <v>36.507648082596297</v>
      </c>
      <c r="KX61" s="11">
        <v>131.74362051188299</v>
      </c>
      <c r="LG61" s="11">
        <v>14.8754615196075</v>
      </c>
      <c r="LP61" s="11">
        <v>-9.9038578116388898</v>
      </c>
      <c r="LY61" s="11">
        <v>6.0886348720518404</v>
      </c>
      <c r="MH61" s="11">
        <v>10.837290874735199</v>
      </c>
      <c r="MQ61" s="11">
        <v>68.618751901152805</v>
      </c>
      <c r="MZ61" s="11">
        <v>23.975310507058001</v>
      </c>
      <c r="NI61" s="11">
        <v>17.489521292369002</v>
      </c>
      <c r="NR61" s="11">
        <v>41.164030252290601</v>
      </c>
      <c r="OA61" s="11">
        <v>0</v>
      </c>
      <c r="OJ61" s="11">
        <v>37.548368554608302</v>
      </c>
      <c r="OS61" s="11">
        <v>38.743889633336103</v>
      </c>
      <c r="PB61" s="11">
        <v>34.091317735497398</v>
      </c>
      <c r="PK61" s="11">
        <v>22.911023650872799</v>
      </c>
      <c r="PT61" s="11">
        <v>16.802509350532102</v>
      </c>
      <c r="QC61" s="11">
        <v>76.381603105951896</v>
      </c>
      <c r="QL61" s="11">
        <v>6.1948323975347499</v>
      </c>
      <c r="QU61" s="11">
        <v>9.2235041871100503</v>
      </c>
      <c r="RD61" s="11">
        <v>14.3549955403154</v>
      </c>
      <c r="RM61" s="11">
        <v>15.835121836427399</v>
      </c>
      <c r="RV61" s="11">
        <v>18.3386554420848</v>
      </c>
      <c r="SE61" s="11">
        <v>14.7032142958883</v>
      </c>
      <c r="SN61" s="11">
        <v>40.550023936296803</v>
      </c>
      <c r="SW61" s="11">
        <v>18.491131012565798</v>
      </c>
      <c r="TF61" s="11">
        <v>102.27626390027299</v>
      </c>
      <c r="TO61" s="11">
        <v>4.1454933433119603</v>
      </c>
      <c r="TX61" s="11">
        <v>19.061708351040298</v>
      </c>
      <c r="UG61" s="11">
        <v>-14.644564243588601</v>
      </c>
      <c r="UP61" s="11">
        <v>43.594831378221599</v>
      </c>
      <c r="UY61" s="11">
        <v>119.890229371283</v>
      </c>
      <c r="VH61" s="11">
        <v>20.774263633502699</v>
      </c>
      <c r="VQ61" s="11">
        <v>40.686279616800199</v>
      </c>
    </row>
    <row r="62" spans="1:595" x14ac:dyDescent="0.25">
      <c r="A62" t="s">
        <v>46</v>
      </c>
      <c r="D62" s="11">
        <v>-12.322048429392201</v>
      </c>
      <c r="M62" s="11">
        <v>-34.945307046527297</v>
      </c>
      <c r="V62" s="11">
        <v>-25.675273534377901</v>
      </c>
      <c r="AE62" s="11">
        <v>-2.60441191368488</v>
      </c>
      <c r="AN62" s="11">
        <v>-57.351348048141503</v>
      </c>
      <c r="AW62" s="11">
        <v>-1.52496932802237</v>
      </c>
      <c r="BF62" s="11">
        <v>-14.0850140086128</v>
      </c>
      <c r="BO62" s="11">
        <v>-189.127025141274</v>
      </c>
      <c r="BX62" s="11">
        <v>-11.975180469792001</v>
      </c>
      <c r="CG62" s="11">
        <v>-38.061387019821503</v>
      </c>
      <c r="CP62" s="11">
        <v>-20.390952600843001</v>
      </c>
      <c r="CY62" s="11">
        <v>-25.895500177172298</v>
      </c>
      <c r="DH62" s="11">
        <v>-37.390820113162803</v>
      </c>
      <c r="DQ62" s="11">
        <v>-9.3970128444519805</v>
      </c>
      <c r="DZ62" s="11">
        <v>-14.252948099167099</v>
      </c>
      <c r="EI62" s="11">
        <v>-190.22307129429299</v>
      </c>
      <c r="ER62" s="11">
        <v>-29.676727730522401</v>
      </c>
      <c r="FA62" s="11">
        <v>-14.8066950798872</v>
      </c>
      <c r="FJ62" s="11">
        <v>-27.665509614373001</v>
      </c>
      <c r="FS62" s="11">
        <v>-38.373204623292999</v>
      </c>
      <c r="GB62" s="11">
        <v>-19.3503202665906</v>
      </c>
      <c r="GK62" s="11">
        <v>-33.528306849184801</v>
      </c>
      <c r="GT62" s="11">
        <v>-18.126573040232199</v>
      </c>
      <c r="HC62" s="11">
        <v>-18.633386809619299</v>
      </c>
      <c r="HL62" s="11">
        <v>-177.98078518046</v>
      </c>
      <c r="HU62" s="11">
        <v>-7.9130300923826598</v>
      </c>
      <c r="ID62" s="11">
        <v>-1.83141609580872</v>
      </c>
      <c r="IM62" s="11">
        <v>-43.209359696849603</v>
      </c>
      <c r="IV62" s="11">
        <v>-109.97310802503701</v>
      </c>
      <c r="JE62" s="11">
        <v>-30.322707731125099</v>
      </c>
      <c r="JN62" s="11">
        <v>-38.270977960463398</v>
      </c>
      <c r="JW62" s="11">
        <v>-33.327342601286801</v>
      </c>
      <c r="KF62" s="11">
        <v>-112.790496521401</v>
      </c>
      <c r="KO62" s="11">
        <v>-47.295670352186001</v>
      </c>
      <c r="KX62" s="11">
        <v>-12.7396812268552</v>
      </c>
      <c r="LG62" s="11">
        <v>-20.652282015478001</v>
      </c>
      <c r="LP62" s="11">
        <v>-42.846807893014898</v>
      </c>
      <c r="LY62" s="11">
        <v>-34.013557921696197</v>
      </c>
      <c r="MH62" s="11">
        <v>-35.808036586335</v>
      </c>
      <c r="MQ62" s="11">
        <v>-18.2447158915754</v>
      </c>
      <c r="MZ62" s="11">
        <v>-4.0726920940398097</v>
      </c>
      <c r="NI62" s="11">
        <v>0</v>
      </c>
      <c r="NR62" s="11">
        <v>-44.329872182503401</v>
      </c>
      <c r="OA62" s="11">
        <v>-134.026466920426</v>
      </c>
      <c r="OJ62" s="11">
        <v>-23.961488978289001</v>
      </c>
      <c r="OS62" s="11">
        <v>-8.0222340506926493</v>
      </c>
      <c r="PB62" s="11">
        <v>-25.700945934990401</v>
      </c>
      <c r="PK62" s="11">
        <v>-12.4508370877506</v>
      </c>
      <c r="PT62" s="11">
        <v>-14.57749277317</v>
      </c>
      <c r="QC62" s="11">
        <v>-15.8108613062667</v>
      </c>
      <c r="QL62" s="11">
        <v>-21.4718284896427</v>
      </c>
      <c r="QU62" s="11">
        <v>-38.698095621209603</v>
      </c>
      <c r="RD62" s="11">
        <v>-35.338278826167397</v>
      </c>
      <c r="RM62" s="11">
        <v>-212.82929222896701</v>
      </c>
      <c r="RV62" s="11">
        <v>-41.501518359675998</v>
      </c>
      <c r="SE62" s="11">
        <v>-27.924712691761201</v>
      </c>
      <c r="SN62" s="11">
        <v>0</v>
      </c>
      <c r="SW62" s="11">
        <v>-48.461470484291503</v>
      </c>
      <c r="TF62" s="11">
        <v>-0.86077703935143302</v>
      </c>
      <c r="TO62" s="11">
        <v>-53.381005388032897</v>
      </c>
      <c r="TX62" s="11">
        <v>-65.823352314881106</v>
      </c>
      <c r="UG62" s="11">
        <v>-47.191390862457403</v>
      </c>
      <c r="UP62" s="11">
        <v>-35.224987967363298</v>
      </c>
      <c r="UY62" s="11">
        <v>-21.442829816341899</v>
      </c>
      <c r="VH62" s="11">
        <v>-12.581480891918099</v>
      </c>
      <c r="VQ62" s="11">
        <v>-30.573485206189499</v>
      </c>
    </row>
    <row r="63" spans="1:595" x14ac:dyDescent="0.25">
      <c r="A63" t="s">
        <v>47</v>
      </c>
      <c r="D63" s="11">
        <v>8.2321172592600202</v>
      </c>
      <c r="M63" s="11">
        <v>-8.5213134419305394</v>
      </c>
      <c r="V63" s="11">
        <v>5.3156789566821399</v>
      </c>
      <c r="AE63" s="11">
        <v>9.7338907454509105</v>
      </c>
      <c r="AN63" s="11">
        <v>-9.9991789406889602</v>
      </c>
      <c r="AW63" s="11">
        <v>8.9079718516182105</v>
      </c>
      <c r="BF63" s="11">
        <v>-0.47436912303480999</v>
      </c>
      <c r="BO63" s="11">
        <v>-33.760869252422303</v>
      </c>
      <c r="BX63" s="11">
        <v>19.0521504984874</v>
      </c>
      <c r="CG63" s="11">
        <v>-12.022596834042799</v>
      </c>
      <c r="CP63" s="11">
        <v>-1.8454702525376501</v>
      </c>
      <c r="CY63" s="11">
        <v>-6.5255019624580601</v>
      </c>
      <c r="DH63" s="11">
        <v>4.5816322853689302</v>
      </c>
      <c r="DQ63" s="11">
        <v>11.0043358633851</v>
      </c>
      <c r="DZ63" s="11">
        <v>-4.7358277787426797</v>
      </c>
      <c r="EI63" s="11">
        <v>-36.844678423987197</v>
      </c>
      <c r="ER63" s="11">
        <v>-2.4849606947746201</v>
      </c>
      <c r="FA63" s="11">
        <v>-3.2441888774226499</v>
      </c>
      <c r="FJ63" s="11">
        <v>7.2886517252675498</v>
      </c>
      <c r="FS63" s="11">
        <v>-12.9402260975135</v>
      </c>
      <c r="GB63" s="11">
        <v>1.7682111214960901</v>
      </c>
      <c r="GK63" s="11">
        <v>-7.0889213780347697</v>
      </c>
      <c r="GT63" s="11">
        <v>-3.0261052516191298</v>
      </c>
      <c r="HC63" s="11">
        <v>26.0219937407057</v>
      </c>
      <c r="HL63" s="11">
        <v>-24.5087266202001</v>
      </c>
      <c r="HU63" s="11">
        <v>5.4317972618547499</v>
      </c>
      <c r="ID63" s="11">
        <v>6.2157412884101397</v>
      </c>
      <c r="IM63" s="11">
        <v>-10.4254987804448</v>
      </c>
      <c r="IV63" s="11">
        <v>-15.094793236971601</v>
      </c>
      <c r="JE63" s="11">
        <v>-7.0193790605966004</v>
      </c>
      <c r="JN63" s="11">
        <v>-2.2963700752945</v>
      </c>
      <c r="JW63" s="11">
        <v>-5.9084884078343798</v>
      </c>
      <c r="KF63" s="11">
        <v>-20.6478626370737</v>
      </c>
      <c r="KO63" s="11">
        <v>0.38410276932482201</v>
      </c>
      <c r="KX63" s="11">
        <v>19.3641008466562</v>
      </c>
      <c r="LG63" s="11">
        <v>-1.4661559603957499</v>
      </c>
      <c r="LP63" s="11">
        <v>-28.597135202375899</v>
      </c>
      <c r="LY63" s="11">
        <v>-10.1485228398394</v>
      </c>
      <c r="MH63" s="11">
        <v>-8.3555129302001294</v>
      </c>
      <c r="MQ63" s="11">
        <v>4.0741121201146298</v>
      </c>
      <c r="MZ63" s="11">
        <v>11.260996276819901</v>
      </c>
      <c r="NI63" s="11">
        <v>7.2516548025279501</v>
      </c>
      <c r="NR63" s="11">
        <v>3.62409172334837</v>
      </c>
      <c r="OA63" s="11">
        <v>-25.476691644748598</v>
      </c>
      <c r="OJ63" s="11">
        <v>0.46381343102306</v>
      </c>
      <c r="OS63" s="11">
        <v>10.8773213194411</v>
      </c>
      <c r="PB63" s="11">
        <v>-3.9429567642852201</v>
      </c>
      <c r="PK63" s="11">
        <v>10.802794198086</v>
      </c>
      <c r="PT63" s="11">
        <v>0.222693229950025</v>
      </c>
      <c r="QC63" s="11">
        <v>11.988029942321001</v>
      </c>
      <c r="QL63" s="11">
        <v>-7.39226800983137</v>
      </c>
      <c r="QU63" s="11">
        <v>-6.7582658585051698</v>
      </c>
      <c r="RD63" s="11">
        <v>-10.3659433211823</v>
      </c>
      <c r="RM63" s="11">
        <v>-34.283798362487602</v>
      </c>
      <c r="RV63" s="11">
        <v>-7.8119585559706097</v>
      </c>
      <c r="SE63" s="11">
        <v>-8.2477865250882108</v>
      </c>
      <c r="SN63" s="11">
        <v>11.660127461057501</v>
      </c>
      <c r="SW63" s="11">
        <v>-20.591370281665199</v>
      </c>
      <c r="TF63" s="11">
        <v>17.376639029924402</v>
      </c>
      <c r="TO63" s="11">
        <v>-16.7013374722466</v>
      </c>
      <c r="TX63" s="11">
        <v>-18.163999553948202</v>
      </c>
      <c r="UG63" s="11">
        <v>-28.942754142800599</v>
      </c>
      <c r="UP63" s="11">
        <v>-1.8669133654825101</v>
      </c>
      <c r="UY63" s="11">
        <v>13.674437170109901</v>
      </c>
      <c r="VH63" s="11">
        <v>0.67595351570290096</v>
      </c>
      <c r="VQ63" s="11">
        <v>-1.3360451494425101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R23"/>
  <sheetViews>
    <sheetView tabSelected="1" zoomScaleNormal="100" workbookViewId="0">
      <selection activeCell="K27" sqref="K27"/>
    </sheetView>
  </sheetViews>
  <sheetFormatPr defaultRowHeight="15.75" x14ac:dyDescent="0.25"/>
  <cols>
    <col min="1" max="1" width="20.125" customWidth="1"/>
    <col min="2" max="2" width="10.875" customWidth="1"/>
    <col min="3" max="3" width="9.5" customWidth="1"/>
    <col min="4" max="4" width="16.125" customWidth="1"/>
    <col min="5" max="5" width="13.625" customWidth="1"/>
    <col min="6" max="6" width="13.75" customWidth="1"/>
    <col min="7" max="7" width="12.125" customWidth="1"/>
    <col min="8" max="8" width="16.875" customWidth="1"/>
    <col min="9" max="9" width="16.375" customWidth="1"/>
    <col min="10" max="10" width="14.375" customWidth="1"/>
    <col min="11" max="16" width="8.5" customWidth="1"/>
    <col min="17" max="17" width="10.625" customWidth="1"/>
    <col min="18" max="687" width="8.5" customWidth="1"/>
    <col min="688" max="688" width="14.375" bestFit="1" customWidth="1"/>
    <col min="689" max="1025" width="8.5" customWidth="1"/>
  </cols>
  <sheetData>
    <row r="1" spans="1:590" x14ac:dyDescent="0.25">
      <c r="A1" s="50" t="s">
        <v>48</v>
      </c>
      <c r="B1">
        <v>0.05</v>
      </c>
      <c r="D1" s="50" t="s">
        <v>9</v>
      </c>
      <c r="E1" s="50" t="s">
        <v>49</v>
      </c>
      <c r="F1" s="50" t="s">
        <v>50</v>
      </c>
      <c r="H1" s="50" t="s">
        <v>51</v>
      </c>
      <c r="I1" s="50" t="s">
        <v>52</v>
      </c>
      <c r="J1" s="50" t="s">
        <v>53</v>
      </c>
    </row>
    <row r="2" spans="1:590" x14ac:dyDescent="0.25">
      <c r="A2" s="50" t="s">
        <v>13</v>
      </c>
      <c r="D2">
        <f ca="1">-(B1*H2)</f>
        <v>-123.51010264986439</v>
      </c>
      <c r="E2">
        <f ca="1">-(B1*I2)</f>
        <v>-151.86369306201306</v>
      </c>
      <c r="F2">
        <f ca="1">-(B1*J2)</f>
        <v>-137.68689785593872</v>
      </c>
      <c r="H2" s="11">
        <f ca="1">[1]calculations!D6</f>
        <v>2470.2020529972879</v>
      </c>
      <c r="I2" s="11">
        <f ca="1">[1]calculations!D5</f>
        <v>3037.2738612402609</v>
      </c>
      <c r="J2" s="11">
        <f ca="1">AVERAGE(H2,I2)</f>
        <v>2753.7379571187744</v>
      </c>
    </row>
    <row r="3" spans="1:590" x14ac:dyDescent="0.25">
      <c r="A3" s="50" t="s">
        <v>15</v>
      </c>
      <c r="D3">
        <f ca="1">B1*H2</f>
        <v>123.51010264986439</v>
      </c>
      <c r="E3">
        <f ca="1">B1*I2</f>
        <v>151.86369306201306</v>
      </c>
      <c r="F3">
        <f ca="1">(B1*J2)</f>
        <v>137.68689785593872</v>
      </c>
    </row>
    <row r="5" spans="1:590" x14ac:dyDescent="0.25">
      <c r="A5" s="15">
        <v>1</v>
      </c>
      <c r="B5" s="8" t="s">
        <v>11</v>
      </c>
      <c r="C5" s="8" t="s">
        <v>16</v>
      </c>
      <c r="D5" s="8" t="s">
        <v>54</v>
      </c>
      <c r="E5" s="8" t="s">
        <v>55</v>
      </c>
      <c r="G5" s="15"/>
      <c r="H5" s="8"/>
      <c r="I5" s="8"/>
      <c r="J5" s="15">
        <v>1</v>
      </c>
      <c r="K5" s="8" t="s">
        <v>11</v>
      </c>
      <c r="L5" s="8" t="s">
        <v>16</v>
      </c>
      <c r="M5" s="8" t="s">
        <v>54</v>
      </c>
      <c r="N5" s="8" t="s">
        <v>55</v>
      </c>
      <c r="Q5" s="8"/>
      <c r="S5" s="15">
        <v>1</v>
      </c>
      <c r="T5" s="8" t="s">
        <v>11</v>
      </c>
      <c r="U5" s="8" t="s">
        <v>16</v>
      </c>
      <c r="V5" s="8" t="s">
        <v>54</v>
      </c>
      <c r="W5" s="8" t="s">
        <v>55</v>
      </c>
      <c r="Y5" s="8"/>
      <c r="AA5" s="8"/>
      <c r="AB5" s="15">
        <v>1</v>
      </c>
      <c r="AC5" s="8" t="s">
        <v>11</v>
      </c>
      <c r="AD5" s="8" t="s">
        <v>16</v>
      </c>
      <c r="AE5" s="8" t="s">
        <v>54</v>
      </c>
      <c r="AF5" s="8" t="s">
        <v>55</v>
      </c>
      <c r="AH5" s="8"/>
      <c r="AI5" s="8"/>
      <c r="AK5" s="15">
        <v>1</v>
      </c>
      <c r="AL5" s="8" t="s">
        <v>11</v>
      </c>
      <c r="AM5" s="8" t="s">
        <v>16</v>
      </c>
      <c r="AN5" s="8" t="s">
        <v>54</v>
      </c>
      <c r="AO5" s="8" t="s">
        <v>55</v>
      </c>
      <c r="AQ5" s="15"/>
      <c r="AR5" s="8"/>
      <c r="AS5" s="8"/>
      <c r="AT5" s="15">
        <v>1</v>
      </c>
      <c r="AU5" s="8" t="s">
        <v>11</v>
      </c>
      <c r="AV5" s="8" t="s">
        <v>16</v>
      </c>
      <c r="AW5" s="8" t="s">
        <v>54</v>
      </c>
      <c r="AX5" s="8" t="s">
        <v>55</v>
      </c>
      <c r="AZ5" s="8"/>
      <c r="BA5" s="8"/>
      <c r="BC5" s="15">
        <v>1</v>
      </c>
      <c r="BD5" s="8" t="s">
        <v>11</v>
      </c>
      <c r="BE5" s="8" t="s">
        <v>16</v>
      </c>
      <c r="BF5" s="8" t="s">
        <v>54</v>
      </c>
      <c r="BG5" s="8" t="s">
        <v>55</v>
      </c>
      <c r="BI5" s="15"/>
      <c r="BJ5" s="8"/>
      <c r="BK5" s="8"/>
      <c r="BL5" s="15">
        <v>1</v>
      </c>
      <c r="BM5" s="8" t="s">
        <v>11</v>
      </c>
      <c r="BN5" s="8" t="s">
        <v>16</v>
      </c>
      <c r="BO5" s="8" t="s">
        <v>54</v>
      </c>
      <c r="BP5" s="8" t="s">
        <v>55</v>
      </c>
      <c r="BR5" s="8"/>
      <c r="BS5" s="8"/>
      <c r="BU5" s="15">
        <v>1</v>
      </c>
      <c r="BV5" s="8" t="s">
        <v>11</v>
      </c>
      <c r="BW5" s="8" t="s">
        <v>16</v>
      </c>
      <c r="BX5" s="8" t="s">
        <v>54</v>
      </c>
      <c r="BY5" s="8" t="s">
        <v>55</v>
      </c>
      <c r="CA5" s="15"/>
      <c r="CB5" s="8"/>
      <c r="CC5" s="8"/>
      <c r="CD5" s="15">
        <v>1</v>
      </c>
      <c r="CE5" s="8" t="s">
        <v>11</v>
      </c>
      <c r="CF5" s="8" t="s">
        <v>16</v>
      </c>
      <c r="CG5" s="8" t="s">
        <v>54</v>
      </c>
      <c r="CH5" s="8" t="s">
        <v>55</v>
      </c>
      <c r="CJ5" s="8"/>
      <c r="CK5" s="8"/>
      <c r="CM5" s="15">
        <v>1</v>
      </c>
      <c r="CN5" s="8" t="s">
        <v>11</v>
      </c>
      <c r="CO5" s="8" t="s">
        <v>16</v>
      </c>
      <c r="CP5" s="8" t="s">
        <v>54</v>
      </c>
      <c r="CQ5" s="8" t="s">
        <v>55</v>
      </c>
      <c r="CS5" s="15"/>
      <c r="CT5" s="8"/>
      <c r="CU5" s="8"/>
      <c r="CV5" s="15">
        <v>1</v>
      </c>
      <c r="CW5" s="8" t="s">
        <v>11</v>
      </c>
      <c r="CX5" s="8" t="s">
        <v>16</v>
      </c>
      <c r="CY5" s="8" t="s">
        <v>54</v>
      </c>
      <c r="CZ5" s="8" t="s">
        <v>55</v>
      </c>
      <c r="DB5" s="8"/>
      <c r="DC5" s="8"/>
      <c r="DE5" s="15">
        <v>1</v>
      </c>
      <c r="DF5" s="8" t="s">
        <v>11</v>
      </c>
      <c r="DG5" s="8" t="s">
        <v>16</v>
      </c>
      <c r="DH5" s="8" t="s">
        <v>54</v>
      </c>
      <c r="DI5" s="8" t="s">
        <v>55</v>
      </c>
      <c r="DK5" s="15"/>
      <c r="DL5" s="8"/>
      <c r="DM5" s="8"/>
      <c r="DN5" s="15">
        <v>1</v>
      </c>
      <c r="DO5" s="8" t="s">
        <v>11</v>
      </c>
      <c r="DP5" s="8" t="s">
        <v>16</v>
      </c>
      <c r="DQ5" s="8" t="s">
        <v>54</v>
      </c>
      <c r="DR5" s="8" t="s">
        <v>55</v>
      </c>
      <c r="DT5" s="8"/>
      <c r="DU5" s="8"/>
      <c r="DW5" s="15">
        <v>1</v>
      </c>
      <c r="DX5" s="8" t="s">
        <v>11</v>
      </c>
      <c r="DY5" s="8" t="s">
        <v>16</v>
      </c>
      <c r="DZ5" s="8" t="s">
        <v>54</v>
      </c>
      <c r="EA5" s="8" t="s">
        <v>55</v>
      </c>
      <c r="EC5" s="15"/>
      <c r="ED5" s="8"/>
      <c r="EE5" s="8"/>
      <c r="EF5" s="15">
        <v>1</v>
      </c>
      <c r="EG5" s="8" t="s">
        <v>11</v>
      </c>
      <c r="EH5" s="8" t="s">
        <v>16</v>
      </c>
      <c r="EI5" s="8" t="s">
        <v>54</v>
      </c>
      <c r="EJ5" s="8" t="s">
        <v>55</v>
      </c>
      <c r="EL5" s="8"/>
      <c r="EM5" s="8"/>
      <c r="EO5" s="15">
        <v>1</v>
      </c>
      <c r="EP5" s="8" t="s">
        <v>11</v>
      </c>
      <c r="EQ5" s="8" t="s">
        <v>16</v>
      </c>
      <c r="ER5" s="8" t="s">
        <v>54</v>
      </c>
      <c r="ES5" s="8" t="s">
        <v>55</v>
      </c>
      <c r="EU5" s="15"/>
      <c r="EV5" s="8"/>
      <c r="EW5" s="8"/>
      <c r="EX5" s="15">
        <v>1</v>
      </c>
      <c r="EY5" s="8" t="s">
        <v>11</v>
      </c>
      <c r="EZ5" s="8" t="s">
        <v>16</v>
      </c>
      <c r="FA5" s="8" t="s">
        <v>54</v>
      </c>
      <c r="FB5" s="8" t="s">
        <v>55</v>
      </c>
      <c r="FD5" s="8"/>
      <c r="FE5" s="8"/>
      <c r="FG5" s="15">
        <v>1</v>
      </c>
      <c r="FH5" s="8" t="s">
        <v>11</v>
      </c>
      <c r="FI5" s="8" t="s">
        <v>16</v>
      </c>
      <c r="FJ5" s="8" t="s">
        <v>54</v>
      </c>
      <c r="FK5" s="8" t="s">
        <v>55</v>
      </c>
      <c r="FM5" s="15"/>
      <c r="FN5" s="8"/>
      <c r="FO5" s="8"/>
      <c r="FP5" s="15">
        <v>1</v>
      </c>
      <c r="FQ5" s="8" t="s">
        <v>11</v>
      </c>
      <c r="FR5" s="8" t="s">
        <v>16</v>
      </c>
      <c r="FS5" s="8" t="s">
        <v>54</v>
      </c>
      <c r="FT5" s="8" t="s">
        <v>55</v>
      </c>
      <c r="FV5" s="8"/>
      <c r="FW5" s="8"/>
      <c r="FY5" s="15">
        <v>1</v>
      </c>
      <c r="FZ5" s="8" t="s">
        <v>11</v>
      </c>
      <c r="GA5" s="8" t="s">
        <v>16</v>
      </c>
      <c r="GB5" s="8" t="s">
        <v>54</v>
      </c>
      <c r="GC5" s="8" t="s">
        <v>55</v>
      </c>
      <c r="GE5" s="15"/>
      <c r="GF5" s="8"/>
      <c r="GG5" s="8"/>
      <c r="GH5" s="15">
        <v>1</v>
      </c>
      <c r="GI5" s="8" t="s">
        <v>11</v>
      </c>
      <c r="GJ5" s="8" t="s">
        <v>16</v>
      </c>
      <c r="GK5" s="8" t="s">
        <v>54</v>
      </c>
      <c r="GL5" s="8" t="s">
        <v>55</v>
      </c>
      <c r="GN5" s="8"/>
      <c r="GO5" s="8"/>
      <c r="GQ5" s="15">
        <v>1</v>
      </c>
      <c r="GR5" s="8" t="s">
        <v>11</v>
      </c>
      <c r="GS5" s="8" t="s">
        <v>16</v>
      </c>
      <c r="GT5" s="8" t="s">
        <v>54</v>
      </c>
      <c r="GU5" s="8" t="s">
        <v>55</v>
      </c>
      <c r="GW5" s="15"/>
      <c r="GX5" s="8"/>
      <c r="GY5" s="8"/>
      <c r="GZ5" s="15">
        <v>1</v>
      </c>
      <c r="HA5" s="8" t="s">
        <v>11</v>
      </c>
      <c r="HB5" s="8" t="s">
        <v>16</v>
      </c>
      <c r="HC5" s="8" t="s">
        <v>54</v>
      </c>
      <c r="HD5" s="8" t="s">
        <v>55</v>
      </c>
      <c r="HF5" s="8"/>
      <c r="HG5" s="8"/>
      <c r="HI5" s="15">
        <v>1</v>
      </c>
      <c r="HJ5" s="8" t="s">
        <v>11</v>
      </c>
      <c r="HK5" s="8" t="s">
        <v>16</v>
      </c>
      <c r="HL5" s="8" t="s">
        <v>54</v>
      </c>
      <c r="HM5" s="8" t="s">
        <v>55</v>
      </c>
      <c r="HO5" s="15"/>
      <c r="HP5" s="8"/>
      <c r="HQ5" s="8"/>
      <c r="HR5" s="15">
        <v>1</v>
      </c>
      <c r="HS5" s="8" t="s">
        <v>11</v>
      </c>
      <c r="HT5" s="8" t="s">
        <v>16</v>
      </c>
      <c r="HU5" s="8" t="s">
        <v>54</v>
      </c>
      <c r="HV5" s="8" t="s">
        <v>55</v>
      </c>
      <c r="HX5" s="8"/>
      <c r="HY5" s="8"/>
      <c r="IA5" s="15">
        <v>1</v>
      </c>
      <c r="IB5" s="8" t="s">
        <v>11</v>
      </c>
      <c r="IC5" s="8" t="s">
        <v>16</v>
      </c>
      <c r="ID5" s="8" t="s">
        <v>54</v>
      </c>
      <c r="IE5" s="8" t="s">
        <v>55</v>
      </c>
      <c r="IG5" s="15"/>
      <c r="IH5" s="8"/>
      <c r="II5" s="8"/>
      <c r="IJ5" s="15">
        <v>1</v>
      </c>
      <c r="IK5" s="8" t="s">
        <v>11</v>
      </c>
      <c r="IL5" s="8" t="s">
        <v>16</v>
      </c>
      <c r="IM5" s="8" t="s">
        <v>54</v>
      </c>
      <c r="IN5" s="8" t="s">
        <v>55</v>
      </c>
      <c r="IP5" s="8"/>
      <c r="IQ5" s="8"/>
      <c r="IS5" s="15">
        <v>1</v>
      </c>
      <c r="IT5" s="8" t="s">
        <v>11</v>
      </c>
      <c r="IU5" s="8" t="s">
        <v>16</v>
      </c>
      <c r="IV5" s="8" t="s">
        <v>54</v>
      </c>
      <c r="IW5" s="8" t="s">
        <v>55</v>
      </c>
      <c r="IY5" s="15"/>
      <c r="IZ5" s="8"/>
      <c r="JA5" s="8"/>
      <c r="JB5" s="15">
        <v>1</v>
      </c>
      <c r="JC5" s="8" t="s">
        <v>11</v>
      </c>
      <c r="JD5" s="8" t="s">
        <v>16</v>
      </c>
      <c r="JE5" s="8" t="s">
        <v>54</v>
      </c>
      <c r="JF5" s="8" t="s">
        <v>55</v>
      </c>
      <c r="JH5" s="8"/>
      <c r="JI5" s="8"/>
      <c r="JK5" s="15">
        <v>1</v>
      </c>
      <c r="JL5" s="8" t="s">
        <v>11</v>
      </c>
      <c r="JM5" s="8" t="s">
        <v>16</v>
      </c>
      <c r="JN5" s="8" t="s">
        <v>54</v>
      </c>
      <c r="JO5" s="8" t="s">
        <v>55</v>
      </c>
      <c r="JQ5" s="15"/>
      <c r="JR5" s="8"/>
      <c r="JS5" s="8"/>
      <c r="JT5" s="15">
        <v>1</v>
      </c>
      <c r="JU5" s="8" t="s">
        <v>11</v>
      </c>
      <c r="JV5" s="8" t="s">
        <v>16</v>
      </c>
      <c r="JW5" s="8" t="s">
        <v>54</v>
      </c>
      <c r="JX5" s="8" t="s">
        <v>55</v>
      </c>
      <c r="JZ5" s="8"/>
      <c r="KA5" s="8"/>
      <c r="KC5" s="15">
        <v>1</v>
      </c>
      <c r="KD5" s="8" t="s">
        <v>11</v>
      </c>
      <c r="KE5" s="8" t="s">
        <v>16</v>
      </c>
      <c r="KF5" s="8" t="s">
        <v>54</v>
      </c>
      <c r="KG5" s="8" t="s">
        <v>55</v>
      </c>
      <c r="KI5" s="15"/>
      <c r="KJ5" s="8"/>
      <c r="KK5" s="8"/>
      <c r="KL5" s="15">
        <v>1</v>
      </c>
      <c r="KM5" s="8" t="s">
        <v>11</v>
      </c>
      <c r="KN5" s="8" t="s">
        <v>16</v>
      </c>
      <c r="KO5" s="8" t="s">
        <v>54</v>
      </c>
      <c r="KP5" s="8" t="s">
        <v>55</v>
      </c>
      <c r="KR5" s="8"/>
      <c r="KS5" s="8"/>
      <c r="KU5" s="15">
        <v>1</v>
      </c>
      <c r="KV5" s="8" t="s">
        <v>11</v>
      </c>
      <c r="KW5" s="8" t="s">
        <v>16</v>
      </c>
      <c r="KX5" s="8" t="s">
        <v>54</v>
      </c>
      <c r="KY5" s="8" t="s">
        <v>55</v>
      </c>
      <c r="LA5" s="15"/>
      <c r="LB5" s="8"/>
      <c r="LC5" s="8"/>
      <c r="LD5" s="15">
        <v>1</v>
      </c>
      <c r="LE5" s="8" t="s">
        <v>11</v>
      </c>
      <c r="LF5" s="8" t="s">
        <v>16</v>
      </c>
      <c r="LG5" s="8" t="s">
        <v>54</v>
      </c>
      <c r="LH5" s="8" t="s">
        <v>55</v>
      </c>
      <c r="LJ5" s="8"/>
      <c r="LK5" s="8"/>
      <c r="LM5" s="15">
        <v>1</v>
      </c>
      <c r="LN5" s="8" t="s">
        <v>11</v>
      </c>
      <c r="LO5" s="8" t="s">
        <v>16</v>
      </c>
      <c r="LP5" s="8" t="s">
        <v>54</v>
      </c>
      <c r="LQ5" s="8" t="s">
        <v>55</v>
      </c>
      <c r="LS5" s="15"/>
      <c r="LT5" s="8"/>
      <c r="LU5" s="8"/>
      <c r="LV5" s="15">
        <v>1</v>
      </c>
      <c r="LW5" s="8" t="s">
        <v>11</v>
      </c>
      <c r="LX5" s="8" t="s">
        <v>16</v>
      </c>
      <c r="LY5" s="8" t="s">
        <v>54</v>
      </c>
      <c r="LZ5" s="8" t="s">
        <v>55</v>
      </c>
      <c r="MB5" s="8"/>
      <c r="MC5" s="8"/>
      <c r="ME5" s="15">
        <v>1</v>
      </c>
      <c r="MF5" s="8" t="s">
        <v>11</v>
      </c>
      <c r="MG5" s="8" t="s">
        <v>16</v>
      </c>
      <c r="MH5" s="8" t="s">
        <v>54</v>
      </c>
      <c r="MI5" s="8" t="s">
        <v>55</v>
      </c>
      <c r="MK5" s="15"/>
      <c r="ML5" s="8"/>
      <c r="MM5" s="8"/>
      <c r="MN5" s="15">
        <v>1</v>
      </c>
      <c r="MO5" s="8" t="s">
        <v>11</v>
      </c>
      <c r="MP5" s="8" t="s">
        <v>16</v>
      </c>
      <c r="MQ5" s="8" t="s">
        <v>54</v>
      </c>
      <c r="MR5" s="8" t="s">
        <v>55</v>
      </c>
      <c r="MT5" s="8"/>
      <c r="MU5" s="8"/>
      <c r="MW5" s="15">
        <v>1</v>
      </c>
      <c r="MX5" s="8" t="s">
        <v>11</v>
      </c>
      <c r="MY5" s="8" t="s">
        <v>16</v>
      </c>
      <c r="MZ5" s="8" t="s">
        <v>54</v>
      </c>
      <c r="NA5" s="8" t="s">
        <v>55</v>
      </c>
      <c r="NC5" s="15"/>
      <c r="ND5" s="8"/>
      <c r="NE5" s="8"/>
      <c r="NF5" s="15">
        <v>1</v>
      </c>
      <c r="NG5" s="8" t="s">
        <v>11</v>
      </c>
      <c r="NH5" s="8" t="s">
        <v>16</v>
      </c>
      <c r="NI5" s="8" t="s">
        <v>54</v>
      </c>
      <c r="NJ5" s="8" t="s">
        <v>55</v>
      </c>
      <c r="NL5" s="8"/>
      <c r="NM5" s="8"/>
      <c r="NO5" s="15">
        <v>1</v>
      </c>
      <c r="NP5" s="8" t="s">
        <v>11</v>
      </c>
      <c r="NQ5" s="8" t="s">
        <v>16</v>
      </c>
      <c r="NR5" s="8" t="s">
        <v>54</v>
      </c>
      <c r="NS5" s="8" t="s">
        <v>55</v>
      </c>
      <c r="NU5" s="15"/>
      <c r="NV5" s="8"/>
      <c r="NW5" s="8"/>
      <c r="NX5" s="15">
        <v>1</v>
      </c>
      <c r="NY5" s="8" t="s">
        <v>11</v>
      </c>
      <c r="NZ5" s="8" t="s">
        <v>16</v>
      </c>
      <c r="OA5" s="8" t="s">
        <v>54</v>
      </c>
      <c r="OB5" s="8" t="s">
        <v>55</v>
      </c>
      <c r="OD5" s="8"/>
      <c r="OE5" s="8"/>
      <c r="OG5" s="15">
        <v>1</v>
      </c>
      <c r="OH5" s="8" t="s">
        <v>11</v>
      </c>
      <c r="OI5" s="8" t="s">
        <v>16</v>
      </c>
      <c r="OJ5" s="8" t="s">
        <v>54</v>
      </c>
      <c r="OK5" s="8" t="s">
        <v>55</v>
      </c>
      <c r="OP5" s="15">
        <v>1</v>
      </c>
      <c r="OQ5" s="8" t="s">
        <v>11</v>
      </c>
      <c r="OR5" s="8" t="s">
        <v>16</v>
      </c>
      <c r="OS5" s="8" t="s">
        <v>54</v>
      </c>
      <c r="OT5" s="8" t="s">
        <v>55</v>
      </c>
      <c r="OY5" s="15">
        <v>1</v>
      </c>
      <c r="OZ5" s="8" t="s">
        <v>11</v>
      </c>
      <c r="PA5" s="8" t="s">
        <v>16</v>
      </c>
      <c r="PB5" s="8" t="s">
        <v>54</v>
      </c>
      <c r="PC5" s="8" t="s">
        <v>55</v>
      </c>
      <c r="PH5" s="15">
        <v>1</v>
      </c>
      <c r="PI5" s="8" t="s">
        <v>11</v>
      </c>
      <c r="PJ5" s="8" t="s">
        <v>16</v>
      </c>
      <c r="PK5" s="8" t="s">
        <v>54</v>
      </c>
      <c r="PL5" s="8" t="s">
        <v>55</v>
      </c>
      <c r="PQ5" s="15">
        <v>1</v>
      </c>
      <c r="PR5" s="8" t="s">
        <v>11</v>
      </c>
      <c r="PS5" s="8" t="s">
        <v>16</v>
      </c>
      <c r="PT5" s="8" t="s">
        <v>54</v>
      </c>
      <c r="PU5" s="8" t="s">
        <v>55</v>
      </c>
      <c r="PZ5" s="15">
        <v>1</v>
      </c>
      <c r="QA5" s="8" t="s">
        <v>11</v>
      </c>
      <c r="QB5" s="8" t="s">
        <v>16</v>
      </c>
      <c r="QC5" s="8" t="s">
        <v>54</v>
      </c>
      <c r="QD5" s="8" t="s">
        <v>55</v>
      </c>
      <c r="QI5" s="15">
        <v>1</v>
      </c>
      <c r="QJ5" s="8" t="s">
        <v>11</v>
      </c>
      <c r="QK5" s="8" t="s">
        <v>16</v>
      </c>
      <c r="QL5" s="8" t="s">
        <v>54</v>
      </c>
      <c r="QM5" s="8" t="s">
        <v>55</v>
      </c>
      <c r="QR5" s="15">
        <v>1</v>
      </c>
      <c r="QS5" s="8" t="s">
        <v>11</v>
      </c>
      <c r="QT5" s="8" t="s">
        <v>16</v>
      </c>
      <c r="QU5" s="8" t="s">
        <v>54</v>
      </c>
      <c r="QV5" s="8" t="s">
        <v>55</v>
      </c>
      <c r="RA5" s="15">
        <v>1</v>
      </c>
      <c r="RB5" s="8" t="s">
        <v>11</v>
      </c>
      <c r="RC5" s="8" t="s">
        <v>16</v>
      </c>
      <c r="RD5" s="8" t="s">
        <v>54</v>
      </c>
      <c r="RE5" s="8" t="s">
        <v>55</v>
      </c>
      <c r="RJ5" s="15">
        <v>1</v>
      </c>
      <c r="RK5" s="8" t="s">
        <v>11</v>
      </c>
      <c r="RL5" s="8" t="s">
        <v>16</v>
      </c>
      <c r="RM5" s="8" t="s">
        <v>54</v>
      </c>
      <c r="RN5" s="8" t="s">
        <v>55</v>
      </c>
      <c r="RS5" s="15">
        <v>1</v>
      </c>
      <c r="RT5" s="8" t="s">
        <v>11</v>
      </c>
      <c r="RU5" s="8" t="s">
        <v>16</v>
      </c>
      <c r="RV5" s="8" t="s">
        <v>54</v>
      </c>
      <c r="RW5" s="8" t="s">
        <v>55</v>
      </c>
      <c r="SB5" s="15">
        <v>56</v>
      </c>
      <c r="SC5" s="16" t="s">
        <v>11</v>
      </c>
      <c r="SD5" s="16" t="s">
        <v>16</v>
      </c>
      <c r="SE5" s="8" t="s">
        <v>54</v>
      </c>
      <c r="SF5" s="8" t="s">
        <v>55</v>
      </c>
      <c r="SK5" s="15">
        <v>57</v>
      </c>
      <c r="SL5" s="16" t="s">
        <v>11</v>
      </c>
      <c r="SM5" s="16" t="s">
        <v>16</v>
      </c>
      <c r="SN5" s="8" t="s">
        <v>54</v>
      </c>
      <c r="SO5" s="8" t="s">
        <v>55</v>
      </c>
      <c r="ST5" s="15">
        <v>58</v>
      </c>
      <c r="SU5" s="16" t="s">
        <v>11</v>
      </c>
      <c r="SV5" s="16" t="s">
        <v>16</v>
      </c>
      <c r="SW5" s="8" t="s">
        <v>54</v>
      </c>
      <c r="SX5" s="8" t="s">
        <v>55</v>
      </c>
      <c r="TC5" s="15">
        <v>59</v>
      </c>
      <c r="TD5" s="16" t="s">
        <v>11</v>
      </c>
      <c r="TE5" s="16" t="s">
        <v>16</v>
      </c>
      <c r="TF5" s="8" t="s">
        <v>54</v>
      </c>
      <c r="TG5" s="8" t="s">
        <v>55</v>
      </c>
      <c r="TL5" s="15">
        <v>60</v>
      </c>
      <c r="TM5" s="16" t="s">
        <v>11</v>
      </c>
      <c r="TN5" s="16" t="s">
        <v>16</v>
      </c>
      <c r="TO5" s="8" t="s">
        <v>54</v>
      </c>
      <c r="TP5" s="8" t="s">
        <v>55</v>
      </c>
      <c r="TU5" s="15">
        <v>61</v>
      </c>
      <c r="TV5" s="16" t="s">
        <v>11</v>
      </c>
      <c r="TW5" s="16" t="s">
        <v>16</v>
      </c>
      <c r="TX5" s="8" t="s">
        <v>54</v>
      </c>
      <c r="TY5" s="8" t="s">
        <v>55</v>
      </c>
      <c r="UD5" s="15">
        <v>62</v>
      </c>
      <c r="UE5" s="16" t="s">
        <v>11</v>
      </c>
      <c r="UF5" s="16" t="s">
        <v>16</v>
      </c>
      <c r="UG5" s="8" t="s">
        <v>54</v>
      </c>
      <c r="UH5" s="8" t="s">
        <v>55</v>
      </c>
      <c r="UM5" s="15">
        <v>63</v>
      </c>
      <c r="UN5" s="16" t="s">
        <v>11</v>
      </c>
      <c r="UO5" s="16" t="s">
        <v>16</v>
      </c>
      <c r="UP5" s="8" t="s">
        <v>54</v>
      </c>
      <c r="UQ5" s="8" t="s">
        <v>55</v>
      </c>
      <c r="UV5" s="15">
        <v>64</v>
      </c>
      <c r="UW5" s="16" t="s">
        <v>11</v>
      </c>
      <c r="UX5" s="16" t="s">
        <v>16</v>
      </c>
      <c r="UY5" s="8" t="s">
        <v>54</v>
      </c>
      <c r="UZ5" s="8" t="s">
        <v>55</v>
      </c>
      <c r="VE5" s="15">
        <v>65</v>
      </c>
      <c r="VF5" s="16" t="s">
        <v>11</v>
      </c>
      <c r="VG5" s="16" t="s">
        <v>16</v>
      </c>
      <c r="VH5" s="8" t="s">
        <v>54</v>
      </c>
      <c r="VI5" s="8" t="s">
        <v>55</v>
      </c>
      <c r="VN5" s="15">
        <v>66</v>
      </c>
      <c r="VO5" s="16" t="s">
        <v>11</v>
      </c>
      <c r="VP5" s="16" t="s">
        <v>16</v>
      </c>
      <c r="VQ5" s="8" t="s">
        <v>54</v>
      </c>
      <c r="VR5" s="8" t="s">
        <v>55</v>
      </c>
    </row>
    <row r="6" spans="1:590" x14ac:dyDescent="0.25">
      <c r="A6" s="17" t="s">
        <v>8</v>
      </c>
      <c r="B6" s="11">
        <v>206.053389032345</v>
      </c>
      <c r="C6" s="11">
        <v>1138.4119931397399</v>
      </c>
      <c r="D6" s="23">
        <v>9.0475149648388573</v>
      </c>
      <c r="E6" s="23">
        <v>7.2843856963697871</v>
      </c>
      <c r="G6" s="17"/>
      <c r="H6" s="11"/>
      <c r="I6" s="11"/>
      <c r="J6" s="17" t="s">
        <v>8</v>
      </c>
      <c r="K6" s="11">
        <v>386.38396603827402</v>
      </c>
      <c r="L6" s="11">
        <v>820.36479043777797</v>
      </c>
      <c r="M6" s="23">
        <v>9.7452335835623227</v>
      </c>
      <c r="N6" s="23">
        <v>6.8400276125230448</v>
      </c>
      <c r="Q6" s="23"/>
      <c r="S6" s="17" t="s">
        <v>8</v>
      </c>
      <c r="T6" s="11">
        <v>350.83292936729498</v>
      </c>
      <c r="U6" s="11">
        <v>2608.2691120607901</v>
      </c>
      <c r="V6" s="23">
        <v>8.0465689436897847</v>
      </c>
      <c r="W6" s="23">
        <v>12.817480139533117</v>
      </c>
      <c r="Y6" s="23"/>
      <c r="AA6" s="11"/>
      <c r="AB6" s="17" t="s">
        <v>8</v>
      </c>
      <c r="AC6" s="11">
        <v>373.14097981791701</v>
      </c>
      <c r="AD6" s="11">
        <v>710.027940899138</v>
      </c>
      <c r="AE6" s="23">
        <v>9.2035009288457967</v>
      </c>
      <c r="AF6" s="23">
        <v>6.6397444832881902</v>
      </c>
      <c r="AH6" s="23"/>
      <c r="AI6" s="23"/>
      <c r="AK6" s="17" t="s">
        <v>8</v>
      </c>
      <c r="AL6" s="11">
        <v>474.87086852472697</v>
      </c>
      <c r="AM6" s="11">
        <v>2219.0601664176802</v>
      </c>
      <c r="AN6" s="23">
        <v>9.1228441897720174</v>
      </c>
      <c r="AO6" s="23">
        <v>10.840415601473936</v>
      </c>
      <c r="AQ6" s="17"/>
      <c r="AR6" s="11"/>
      <c r="AS6" s="11"/>
      <c r="AT6" s="17" t="s">
        <v>8</v>
      </c>
      <c r="AU6" s="11">
        <v>256.65111847596</v>
      </c>
      <c r="AV6" s="11">
        <v>1922.7879977437101</v>
      </c>
      <c r="AW6" s="23">
        <v>8.9066341112298737</v>
      </c>
      <c r="AX6" s="23">
        <v>9.812067571411907</v>
      </c>
      <c r="AZ6" s="23"/>
      <c r="BA6" s="23"/>
      <c r="BC6" s="17" t="s">
        <v>8</v>
      </c>
      <c r="BD6" s="11">
        <v>295.73697280074902</v>
      </c>
      <c r="BE6" s="11">
        <v>656.53436548026195</v>
      </c>
      <c r="BF6" s="23">
        <v>8.9394244658595934</v>
      </c>
      <c r="BG6" s="23">
        <v>6.610599082978009</v>
      </c>
      <c r="BI6" s="17"/>
      <c r="BJ6" s="11"/>
      <c r="BK6" s="11"/>
      <c r="BL6" s="17" t="s">
        <v>8</v>
      </c>
      <c r="BM6" s="11">
        <v>295.20694545491801</v>
      </c>
      <c r="BN6" s="11">
        <v>2347.1973582005298</v>
      </c>
      <c r="BO6" s="23">
        <v>9.5214980979515627</v>
      </c>
      <c r="BP6" s="23">
        <v>10.997331792159807</v>
      </c>
      <c r="BR6" s="23"/>
      <c r="BS6" s="23"/>
      <c r="BU6" s="17" t="s">
        <v>8</v>
      </c>
      <c r="BV6" s="11">
        <v>215.24831745381599</v>
      </c>
      <c r="BW6" s="11">
        <v>1393.1959923569</v>
      </c>
      <c r="BX6" s="23">
        <v>8.5254079541500847</v>
      </c>
      <c r="BY6" s="23">
        <v>8.756955634716542</v>
      </c>
      <c r="CA6" s="17"/>
      <c r="CB6" s="11"/>
      <c r="CC6" s="11"/>
      <c r="CD6" s="17" t="s">
        <v>8</v>
      </c>
      <c r="CE6" s="11">
        <v>227.97592455399001</v>
      </c>
      <c r="CF6" s="11">
        <v>1870.9193560112201</v>
      </c>
      <c r="CG6" s="23">
        <v>9.0557829458359507</v>
      </c>
      <c r="CH6" s="23">
        <v>10.069038189168479</v>
      </c>
      <c r="CJ6" s="23"/>
      <c r="CK6" s="23"/>
      <c r="CM6" s="17" t="s">
        <v>8</v>
      </c>
      <c r="CN6" s="11">
        <v>231.01633345295099</v>
      </c>
      <c r="CO6" s="11">
        <v>1004.6027807989</v>
      </c>
      <c r="CP6" s="23">
        <v>9.4814286237283536</v>
      </c>
      <c r="CQ6" s="23">
        <v>7.9193294065989797</v>
      </c>
      <c r="CS6" s="17"/>
      <c r="CT6" s="11"/>
      <c r="CU6" s="11"/>
      <c r="CV6" s="17" t="s">
        <v>8</v>
      </c>
      <c r="CW6" s="11">
        <v>331.506645248908</v>
      </c>
      <c r="CX6" s="11">
        <v>955.37960770657003</v>
      </c>
      <c r="CY6" s="23">
        <v>8.3059860595342112</v>
      </c>
      <c r="CZ6" s="23">
        <v>6.8150173584662221</v>
      </c>
      <c r="DB6" s="23"/>
      <c r="DC6" s="23"/>
      <c r="DE6" s="17" t="s">
        <v>8</v>
      </c>
      <c r="DF6" s="11">
        <v>275.67126606921198</v>
      </c>
      <c r="DG6" s="11">
        <v>613.87088673626397</v>
      </c>
      <c r="DH6" s="23">
        <v>9.0873581119278519</v>
      </c>
      <c r="DI6" s="23">
        <v>5.6920259312505745</v>
      </c>
      <c r="DK6" s="17"/>
      <c r="DL6" s="11"/>
      <c r="DM6" s="11"/>
      <c r="DN6" s="17" t="s">
        <v>8</v>
      </c>
      <c r="DO6" s="11">
        <v>235.80961279406401</v>
      </c>
      <c r="DP6" s="11">
        <v>1274.56341300092</v>
      </c>
      <c r="DQ6" s="23">
        <v>8.3994179273151595</v>
      </c>
      <c r="DR6" s="23">
        <v>8.8814110464762237</v>
      </c>
      <c r="DT6" s="23"/>
      <c r="DU6" s="23"/>
      <c r="DW6" s="17" t="s">
        <v>8</v>
      </c>
      <c r="DX6" s="11">
        <v>350.67574723028002</v>
      </c>
      <c r="DY6" s="11">
        <v>1648.0693174850301</v>
      </c>
      <c r="DZ6" s="23">
        <v>9.4499141157775384</v>
      </c>
      <c r="EA6" s="23">
        <v>9.1105161873145324</v>
      </c>
      <c r="EC6" s="17"/>
      <c r="ED6" s="11"/>
      <c r="EE6" s="11"/>
      <c r="EF6" s="17" t="s">
        <v>8</v>
      </c>
      <c r="EG6" s="11">
        <v>277.01049464533901</v>
      </c>
      <c r="EH6" s="11">
        <v>2218.7374774980499</v>
      </c>
      <c r="EI6" s="23">
        <v>8.3762654432928318</v>
      </c>
      <c r="EJ6" s="23">
        <v>10.340798121650415</v>
      </c>
      <c r="EL6" s="23"/>
      <c r="EM6" s="23"/>
      <c r="EO6" s="17" t="s">
        <v>8</v>
      </c>
      <c r="EP6" s="11">
        <v>336.54137450863101</v>
      </c>
      <c r="EQ6" s="11">
        <v>2034.6949765024401</v>
      </c>
      <c r="ER6" s="23">
        <v>10.187227853307224</v>
      </c>
      <c r="ES6" s="23">
        <v>10.999848484287265</v>
      </c>
      <c r="EU6" s="17"/>
      <c r="EV6" s="11"/>
      <c r="EW6" s="11"/>
      <c r="EX6" s="17" t="s">
        <v>8</v>
      </c>
      <c r="EY6" s="11">
        <v>406.55029231305701</v>
      </c>
      <c r="EZ6" s="11">
        <v>2667.29779115172</v>
      </c>
      <c r="FA6" s="23">
        <v>8.8067478798220211</v>
      </c>
      <c r="FB6" s="23">
        <v>13.033418533841738</v>
      </c>
      <c r="FD6" s="23"/>
      <c r="FE6" s="23"/>
      <c r="FG6" s="17" t="s">
        <v>8</v>
      </c>
      <c r="FH6" s="11">
        <v>413.51645985568399</v>
      </c>
      <c r="FI6" s="11">
        <v>1432.6554982534301</v>
      </c>
      <c r="FJ6" s="23">
        <v>10.116689946961179</v>
      </c>
      <c r="FK6" s="23">
        <v>9.0710559175765617</v>
      </c>
      <c r="FM6" s="17"/>
      <c r="FN6" s="11"/>
      <c r="FO6" s="11"/>
      <c r="FP6" s="17" t="s">
        <v>8</v>
      </c>
      <c r="FQ6" s="11">
        <v>205.17486451788801</v>
      </c>
      <c r="FR6" s="11">
        <v>1101.6507755862101</v>
      </c>
      <c r="FS6" s="23">
        <v>8.7629455576345254</v>
      </c>
      <c r="FT6" s="23">
        <v>8.6373479106967483</v>
      </c>
      <c r="FV6" s="23"/>
      <c r="FW6" s="23"/>
      <c r="FY6" s="17" t="s">
        <v>8</v>
      </c>
      <c r="FZ6" s="11">
        <v>283.11074836600898</v>
      </c>
      <c r="GA6" s="11">
        <v>876.34654348571303</v>
      </c>
      <c r="GB6" s="23">
        <v>9.099543163220547</v>
      </c>
      <c r="GC6" s="23">
        <v>7.5251762918042564</v>
      </c>
      <c r="GE6" s="17"/>
      <c r="GF6" s="11"/>
      <c r="GG6" s="11"/>
      <c r="GH6" s="17" t="s">
        <v>8</v>
      </c>
      <c r="GI6" s="11">
        <v>277.90523342069599</v>
      </c>
      <c r="GJ6" s="11">
        <v>874.47977846276001</v>
      </c>
      <c r="GK6" s="23">
        <v>9.5745143282176386</v>
      </c>
      <c r="GL6" s="23">
        <v>6.5914319710419695</v>
      </c>
      <c r="GN6" s="23"/>
      <c r="GO6" s="23"/>
      <c r="GQ6" s="17" t="s">
        <v>8</v>
      </c>
      <c r="GR6" s="11">
        <v>455.55184532639799</v>
      </c>
      <c r="GS6" s="11">
        <v>669.84462233011698</v>
      </c>
      <c r="GT6" s="23">
        <v>8.619431981589198</v>
      </c>
      <c r="GU6" s="23">
        <v>5.477616676348819</v>
      </c>
      <c r="GW6" s="17"/>
      <c r="GX6" s="11"/>
      <c r="GY6" s="11"/>
      <c r="GZ6" s="17" t="s">
        <v>8</v>
      </c>
      <c r="HA6" s="11">
        <v>408.392640969978</v>
      </c>
      <c r="HB6" s="11">
        <v>2017.8338087643899</v>
      </c>
      <c r="HC6" s="23">
        <v>9.3423130149184441</v>
      </c>
      <c r="HD6" s="23">
        <v>11.231743846377835</v>
      </c>
      <c r="HF6" s="23"/>
      <c r="HG6" s="23"/>
      <c r="HI6" s="17" t="s">
        <v>8</v>
      </c>
      <c r="HJ6" s="11">
        <v>431.47897165102302</v>
      </c>
      <c r="HK6" s="11">
        <v>2535.3392919708499</v>
      </c>
      <c r="HL6" s="23">
        <v>9.1921121650206814</v>
      </c>
      <c r="HM6" s="23">
        <v>12.141518996764324</v>
      </c>
      <c r="HO6" s="17"/>
      <c r="HP6" s="11"/>
      <c r="HQ6" s="11"/>
      <c r="HR6" s="17" t="s">
        <v>8</v>
      </c>
      <c r="HS6" s="11">
        <v>305.82172327889901</v>
      </c>
      <c r="HT6" s="11">
        <v>1010.07718172145</v>
      </c>
      <c r="HU6" s="23">
        <v>7.9609770151724515</v>
      </c>
      <c r="HV6" s="23">
        <v>7.5325128735320277</v>
      </c>
      <c r="HX6" s="23"/>
      <c r="HY6" s="23"/>
      <c r="IA6" s="17" t="s">
        <v>8</v>
      </c>
      <c r="IB6" s="11">
        <v>258.48352306860897</v>
      </c>
      <c r="IC6" s="11">
        <v>1880.71673762459</v>
      </c>
      <c r="ID6" s="23">
        <v>9.7719477667385366</v>
      </c>
      <c r="IE6" s="23">
        <v>9.9157837081107782</v>
      </c>
      <c r="IG6" s="17"/>
      <c r="IH6" s="11"/>
      <c r="II6" s="11"/>
      <c r="IJ6" s="17" t="s">
        <v>8</v>
      </c>
      <c r="IK6" s="11">
        <v>334.11699195105001</v>
      </c>
      <c r="IL6" s="11">
        <v>1717.26457111681</v>
      </c>
      <c r="IM6" s="23">
        <v>7.9562116350642054</v>
      </c>
      <c r="IN6" s="23">
        <v>10.85163472963068</v>
      </c>
      <c r="IP6" s="23"/>
      <c r="IQ6" s="23"/>
      <c r="IS6" s="17" t="s">
        <v>8</v>
      </c>
      <c r="IT6" s="11">
        <v>491.60620878958298</v>
      </c>
      <c r="IU6" s="11">
        <v>1868.31744053068</v>
      </c>
      <c r="IV6" s="23">
        <v>10.159531097469648</v>
      </c>
      <c r="IW6" s="23">
        <v>11.28858422021132</v>
      </c>
      <c r="IY6" s="17"/>
      <c r="IZ6" s="11"/>
      <c r="JA6" s="11"/>
      <c r="JB6" s="17" t="s">
        <v>8</v>
      </c>
      <c r="JC6" s="11">
        <v>439.15816390929302</v>
      </c>
      <c r="JD6" s="11">
        <v>2745.32771707948</v>
      </c>
      <c r="JE6" s="23">
        <v>9.3593006313049081</v>
      </c>
      <c r="JF6" s="23">
        <v>13.436315601482654</v>
      </c>
      <c r="JH6" s="23"/>
      <c r="JI6" s="23"/>
      <c r="JK6" s="17" t="s">
        <v>8</v>
      </c>
      <c r="JL6" s="11">
        <v>430.30077073186601</v>
      </c>
      <c r="JM6" s="11">
        <v>676.69525460149498</v>
      </c>
      <c r="JN6" s="23">
        <v>9.5863665700325011</v>
      </c>
      <c r="JO6" s="23">
        <v>6.0806496563337396</v>
      </c>
      <c r="JQ6" s="17"/>
      <c r="JR6" s="11"/>
      <c r="JS6" s="11"/>
      <c r="JT6" s="17" t="s">
        <v>8</v>
      </c>
      <c r="JU6" s="11">
        <v>458.383662601379</v>
      </c>
      <c r="JV6" s="11">
        <v>2742.2300161499902</v>
      </c>
      <c r="JW6" s="23">
        <v>9.7320328378789522</v>
      </c>
      <c r="JX6" s="23">
        <v>13.556959682447308</v>
      </c>
      <c r="JZ6" s="23"/>
      <c r="KA6" s="23"/>
      <c r="KC6" s="17" t="s">
        <v>8</v>
      </c>
      <c r="KD6" s="11">
        <v>314.12186405384398</v>
      </c>
      <c r="KE6" s="11">
        <v>2420.9922979183302</v>
      </c>
      <c r="KF6" s="23">
        <v>9.0947582545813859</v>
      </c>
      <c r="KG6" s="23">
        <v>12.547868495287705</v>
      </c>
      <c r="KI6" s="17"/>
      <c r="KJ6" s="11"/>
      <c r="KK6" s="11"/>
      <c r="KL6" s="17" t="s">
        <v>8</v>
      </c>
      <c r="KM6" s="11">
        <v>323.773032294784</v>
      </c>
      <c r="KN6" s="11">
        <v>1029.9593378736599</v>
      </c>
      <c r="KO6" s="23">
        <v>9.3303273752935905</v>
      </c>
      <c r="KP6" s="23">
        <v>6.7582692284792687</v>
      </c>
      <c r="KR6" s="23"/>
      <c r="KS6" s="23"/>
      <c r="KU6" s="17" t="s">
        <v>8</v>
      </c>
      <c r="KV6" s="11">
        <v>306.10918796561998</v>
      </c>
      <c r="KW6" s="11">
        <v>1830.88736956668</v>
      </c>
      <c r="KX6" s="23">
        <v>9.4340188198935486</v>
      </c>
      <c r="KY6" s="23">
        <v>9.5119837030452139</v>
      </c>
      <c r="LA6" s="17"/>
      <c r="LB6" s="11"/>
      <c r="LC6" s="11"/>
      <c r="LD6" s="17" t="s">
        <v>8</v>
      </c>
      <c r="LE6" s="11">
        <v>372.709158206707</v>
      </c>
      <c r="LF6" s="11">
        <v>2373.00735806686</v>
      </c>
      <c r="LG6" s="23">
        <v>9.6538603503897189</v>
      </c>
      <c r="LH6" s="23">
        <v>11.988173845534339</v>
      </c>
      <c r="LJ6" s="23"/>
      <c r="LK6" s="23"/>
      <c r="LM6" s="17" t="s">
        <v>8</v>
      </c>
      <c r="LN6" s="11">
        <v>392.90410303288701</v>
      </c>
      <c r="LO6" s="11">
        <v>1650.98993042391</v>
      </c>
      <c r="LP6" s="23">
        <v>9.1147149635818536</v>
      </c>
      <c r="LQ6" s="23">
        <v>9.0141034830220246</v>
      </c>
      <c r="LS6" s="17"/>
      <c r="LT6" s="11"/>
      <c r="LU6" s="11"/>
      <c r="LV6" s="17" t="s">
        <v>8</v>
      </c>
      <c r="LW6" s="11">
        <v>462.066692114771</v>
      </c>
      <c r="LX6" s="11">
        <v>671.16642970934095</v>
      </c>
      <c r="LY6" s="23">
        <v>9.8123745974759267</v>
      </c>
      <c r="LZ6" s="23">
        <v>5.8053842722887907</v>
      </c>
      <c r="MB6" s="23"/>
      <c r="MC6" s="23"/>
      <c r="ME6" s="17" t="s">
        <v>8</v>
      </c>
      <c r="MF6" s="11">
        <v>358.75327056101997</v>
      </c>
      <c r="MG6" s="11">
        <v>771.94480307061895</v>
      </c>
      <c r="MH6" s="23">
        <v>9.2193342201298645</v>
      </c>
      <c r="MI6" s="23">
        <v>7.0334172022697601</v>
      </c>
      <c r="MK6" s="17"/>
      <c r="ML6" s="11"/>
      <c r="MM6" s="11"/>
      <c r="MN6" s="17" t="s">
        <v>8</v>
      </c>
      <c r="MO6" s="11">
        <v>287.07106588869999</v>
      </c>
      <c r="MP6" s="11">
        <v>1704.5642473431301</v>
      </c>
      <c r="MQ6" s="23">
        <v>9.034486587913662</v>
      </c>
      <c r="MR6" s="23">
        <v>9.6826985233118084</v>
      </c>
      <c r="MT6" s="23"/>
      <c r="MU6" s="23"/>
      <c r="MW6" s="17" t="s">
        <v>8</v>
      </c>
      <c r="MX6" s="11">
        <v>200.54133152080999</v>
      </c>
      <c r="MY6" s="11">
        <v>2134.1559191944598</v>
      </c>
      <c r="MZ6" s="23">
        <v>8.3705850989180721</v>
      </c>
      <c r="NA6" s="23">
        <v>10.926811986500239</v>
      </c>
      <c r="NC6" s="17"/>
      <c r="ND6" s="11"/>
      <c r="NE6" s="11"/>
      <c r="NF6" s="17" t="s">
        <v>8</v>
      </c>
      <c r="NG6" s="11">
        <v>481.60203919539998</v>
      </c>
      <c r="NH6" s="11">
        <v>2705.4129062883599</v>
      </c>
      <c r="NI6" s="23">
        <v>9.8847163892085899</v>
      </c>
      <c r="NJ6" s="23">
        <v>12.590640644823543</v>
      </c>
      <c r="NL6" s="23"/>
      <c r="NM6" s="23"/>
      <c r="NO6" s="17" t="s">
        <v>8</v>
      </c>
      <c r="NP6" s="11">
        <v>417.64479894578301</v>
      </c>
      <c r="NQ6" s="11">
        <v>1331.69337224125</v>
      </c>
      <c r="NR6" s="23">
        <v>9.1168787714094304</v>
      </c>
      <c r="NS6" s="23">
        <v>7.9496771202862497</v>
      </c>
      <c r="NU6" s="17"/>
      <c r="NV6" s="11"/>
      <c r="NW6" s="11"/>
      <c r="NX6" s="17" t="s">
        <v>8</v>
      </c>
      <c r="NY6" s="11">
        <v>330.84360452832198</v>
      </c>
      <c r="NZ6" s="11">
        <v>1553.2279982831101</v>
      </c>
      <c r="OA6" s="23">
        <v>9.7827900425475534</v>
      </c>
      <c r="OB6" s="23">
        <v>9.4234510533800986</v>
      </c>
      <c r="OD6" s="23"/>
      <c r="OE6" s="23"/>
      <c r="OG6" s="17" t="s">
        <v>8</v>
      </c>
      <c r="OH6" s="11">
        <v>306.78418926743598</v>
      </c>
      <c r="OI6" s="11">
        <v>2362.7481730352802</v>
      </c>
      <c r="OJ6" s="23">
        <v>9.8694120882754746</v>
      </c>
      <c r="OK6" s="23">
        <v>11.569148839831939</v>
      </c>
      <c r="OP6" s="17" t="s">
        <v>8</v>
      </c>
      <c r="OQ6" s="11">
        <v>438.11230551932698</v>
      </c>
      <c r="OR6" s="11">
        <v>972.68998747551905</v>
      </c>
      <c r="OS6" s="23">
        <v>9.7349013349126938</v>
      </c>
      <c r="OT6" s="23">
        <v>6.1702772915125301</v>
      </c>
      <c r="OY6" s="17" t="s">
        <v>8</v>
      </c>
      <c r="OZ6" s="11">
        <v>352.44864295711301</v>
      </c>
      <c r="PA6" s="11">
        <v>814.45024863389801</v>
      </c>
      <c r="PB6" s="23">
        <v>9.6115554860559662</v>
      </c>
      <c r="PC6" s="23">
        <v>6.8991891778568997</v>
      </c>
      <c r="PH6" s="17" t="s">
        <v>8</v>
      </c>
      <c r="PI6" s="11">
        <v>477.98728365828998</v>
      </c>
      <c r="PJ6" s="11">
        <v>529.70397142066201</v>
      </c>
      <c r="PK6" s="23">
        <v>9.7970287035890617</v>
      </c>
      <c r="PL6" s="23">
        <v>5.4202481236984577</v>
      </c>
      <c r="PQ6" s="17" t="s">
        <v>8</v>
      </c>
      <c r="PR6" s="11">
        <v>358.453550039525</v>
      </c>
      <c r="PS6" s="11">
        <v>2570.23414146703</v>
      </c>
      <c r="PT6" s="23">
        <v>8.1699979991710432</v>
      </c>
      <c r="PU6" s="23">
        <v>11.707279715593312</v>
      </c>
      <c r="PZ6" s="17" t="s">
        <v>8</v>
      </c>
      <c r="QA6" s="11">
        <v>350.50029643438</v>
      </c>
      <c r="QB6" s="11">
        <v>2470.72616792393</v>
      </c>
      <c r="QC6" s="23">
        <v>9.0123959970713408</v>
      </c>
      <c r="QD6" s="23">
        <v>11.757644850098727</v>
      </c>
      <c r="QI6" s="17" t="s">
        <v>8</v>
      </c>
      <c r="QJ6" s="11">
        <v>257.82119233244703</v>
      </c>
      <c r="QK6" s="11">
        <v>2430.0949118168901</v>
      </c>
      <c r="QL6" s="23">
        <v>8.9925352848939557</v>
      </c>
      <c r="QM6" s="23">
        <v>11.340554337592851</v>
      </c>
      <c r="QR6" s="17" t="s">
        <v>8</v>
      </c>
      <c r="QS6" s="11">
        <v>214.97266770444</v>
      </c>
      <c r="QT6" s="11">
        <v>1426.3736375020901</v>
      </c>
      <c r="QU6" s="23">
        <v>8.3818401647054515</v>
      </c>
      <c r="QV6" s="23">
        <v>8.1846187525281096</v>
      </c>
      <c r="RA6" s="17" t="s">
        <v>8</v>
      </c>
      <c r="RB6" s="11">
        <v>439.29634892354602</v>
      </c>
      <c r="RC6" s="11">
        <v>852.57166346808401</v>
      </c>
      <c r="RD6" s="23">
        <v>8.7856185719312556</v>
      </c>
      <c r="RE6" s="23">
        <v>6.9808793608729767</v>
      </c>
      <c r="RJ6" s="17" t="s">
        <v>8</v>
      </c>
      <c r="RK6" s="11">
        <v>463.61999368847398</v>
      </c>
      <c r="RL6" s="11">
        <v>2374.1384810202499</v>
      </c>
      <c r="RM6" s="23">
        <v>10.418384087737799</v>
      </c>
      <c r="RN6" s="23">
        <v>11.781482996578925</v>
      </c>
      <c r="RS6" s="17" t="s">
        <v>8</v>
      </c>
      <c r="RT6" s="11">
        <v>347.92838823191698</v>
      </c>
      <c r="RU6" s="11">
        <v>707.60359477066902</v>
      </c>
      <c r="RV6" s="23">
        <v>9.5249741056054678</v>
      </c>
      <c r="RW6" s="23">
        <v>6.8556511239799969</v>
      </c>
      <c r="SB6" s="17" t="s">
        <v>8</v>
      </c>
      <c r="SC6" s="18">
        <v>493.75053550339601</v>
      </c>
      <c r="SD6" s="18">
        <v>2546.59802923198</v>
      </c>
      <c r="SE6" s="23">
        <v>9.9828283926907986</v>
      </c>
      <c r="SF6" s="23">
        <v>11.913301430879507</v>
      </c>
      <c r="SK6" s="17" t="s">
        <v>8</v>
      </c>
      <c r="SL6" s="18">
        <v>225.03045463976699</v>
      </c>
      <c r="SM6" s="18">
        <v>2477.71287013861</v>
      </c>
      <c r="SN6" s="23">
        <v>8.4221856111365021</v>
      </c>
      <c r="SO6" s="23">
        <v>12.145098815280944</v>
      </c>
      <c r="ST6" s="17" t="s">
        <v>8</v>
      </c>
      <c r="SU6" s="18">
        <v>218.75339722027999</v>
      </c>
      <c r="SV6" s="18">
        <v>788.15077413272604</v>
      </c>
      <c r="SW6" s="23">
        <v>8.7852316956125183</v>
      </c>
      <c r="SX6" s="23">
        <v>6.1036359546446128</v>
      </c>
      <c r="TC6" s="17" t="s">
        <v>8</v>
      </c>
      <c r="TD6" s="18">
        <v>365.73014102108601</v>
      </c>
      <c r="TE6" s="18">
        <v>1550.2707301932201</v>
      </c>
      <c r="TF6" s="23">
        <v>8.4360769493239154</v>
      </c>
      <c r="TG6" s="23">
        <v>8.7392555561618153</v>
      </c>
      <c r="TL6" s="17" t="s">
        <v>8</v>
      </c>
      <c r="TM6" s="18">
        <v>262.41870651792198</v>
      </c>
      <c r="TN6" s="18">
        <v>2388.5841674092599</v>
      </c>
      <c r="TO6" s="23">
        <v>8.4025899204406258</v>
      </c>
      <c r="TP6" s="23">
        <v>11.465694519114022</v>
      </c>
      <c r="TU6" s="17" t="s">
        <v>8</v>
      </c>
      <c r="TV6" s="18">
        <v>368.91037468425401</v>
      </c>
      <c r="TW6" s="18">
        <v>1784.1978997646199</v>
      </c>
      <c r="TX6" s="23">
        <v>8.8169829249065934</v>
      </c>
      <c r="TY6" s="23">
        <v>10.01883747186193</v>
      </c>
      <c r="UD6" s="17" t="s">
        <v>8</v>
      </c>
      <c r="UE6" s="18">
        <v>454.50626101156001</v>
      </c>
      <c r="UF6" s="18">
        <v>654.18060285868603</v>
      </c>
      <c r="UG6" s="23">
        <v>8.9267262908521428</v>
      </c>
      <c r="UH6" s="23">
        <v>6.0154001525872101</v>
      </c>
      <c r="UM6" s="17" t="s">
        <v>8</v>
      </c>
      <c r="UN6" s="18">
        <v>300.30434502946503</v>
      </c>
      <c r="UO6" s="18">
        <v>949.28709930166099</v>
      </c>
      <c r="UP6" s="23">
        <v>8.2119778479898464</v>
      </c>
      <c r="UQ6" s="23">
        <v>8.2170628611355561</v>
      </c>
      <c r="UV6" s="17" t="s">
        <v>8</v>
      </c>
      <c r="UW6" s="18">
        <v>275.94481516581197</v>
      </c>
      <c r="UX6" s="18">
        <v>2260.8981008330602</v>
      </c>
      <c r="UY6" s="23">
        <v>7.8278611085124403</v>
      </c>
      <c r="UZ6" s="23">
        <v>12.019387786862167</v>
      </c>
      <c r="VE6" s="17" t="s">
        <v>8</v>
      </c>
      <c r="VF6" s="18">
        <v>397.07357646416199</v>
      </c>
      <c r="VG6" s="18">
        <v>2569.6651949438601</v>
      </c>
      <c r="VH6" s="23">
        <v>8.9294796163673009</v>
      </c>
      <c r="VI6" s="23">
        <v>12.89583365950514</v>
      </c>
      <c r="VN6" s="17" t="s">
        <v>8</v>
      </c>
      <c r="VO6" s="18">
        <v>285.40366323032799</v>
      </c>
      <c r="VP6" s="18">
        <v>1339.19785990224</v>
      </c>
      <c r="VQ6" s="23">
        <v>8.7696616333364847</v>
      </c>
      <c r="VR6" s="23">
        <v>8.8242622935875143</v>
      </c>
    </row>
    <row r="7" spans="1:590" x14ac:dyDescent="0.25">
      <c r="A7" s="17" t="s">
        <v>25</v>
      </c>
      <c r="B7" s="11">
        <v>468.084165905926</v>
      </c>
      <c r="C7" s="11">
        <v>163.86530873891101</v>
      </c>
      <c r="D7" s="23">
        <v>8.6225087265788218</v>
      </c>
      <c r="E7" s="23">
        <v>6.7344353251878672</v>
      </c>
      <c r="G7" s="17"/>
      <c r="H7" s="11"/>
      <c r="I7" s="11"/>
      <c r="J7" s="17" t="s">
        <v>25</v>
      </c>
      <c r="K7" s="11">
        <v>586.33213495498399</v>
      </c>
      <c r="L7" s="11">
        <v>215.509075292793</v>
      </c>
      <c r="M7" s="23">
        <v>10.424738001588896</v>
      </c>
      <c r="N7" s="23">
        <v>6.0916222666084039</v>
      </c>
      <c r="Q7" s="23"/>
      <c r="S7" s="17" t="s">
        <v>25</v>
      </c>
      <c r="T7" s="11">
        <v>498.45781077279003</v>
      </c>
      <c r="U7" s="11">
        <v>275.993601105263</v>
      </c>
      <c r="V7" s="23">
        <v>7.6884339629521659</v>
      </c>
      <c r="W7" s="23">
        <v>13.080224926201581</v>
      </c>
      <c r="Y7" s="23"/>
      <c r="AA7" s="11"/>
      <c r="AB7" s="17" t="s">
        <v>25</v>
      </c>
      <c r="AC7" s="11">
        <v>596.35507450070497</v>
      </c>
      <c r="AD7" s="11">
        <v>317.73189220249901</v>
      </c>
      <c r="AE7" s="23">
        <v>9.6284313920907554</v>
      </c>
      <c r="AF7" s="23">
        <v>6.6794664180254291</v>
      </c>
      <c r="AH7" s="23"/>
      <c r="AI7" s="23"/>
      <c r="AK7" s="17" t="s">
        <v>25</v>
      </c>
      <c r="AL7" s="11">
        <v>403.39186082051401</v>
      </c>
      <c r="AM7" s="11">
        <v>182.31742388545501</v>
      </c>
      <c r="AN7" s="23">
        <v>8.8506410694728466</v>
      </c>
      <c r="AO7" s="23">
        <v>11.090490673486535</v>
      </c>
      <c r="AQ7" s="17"/>
      <c r="AR7" s="11"/>
      <c r="AS7" s="11"/>
      <c r="AT7" s="17" t="s">
        <v>25</v>
      </c>
      <c r="AU7" s="11">
        <v>464.31524471308802</v>
      </c>
      <c r="AV7" s="11">
        <v>293.32896189529902</v>
      </c>
      <c r="AW7" s="23">
        <v>8.4309607788186369</v>
      </c>
      <c r="AX7" s="23">
        <v>9.8780944339502756</v>
      </c>
      <c r="AZ7" s="23"/>
      <c r="BA7" s="23"/>
      <c r="BC7" s="17" t="s">
        <v>25</v>
      </c>
      <c r="BD7" s="11">
        <v>514.63932730204601</v>
      </c>
      <c r="BE7" s="11">
        <v>327.930564234906</v>
      </c>
      <c r="BF7" s="23">
        <v>9.235277749977735</v>
      </c>
      <c r="BG7" s="23">
        <v>6.7628664467978323</v>
      </c>
      <c r="BI7" s="17"/>
      <c r="BJ7" s="11"/>
      <c r="BK7" s="11"/>
      <c r="BL7" s="17" t="s">
        <v>25</v>
      </c>
      <c r="BM7" s="11">
        <v>379.98542065730902</v>
      </c>
      <c r="BN7" s="11">
        <v>174.57802720655499</v>
      </c>
      <c r="BO7" s="23">
        <v>9.8683198312413261</v>
      </c>
      <c r="BP7" s="23">
        <v>11.432949249611914</v>
      </c>
      <c r="BR7" s="23"/>
      <c r="BS7" s="23"/>
      <c r="BU7" s="17" t="s">
        <v>25</v>
      </c>
      <c r="BV7" s="11">
        <v>378.43534336002699</v>
      </c>
      <c r="BW7" s="11">
        <v>278.12931111683901</v>
      </c>
      <c r="BX7" s="23">
        <v>8.9643089142746835</v>
      </c>
      <c r="BY7" s="23">
        <v>9.3126909679257217</v>
      </c>
      <c r="CA7" s="17"/>
      <c r="CB7" s="11"/>
      <c r="CC7" s="11"/>
      <c r="CD7" s="17" t="s">
        <v>25</v>
      </c>
      <c r="CE7" s="11">
        <v>566.57415810378097</v>
      </c>
      <c r="CF7" s="11">
        <v>300.63070626956602</v>
      </c>
      <c r="CG7" s="23">
        <v>9.0417428779452003</v>
      </c>
      <c r="CH7" s="23">
        <v>10.223005638607543</v>
      </c>
      <c r="CJ7" s="23"/>
      <c r="CK7" s="23"/>
      <c r="CM7" s="17" t="s">
        <v>25</v>
      </c>
      <c r="CN7" s="11">
        <v>556.00571537679002</v>
      </c>
      <c r="CO7" s="11">
        <v>286.80125959740798</v>
      </c>
      <c r="CP7" s="23">
        <v>9.4175546521298799</v>
      </c>
      <c r="CQ7" s="23">
        <v>8.1310407247408616</v>
      </c>
      <c r="CS7" s="17"/>
      <c r="CT7" s="11"/>
      <c r="CU7" s="11"/>
      <c r="CV7" s="17" t="s">
        <v>25</v>
      </c>
      <c r="CW7" s="11">
        <v>390.15927259269398</v>
      </c>
      <c r="CX7" s="11">
        <v>183.304457452402</v>
      </c>
      <c r="CY7" s="23">
        <v>8.3783377500208633</v>
      </c>
      <c r="CZ7" s="23">
        <v>6.4870066691300039</v>
      </c>
      <c r="DB7" s="23"/>
      <c r="DC7" s="23"/>
      <c r="DE7" s="17" t="s">
        <v>25</v>
      </c>
      <c r="DF7" s="11">
        <v>594.89510853815295</v>
      </c>
      <c r="DG7" s="11">
        <v>310.81751541755801</v>
      </c>
      <c r="DH7" s="23">
        <v>9.0647841033390559</v>
      </c>
      <c r="DI7" s="23">
        <v>5.4335933882832679</v>
      </c>
      <c r="DK7" s="17"/>
      <c r="DL7" s="11"/>
      <c r="DM7" s="11"/>
      <c r="DN7" s="17" t="s">
        <v>25</v>
      </c>
      <c r="DO7" s="11">
        <v>578.625848198791</v>
      </c>
      <c r="DP7" s="11">
        <v>300.823750299869</v>
      </c>
      <c r="DQ7" s="23">
        <v>8.2064553444520474</v>
      </c>
      <c r="DR7" s="23">
        <v>9.3814860448847348</v>
      </c>
      <c r="DT7" s="23"/>
      <c r="DU7" s="23"/>
      <c r="DW7" s="17" t="s">
        <v>25</v>
      </c>
      <c r="DX7" s="11">
        <v>414.02579055828801</v>
      </c>
      <c r="DY7" s="11">
        <v>251.155835982263</v>
      </c>
      <c r="DZ7" s="23">
        <v>9.9340264112181096</v>
      </c>
      <c r="EA7" s="23">
        <v>9.197147759426759</v>
      </c>
      <c r="EC7" s="17"/>
      <c r="ED7" s="11"/>
      <c r="EE7" s="11"/>
      <c r="EF7" s="17" t="s">
        <v>25</v>
      </c>
      <c r="EG7" s="11">
        <v>410.572936398835</v>
      </c>
      <c r="EH7" s="11">
        <v>307.97946652190097</v>
      </c>
      <c r="EI7" s="23">
        <v>8.690939691388758</v>
      </c>
      <c r="EJ7" s="23">
        <v>10.406729029872544</v>
      </c>
      <c r="EL7" s="23"/>
      <c r="EM7" s="23"/>
      <c r="EO7" s="17" t="s">
        <v>25</v>
      </c>
      <c r="EP7" s="11">
        <v>390.48965987604601</v>
      </c>
      <c r="EQ7" s="11">
        <v>244.578795030099</v>
      </c>
      <c r="ER7" s="23">
        <v>9.3420030299418588</v>
      </c>
      <c r="ES7" s="23">
        <v>10.90880654914778</v>
      </c>
      <c r="EU7" s="17"/>
      <c r="EV7" s="11"/>
      <c r="EW7" s="11"/>
      <c r="EX7" s="17" t="s">
        <v>25</v>
      </c>
      <c r="EY7" s="11">
        <v>555.84544503671805</v>
      </c>
      <c r="EZ7" s="11">
        <v>301.842875505233</v>
      </c>
      <c r="FA7" s="23">
        <v>9.0319073751415218</v>
      </c>
      <c r="FB7" s="23">
        <v>12.565050470901879</v>
      </c>
      <c r="FD7" s="23"/>
      <c r="FE7" s="23"/>
      <c r="FG7" s="17" t="s">
        <v>25</v>
      </c>
      <c r="FH7" s="11">
        <v>534.07033274024604</v>
      </c>
      <c r="FI7" s="11">
        <v>215.82938918740999</v>
      </c>
      <c r="FJ7" s="23">
        <v>10.031937213763824</v>
      </c>
      <c r="FK7" s="23">
        <v>9.6983730585774719</v>
      </c>
      <c r="FM7" s="17"/>
      <c r="FN7" s="11"/>
      <c r="FO7" s="11"/>
      <c r="FP7" s="17" t="s">
        <v>25</v>
      </c>
      <c r="FQ7" s="11">
        <v>398.59241765981199</v>
      </c>
      <c r="FR7" s="11">
        <v>326.06378674741597</v>
      </c>
      <c r="FS7" s="23">
        <v>8.7434291949654792</v>
      </c>
      <c r="FT7" s="23">
        <v>8.0335429919927996</v>
      </c>
      <c r="FV7" s="23"/>
      <c r="FW7" s="23"/>
      <c r="FY7" s="17" t="s">
        <v>25</v>
      </c>
      <c r="FZ7" s="11">
        <v>453.692534134271</v>
      </c>
      <c r="GA7" s="11">
        <v>343.74895092612797</v>
      </c>
      <c r="GB7" s="23">
        <v>8.4713307666442272</v>
      </c>
      <c r="GC7" s="23">
        <v>7.1890904185538576</v>
      </c>
      <c r="GE7" s="17"/>
      <c r="GF7" s="11"/>
      <c r="GG7" s="11"/>
      <c r="GH7" s="17" t="s">
        <v>25</v>
      </c>
      <c r="GI7" s="11">
        <v>492.82320003544902</v>
      </c>
      <c r="GJ7" s="11">
        <v>211.00974664537699</v>
      </c>
      <c r="GK7" s="23">
        <v>9.2183118257714156</v>
      </c>
      <c r="GL7" s="23">
        <v>6.7810881160602481</v>
      </c>
      <c r="GN7" s="23"/>
      <c r="GO7" s="23"/>
      <c r="GQ7" s="17" t="s">
        <v>25</v>
      </c>
      <c r="GR7" s="11">
        <v>418.80277944580598</v>
      </c>
      <c r="GS7" s="11">
        <v>336.79895511797002</v>
      </c>
      <c r="GT7" s="23">
        <v>8.5734537597151199</v>
      </c>
      <c r="GU7" s="23">
        <v>5.8921615703271364</v>
      </c>
      <c r="GW7" s="17"/>
      <c r="GX7" s="11"/>
      <c r="GY7" s="11"/>
      <c r="GZ7" s="17" t="s">
        <v>25</v>
      </c>
      <c r="HA7" s="11">
        <v>494.25032188912002</v>
      </c>
      <c r="HB7" s="11">
        <v>329.23443041081998</v>
      </c>
      <c r="HC7" s="23">
        <v>9.6911977979844011</v>
      </c>
      <c r="HD7" s="23">
        <v>11.438566960813837</v>
      </c>
      <c r="HF7" s="23"/>
      <c r="HG7" s="23"/>
      <c r="HI7" s="17" t="s">
        <v>25</v>
      </c>
      <c r="HJ7" s="11">
        <v>553.51503153106796</v>
      </c>
      <c r="HK7" s="11">
        <v>180.575570085214</v>
      </c>
      <c r="HL7" s="23">
        <v>9.9068658968410777</v>
      </c>
      <c r="HM7" s="23">
        <v>12.305727692933235</v>
      </c>
      <c r="HO7" s="17"/>
      <c r="HP7" s="11"/>
      <c r="HQ7" s="11"/>
      <c r="HR7" s="17" t="s">
        <v>25</v>
      </c>
      <c r="HS7" s="11">
        <v>436.85540902032</v>
      </c>
      <c r="HT7" s="11">
        <v>185.239108351108</v>
      </c>
      <c r="HU7" s="23">
        <v>7.8433759033086163</v>
      </c>
      <c r="HV7" s="23">
        <v>7.742803637071046</v>
      </c>
      <c r="HX7" s="23"/>
      <c r="HY7" s="23"/>
      <c r="IA7" s="17" t="s">
        <v>25</v>
      </c>
      <c r="IB7" s="11">
        <v>576.32430634733396</v>
      </c>
      <c r="IC7" s="11">
        <v>164.878144480354</v>
      </c>
      <c r="ID7" s="23">
        <v>9.9486734647626083</v>
      </c>
      <c r="IE7" s="23">
        <v>10.034779473223763</v>
      </c>
      <c r="IG7" s="17"/>
      <c r="IH7" s="11"/>
      <c r="II7" s="11"/>
      <c r="IJ7" s="17" t="s">
        <v>25</v>
      </c>
      <c r="IK7" s="11">
        <v>410.28518239075299</v>
      </c>
      <c r="IL7" s="11">
        <v>312.787028181057</v>
      </c>
      <c r="IM7" s="23">
        <v>7.9234792966753238</v>
      </c>
      <c r="IN7" s="23">
        <v>10.835720526645671</v>
      </c>
      <c r="IP7" s="23"/>
      <c r="IQ7" s="23"/>
      <c r="IS7" s="17" t="s">
        <v>25</v>
      </c>
      <c r="IT7" s="11">
        <v>460.48599970513902</v>
      </c>
      <c r="IU7" s="11">
        <v>340.80093675667899</v>
      </c>
      <c r="IV7" s="23">
        <v>10.092471748861934</v>
      </c>
      <c r="IW7" s="23">
        <v>11.174397315153476</v>
      </c>
      <c r="IY7" s="17"/>
      <c r="IZ7" s="11"/>
      <c r="JA7" s="11"/>
      <c r="JB7" s="17" t="s">
        <v>25</v>
      </c>
      <c r="JC7" s="11">
        <v>497.05467073122497</v>
      </c>
      <c r="JD7" s="11">
        <v>275.017623027414</v>
      </c>
      <c r="JE7" s="23">
        <v>9.1696897625139631</v>
      </c>
      <c r="JF7" s="23">
        <v>14.096437527345628</v>
      </c>
      <c r="JH7" s="23"/>
      <c r="JI7" s="23"/>
      <c r="JK7" s="17" t="s">
        <v>25</v>
      </c>
      <c r="JL7" s="11">
        <v>441.37933311935097</v>
      </c>
      <c r="JM7" s="11">
        <v>289.28791487528002</v>
      </c>
      <c r="JN7" s="23">
        <v>9.0837136138067027</v>
      </c>
      <c r="JO7" s="23">
        <v>6.7802298357031496</v>
      </c>
      <c r="JQ7" s="17"/>
      <c r="JR7" s="11"/>
      <c r="JS7" s="11"/>
      <c r="JT7" s="17" t="s">
        <v>25</v>
      </c>
      <c r="JU7" s="11">
        <v>561.92511841524697</v>
      </c>
      <c r="JV7" s="11">
        <v>338.03546584024002</v>
      </c>
      <c r="JW7" s="23">
        <v>9.6489667926411418</v>
      </c>
      <c r="JX7" s="23">
        <v>14.290955631901697</v>
      </c>
      <c r="JZ7" s="23"/>
      <c r="KA7" s="23"/>
      <c r="KC7" s="17" t="s">
        <v>25</v>
      </c>
      <c r="KD7" s="11">
        <v>567.66260584451697</v>
      </c>
      <c r="KE7" s="11">
        <v>165.19440053256201</v>
      </c>
      <c r="KF7" s="23">
        <v>9.0415958108216881</v>
      </c>
      <c r="KG7" s="23">
        <v>11.972062790833702</v>
      </c>
      <c r="KI7" s="17"/>
      <c r="KJ7" s="11"/>
      <c r="KK7" s="11"/>
      <c r="KL7" s="17" t="s">
        <v>25</v>
      </c>
      <c r="KM7" s="11">
        <v>571.44433387474396</v>
      </c>
      <c r="KN7" s="11">
        <v>169.680138885247</v>
      </c>
      <c r="KO7" s="23">
        <v>8.7331950856128735</v>
      </c>
      <c r="KP7" s="23">
        <v>7.631310669010019</v>
      </c>
      <c r="KR7" s="23"/>
      <c r="KS7" s="23"/>
      <c r="KU7" s="17" t="s">
        <v>25</v>
      </c>
      <c r="KV7" s="11">
        <v>575.67612202451903</v>
      </c>
      <c r="KW7" s="11">
        <v>224.36371673975299</v>
      </c>
      <c r="KX7" s="23">
        <v>9.6086870563671702</v>
      </c>
      <c r="KY7" s="23">
        <v>9.7127707913204819</v>
      </c>
      <c r="LA7" s="17"/>
      <c r="LB7" s="11"/>
      <c r="LC7" s="11"/>
      <c r="LD7" s="17" t="s">
        <v>25</v>
      </c>
      <c r="LE7" s="11">
        <v>513.22069115494799</v>
      </c>
      <c r="LF7" s="11">
        <v>208.22734234367499</v>
      </c>
      <c r="LG7" s="23">
        <v>10.013600931817313</v>
      </c>
      <c r="LH7" s="23">
        <v>11.692503680079387</v>
      </c>
      <c r="LJ7" s="23"/>
      <c r="LK7" s="23"/>
      <c r="LM7" s="17" t="s">
        <v>25</v>
      </c>
      <c r="LN7" s="11">
        <v>508.46202711361798</v>
      </c>
      <c r="LO7" s="11">
        <v>207.19393961382599</v>
      </c>
      <c r="LP7" s="23">
        <v>9.0649817352504058</v>
      </c>
      <c r="LQ7" s="23">
        <v>9.2366140961807552</v>
      </c>
      <c r="LS7" s="17"/>
      <c r="LT7" s="11"/>
      <c r="LU7" s="11"/>
      <c r="LV7" s="17" t="s">
        <v>25</v>
      </c>
      <c r="LW7" s="11">
        <v>356.315497286175</v>
      </c>
      <c r="LX7" s="11">
        <v>221.97214322756301</v>
      </c>
      <c r="LY7" s="23">
        <v>10.136623416995123</v>
      </c>
      <c r="LZ7" s="23">
        <v>6.2488711905354641</v>
      </c>
      <c r="MB7" s="23"/>
      <c r="MC7" s="23"/>
      <c r="ME7" s="17" t="s">
        <v>25</v>
      </c>
      <c r="MF7" s="11">
        <v>529.62539734190602</v>
      </c>
      <c r="MG7" s="11">
        <v>278.81572193481298</v>
      </c>
      <c r="MH7" s="23">
        <v>9.1395719361102881</v>
      </c>
      <c r="MI7" s="23">
        <v>7.0585978317214417</v>
      </c>
      <c r="MK7" s="17"/>
      <c r="ML7" s="11"/>
      <c r="MM7" s="11"/>
      <c r="MN7" s="17" t="s">
        <v>25</v>
      </c>
      <c r="MO7" s="11">
        <v>389.73935495749203</v>
      </c>
      <c r="MP7" s="11">
        <v>212.710374384099</v>
      </c>
      <c r="MQ7" s="23">
        <v>8.4689479909196486</v>
      </c>
      <c r="MR7" s="23">
        <v>9.5657935055705021</v>
      </c>
      <c r="MT7" s="23"/>
      <c r="MU7" s="23"/>
      <c r="MW7" s="17" t="s">
        <v>25</v>
      </c>
      <c r="MX7" s="11">
        <v>569.36851461511799</v>
      </c>
      <c r="MY7" s="11">
        <v>177.50548699204401</v>
      </c>
      <c r="MZ7" s="23">
        <v>8.7119567804037352</v>
      </c>
      <c r="NA7" s="23">
        <v>11.383627140163391</v>
      </c>
      <c r="NC7" s="17"/>
      <c r="ND7" s="11"/>
      <c r="NE7" s="11"/>
      <c r="NF7" s="17" t="s">
        <v>25</v>
      </c>
      <c r="NG7" s="11">
        <v>576.52073128575103</v>
      </c>
      <c r="NH7" s="11">
        <v>300.049315483859</v>
      </c>
      <c r="NI7" s="23">
        <v>10.027316155036148</v>
      </c>
      <c r="NJ7" s="23">
        <v>12.430503892174457</v>
      </c>
      <c r="NL7" s="23"/>
      <c r="NM7" s="23"/>
      <c r="NO7" s="17" t="s">
        <v>25</v>
      </c>
      <c r="NP7" s="11">
        <v>558.60297059738502</v>
      </c>
      <c r="NQ7" s="11">
        <v>155.774457506414</v>
      </c>
      <c r="NR7" s="23">
        <v>9.6555999542841668</v>
      </c>
      <c r="NS7" s="23">
        <v>7.6777208214011878</v>
      </c>
      <c r="NU7" s="17"/>
      <c r="NV7" s="11"/>
      <c r="NW7" s="11"/>
      <c r="NX7" s="17" t="s">
        <v>25</v>
      </c>
      <c r="NY7" s="11">
        <v>431.37279985644898</v>
      </c>
      <c r="NZ7" s="11">
        <v>244.62867348901599</v>
      </c>
      <c r="OA7" s="23">
        <v>9.0712126305240037</v>
      </c>
      <c r="OB7" s="23">
        <v>9.9738074614599626</v>
      </c>
      <c r="OD7" s="23"/>
      <c r="OE7" s="23"/>
      <c r="OG7" s="17" t="s">
        <v>25</v>
      </c>
      <c r="OH7" s="11">
        <v>515.53755945337605</v>
      </c>
      <c r="OI7" s="11">
        <v>174.74712558512601</v>
      </c>
      <c r="OJ7" s="23">
        <v>9.5039809561255382</v>
      </c>
      <c r="OK7" s="23">
        <v>11.897520207648007</v>
      </c>
      <c r="OP7" s="17" t="s">
        <v>25</v>
      </c>
      <c r="OQ7" s="11">
        <v>516.64348336153205</v>
      </c>
      <c r="OR7" s="11">
        <v>152.18431610028699</v>
      </c>
      <c r="OS7" s="23">
        <v>9.0357741401147287</v>
      </c>
      <c r="OT7" s="23">
        <v>6.0690986899503789</v>
      </c>
      <c r="OY7" s="17" t="s">
        <v>25</v>
      </c>
      <c r="OZ7" s="11">
        <v>474.33044932490401</v>
      </c>
      <c r="PA7" s="11">
        <v>336.18388683859501</v>
      </c>
      <c r="PB7" s="23">
        <v>9.6671392008335602</v>
      </c>
      <c r="PC7" s="23">
        <v>6.7019666891642711</v>
      </c>
      <c r="PH7" s="17" t="s">
        <v>25</v>
      </c>
      <c r="PI7" s="11">
        <v>352.728140305105</v>
      </c>
      <c r="PJ7" s="11">
        <v>212.451209635781</v>
      </c>
      <c r="PK7" s="23">
        <v>9.1494862865866065</v>
      </c>
      <c r="PL7" s="23">
        <v>5.3963369463030491</v>
      </c>
      <c r="PQ7" s="17" t="s">
        <v>25</v>
      </c>
      <c r="PR7" s="11">
        <v>409.44234480189601</v>
      </c>
      <c r="PS7" s="11">
        <v>277.16167990844599</v>
      </c>
      <c r="PT7" s="23">
        <v>8.5511523829688869</v>
      </c>
      <c r="PU7" s="23">
        <v>12.408910712783657</v>
      </c>
      <c r="PZ7" s="17" t="s">
        <v>25</v>
      </c>
      <c r="QA7" s="11">
        <v>526.84007721255</v>
      </c>
      <c r="QB7" s="11">
        <v>257.34495110004201</v>
      </c>
      <c r="QC7" s="23">
        <v>9.0081256686411884</v>
      </c>
      <c r="QD7" s="23">
        <v>11.646483531749912</v>
      </c>
      <c r="QI7" s="17" t="s">
        <v>25</v>
      </c>
      <c r="QJ7" s="11">
        <v>359.112770004016</v>
      </c>
      <c r="QK7" s="11">
        <v>151.450715247147</v>
      </c>
      <c r="QL7" s="23">
        <v>8.7139354365500576</v>
      </c>
      <c r="QM7" s="23">
        <v>11.141878889805177</v>
      </c>
      <c r="QR7" s="17" t="s">
        <v>25</v>
      </c>
      <c r="QS7" s="11">
        <v>439.140643174753</v>
      </c>
      <c r="QT7" s="11">
        <v>158.07204640584399</v>
      </c>
      <c r="QU7" s="23">
        <v>7.9883431498378563</v>
      </c>
      <c r="QV7" s="23">
        <v>7.9867194041002927</v>
      </c>
      <c r="RA7" s="17" t="s">
        <v>25</v>
      </c>
      <c r="RB7" s="11">
        <v>369.46316471300702</v>
      </c>
      <c r="RC7" s="11">
        <v>345.39324107279202</v>
      </c>
      <c r="RD7" s="23">
        <v>8.9082323484974832</v>
      </c>
      <c r="RE7" s="23">
        <v>6.8979550260624514</v>
      </c>
      <c r="RJ7" s="17" t="s">
        <v>25</v>
      </c>
      <c r="RK7" s="11">
        <v>512.755752002333</v>
      </c>
      <c r="RL7" s="11">
        <v>245.97979701304399</v>
      </c>
      <c r="RM7" s="23">
        <v>9.7046468035692754</v>
      </c>
      <c r="RN7" s="23">
        <v>11.472177994275656</v>
      </c>
      <c r="RS7" s="17" t="s">
        <v>25</v>
      </c>
      <c r="RT7" s="11">
        <v>588.95659734726803</v>
      </c>
      <c r="RU7" s="11">
        <v>161.44058781634001</v>
      </c>
      <c r="RV7" s="23">
        <v>9.7600157331972568</v>
      </c>
      <c r="RW7" s="23">
        <v>6.7528729691429312</v>
      </c>
      <c r="SB7" s="17" t="s">
        <v>25</v>
      </c>
      <c r="SC7" s="18">
        <v>486.91812111113501</v>
      </c>
      <c r="SD7" s="18">
        <v>282.21161210262301</v>
      </c>
      <c r="SE7" s="23">
        <v>9.4420406168673452</v>
      </c>
      <c r="SF7" s="23">
        <v>12.418933929648718</v>
      </c>
      <c r="SK7" s="17" t="s">
        <v>25</v>
      </c>
      <c r="SL7" s="18">
        <v>517.94219943957398</v>
      </c>
      <c r="SM7" s="18">
        <v>256.46168723960898</v>
      </c>
      <c r="SN7" s="23">
        <v>8.8071144763379419</v>
      </c>
      <c r="SO7" s="23">
        <v>11.971119330713822</v>
      </c>
      <c r="ST7" s="17" t="s">
        <v>25</v>
      </c>
      <c r="SU7" s="18">
        <v>497.236110469045</v>
      </c>
      <c r="SV7" s="18">
        <v>226.743862996183</v>
      </c>
      <c r="SW7" s="23">
        <v>9.0376237654131213</v>
      </c>
      <c r="SX7" s="23">
        <v>6.4308380627890571</v>
      </c>
      <c r="TC7" s="17" t="s">
        <v>25</v>
      </c>
      <c r="TD7" s="18">
        <v>591.90681790833696</v>
      </c>
      <c r="TE7" s="18">
        <v>299.26543399051297</v>
      </c>
      <c r="TF7" s="23">
        <v>8.9638934115613331</v>
      </c>
      <c r="TG7" s="23">
        <v>9.2170974277914421</v>
      </c>
      <c r="TL7" s="17" t="s">
        <v>25</v>
      </c>
      <c r="TM7" s="18">
        <v>518.72402869247298</v>
      </c>
      <c r="TN7" s="18">
        <v>170.467267608843</v>
      </c>
      <c r="TO7" s="23">
        <v>8.2072099698295862</v>
      </c>
      <c r="TP7" s="23">
        <v>11.827070560480795</v>
      </c>
      <c r="TU7" s="17" t="s">
        <v>25</v>
      </c>
      <c r="TV7" s="18">
        <v>388.65642304233</v>
      </c>
      <c r="TW7" s="18">
        <v>337.02906625999901</v>
      </c>
      <c r="TX7" s="23">
        <v>8.3567878584553039</v>
      </c>
      <c r="TY7" s="23">
        <v>9.9055267512209824</v>
      </c>
      <c r="UD7" s="17" t="s">
        <v>25</v>
      </c>
      <c r="UE7" s="18">
        <v>567.21283045215705</v>
      </c>
      <c r="UF7" s="18">
        <v>274.91700653451898</v>
      </c>
      <c r="UG7" s="23">
        <v>8.8326582475597792</v>
      </c>
      <c r="UH7" s="23">
        <v>6.3027581259221286</v>
      </c>
      <c r="UM7" s="17" t="s">
        <v>25</v>
      </c>
      <c r="UN7" s="18">
        <v>490.36574443483698</v>
      </c>
      <c r="UO7" s="18">
        <v>342.28739334939002</v>
      </c>
      <c r="UP7" s="23">
        <v>8.1531499820488254</v>
      </c>
      <c r="UQ7" s="23">
        <v>8.4902917154897164</v>
      </c>
      <c r="UV7" s="17" t="s">
        <v>25</v>
      </c>
      <c r="UW7" s="18">
        <v>462.61893827468202</v>
      </c>
      <c r="UX7" s="18">
        <v>340.43478645493502</v>
      </c>
      <c r="UY7" s="23">
        <v>7.5712031767461339</v>
      </c>
      <c r="UZ7" s="23">
        <v>12.043267946478197</v>
      </c>
      <c r="VE7" s="17" t="s">
        <v>25</v>
      </c>
      <c r="VF7" s="18">
        <v>487.01423014952201</v>
      </c>
      <c r="VG7" s="18">
        <v>217.47342444332199</v>
      </c>
      <c r="VH7" s="23">
        <v>9.5765594809686849</v>
      </c>
      <c r="VI7" s="23">
        <v>12.287898870341884</v>
      </c>
      <c r="VN7" s="17" t="s">
        <v>25</v>
      </c>
      <c r="VO7" s="18">
        <v>375.742474545824</v>
      </c>
      <c r="VP7" s="18">
        <v>250.738658793323</v>
      </c>
      <c r="VQ7" s="23">
        <v>8.9201273102326812</v>
      </c>
      <c r="VR7" s="23">
        <v>8.7877411488410306</v>
      </c>
    </row>
    <row r="8" spans="1:590" x14ac:dyDescent="0.25">
      <c r="A8" s="17" t="s">
        <v>26</v>
      </c>
      <c r="B8" s="11">
        <v>598.302872295562</v>
      </c>
      <c r="C8" s="11">
        <v>215.14672636536099</v>
      </c>
      <c r="D8" s="23">
        <v>8.56809172296588</v>
      </c>
      <c r="E8" s="23">
        <v>6.8494258675669553</v>
      </c>
      <c r="G8" s="17"/>
      <c r="H8" s="11"/>
      <c r="I8" s="11"/>
      <c r="J8" s="17" t="s">
        <v>26</v>
      </c>
      <c r="K8" s="11">
        <v>481.65652101928498</v>
      </c>
      <c r="L8" s="11">
        <v>194.919979655605</v>
      </c>
      <c r="M8" s="23">
        <v>9.9946702578518067</v>
      </c>
      <c r="N8" s="23">
        <v>6.2454894624042581</v>
      </c>
      <c r="Q8" s="23"/>
      <c r="S8" s="17" t="s">
        <v>26</v>
      </c>
      <c r="T8" s="11">
        <v>368.27710393169298</v>
      </c>
      <c r="U8" s="11">
        <v>273.42603836767501</v>
      </c>
      <c r="V8" s="23">
        <v>8.5344583233151816</v>
      </c>
      <c r="W8" s="23">
        <v>13.268430585236739</v>
      </c>
      <c r="Y8" s="23"/>
      <c r="AA8" s="11"/>
      <c r="AB8" s="17" t="s">
        <v>26</v>
      </c>
      <c r="AC8" s="11">
        <v>489.85510140482802</v>
      </c>
      <c r="AD8" s="11">
        <v>205.150331799376</v>
      </c>
      <c r="AE8" s="23">
        <v>9.4545604165221739</v>
      </c>
      <c r="AF8" s="23">
        <v>6.5248047053140628</v>
      </c>
      <c r="AH8" s="23"/>
      <c r="AI8" s="23"/>
      <c r="AK8" s="17" t="s">
        <v>26</v>
      </c>
      <c r="AL8" s="11">
        <v>452.62955322292601</v>
      </c>
      <c r="AM8" s="11">
        <v>287.51688450352498</v>
      </c>
      <c r="AN8" s="23">
        <v>8.6837973787822467</v>
      </c>
      <c r="AO8" s="23">
        <v>10.831675984470232</v>
      </c>
      <c r="AQ8" s="17"/>
      <c r="AR8" s="11"/>
      <c r="AS8" s="11"/>
      <c r="AT8" s="17" t="s">
        <v>26</v>
      </c>
      <c r="AU8" s="11">
        <v>545.88107098126397</v>
      </c>
      <c r="AV8" s="11">
        <v>169.569427747177</v>
      </c>
      <c r="AW8" s="23">
        <v>8.5825906873023481</v>
      </c>
      <c r="AX8" s="23">
        <v>9.9407390151098181</v>
      </c>
      <c r="AZ8" s="23"/>
      <c r="BA8" s="23"/>
      <c r="BC8" s="17" t="s">
        <v>26</v>
      </c>
      <c r="BD8" s="11">
        <v>567.43234842057097</v>
      </c>
      <c r="BE8" s="11">
        <v>165.62121678121599</v>
      </c>
      <c r="BF8" s="23">
        <v>8.7041475419659324</v>
      </c>
      <c r="BG8" s="23">
        <v>6.1597591016246858</v>
      </c>
      <c r="BI8" s="17"/>
      <c r="BJ8" s="11"/>
      <c r="BK8" s="11"/>
      <c r="BL8" s="17" t="s">
        <v>26</v>
      </c>
      <c r="BM8" s="11">
        <v>582.06604705226596</v>
      </c>
      <c r="BN8" s="11">
        <v>301.58030472077502</v>
      </c>
      <c r="BO8" s="23">
        <v>9.6306673238079057</v>
      </c>
      <c r="BP8" s="23">
        <v>10.674119660112485</v>
      </c>
      <c r="BR8" s="23"/>
      <c r="BS8" s="23"/>
      <c r="BU8" s="17" t="s">
        <v>26</v>
      </c>
      <c r="BV8" s="11">
        <v>462.21691892699903</v>
      </c>
      <c r="BW8" s="11">
        <v>226.756918453628</v>
      </c>
      <c r="BX8" s="23">
        <v>8.8087847277287601</v>
      </c>
      <c r="BY8" s="23">
        <v>9.4545686446529</v>
      </c>
      <c r="CA8" s="17"/>
      <c r="CB8" s="11"/>
      <c r="CC8" s="11"/>
      <c r="CD8" s="17" t="s">
        <v>26</v>
      </c>
      <c r="CE8" s="11">
        <v>573.40263844321396</v>
      </c>
      <c r="CF8" s="11">
        <v>162.764834658258</v>
      </c>
      <c r="CG8" s="23">
        <v>9.0440649603275229</v>
      </c>
      <c r="CH8" s="23">
        <v>9.789976105485561</v>
      </c>
      <c r="CJ8" s="23"/>
      <c r="CK8" s="23"/>
      <c r="CM8" s="17" t="s">
        <v>26</v>
      </c>
      <c r="CN8" s="11">
        <v>505.83474616748703</v>
      </c>
      <c r="CO8" s="11">
        <v>308.78441257723802</v>
      </c>
      <c r="CP8" s="23">
        <v>9.0205231057844255</v>
      </c>
      <c r="CQ8" s="23">
        <v>8.0376087786691972</v>
      </c>
      <c r="CS8" s="17"/>
      <c r="CT8" s="11"/>
      <c r="CU8" s="11"/>
      <c r="CV8" s="17" t="s">
        <v>26</v>
      </c>
      <c r="CW8" s="11">
        <v>539.00446193018604</v>
      </c>
      <c r="CX8" s="11">
        <v>188.67454144515401</v>
      </c>
      <c r="CY8" s="23">
        <v>8.2053950550437662</v>
      </c>
      <c r="CZ8" s="23">
        <v>6.7789233453855626</v>
      </c>
      <c r="DB8" s="23"/>
      <c r="DC8" s="23"/>
      <c r="DE8" s="17" t="s">
        <v>26</v>
      </c>
      <c r="DF8" s="11">
        <v>421.99680465055701</v>
      </c>
      <c r="DG8" s="11">
        <v>190.096009914809</v>
      </c>
      <c r="DH8" s="23">
        <v>9.2067601841804372</v>
      </c>
      <c r="DI8" s="23">
        <v>5.2415735284341212</v>
      </c>
      <c r="DK8" s="17"/>
      <c r="DL8" s="11"/>
      <c r="DM8" s="11"/>
      <c r="DN8" s="17" t="s">
        <v>26</v>
      </c>
      <c r="DO8" s="11">
        <v>433.65270747370198</v>
      </c>
      <c r="DP8" s="11">
        <v>285.762136117436</v>
      </c>
      <c r="DQ8" s="23">
        <v>8.5794510295379958</v>
      </c>
      <c r="DR8" s="23">
        <v>9.2778198554847684</v>
      </c>
      <c r="DT8" s="23"/>
      <c r="DU8" s="23"/>
      <c r="DW8" s="17" t="s">
        <v>26</v>
      </c>
      <c r="DX8" s="11">
        <v>556.11062630622803</v>
      </c>
      <c r="DY8" s="11">
        <v>307.277454512075</v>
      </c>
      <c r="DZ8" s="23">
        <v>9.9937759606234788</v>
      </c>
      <c r="EA8" s="23">
        <v>9.3156678978052376</v>
      </c>
      <c r="EC8" s="17"/>
      <c r="ED8" s="11"/>
      <c r="EE8" s="11"/>
      <c r="EF8" s="17" t="s">
        <v>26</v>
      </c>
      <c r="EG8" s="11">
        <v>404.19401428267702</v>
      </c>
      <c r="EH8" s="11">
        <v>198.81131918445101</v>
      </c>
      <c r="EI8" s="23">
        <v>8.6480248504309785</v>
      </c>
      <c r="EJ8" s="23">
        <v>10.903770514814548</v>
      </c>
      <c r="EL8" s="23"/>
      <c r="EM8" s="23"/>
      <c r="EO8" s="17" t="s">
        <v>26</v>
      </c>
      <c r="EP8" s="11">
        <v>599.29493969026305</v>
      </c>
      <c r="EQ8" s="11">
        <v>256.29018177908398</v>
      </c>
      <c r="ER8" s="23">
        <v>10.076781680379453</v>
      </c>
      <c r="ES8" s="23">
        <v>11.106043523965823</v>
      </c>
      <c r="EU8" s="17"/>
      <c r="EV8" s="11"/>
      <c r="EW8" s="11"/>
      <c r="EX8" s="17" t="s">
        <v>26</v>
      </c>
      <c r="EY8" s="11">
        <v>413.661111152562</v>
      </c>
      <c r="EZ8" s="11">
        <v>245.700625827013</v>
      </c>
      <c r="FA8" s="23">
        <v>8.8944420997981197</v>
      </c>
      <c r="FB8" s="23">
        <v>13.291272891519709</v>
      </c>
      <c r="FD8" s="23"/>
      <c r="FE8" s="23"/>
      <c r="FG8" s="17" t="s">
        <v>26</v>
      </c>
      <c r="FH8" s="11">
        <v>538.99842100322201</v>
      </c>
      <c r="FI8" s="11">
        <v>287.50245171635498</v>
      </c>
      <c r="FJ8" s="23">
        <v>10.170063852268019</v>
      </c>
      <c r="FK8" s="23">
        <v>9.7437769899457276</v>
      </c>
      <c r="FM8" s="17"/>
      <c r="FN8" s="11"/>
      <c r="FO8" s="11"/>
      <c r="FP8" s="17" t="s">
        <v>26</v>
      </c>
      <c r="FQ8" s="11">
        <v>572.48873697634895</v>
      </c>
      <c r="FR8" s="11">
        <v>300.526306433081</v>
      </c>
      <c r="FS8" s="23">
        <v>8.8542132870501664</v>
      </c>
      <c r="FT8" s="23">
        <v>8.0255759060007446</v>
      </c>
      <c r="FV8" s="23"/>
      <c r="FW8" s="23"/>
      <c r="FY8" s="17" t="s">
        <v>26</v>
      </c>
      <c r="FZ8" s="11">
        <v>515.20355446030896</v>
      </c>
      <c r="GA8" s="11">
        <v>153.11223989701901</v>
      </c>
      <c r="GB8" s="23">
        <v>9.0182161406278283</v>
      </c>
      <c r="GC8" s="23">
        <v>7.2172477265643273</v>
      </c>
      <c r="GE8" s="17"/>
      <c r="GF8" s="11"/>
      <c r="GG8" s="11"/>
      <c r="GH8" s="17" t="s">
        <v>26</v>
      </c>
      <c r="GI8" s="11">
        <v>548.50448182880803</v>
      </c>
      <c r="GJ8" s="11">
        <v>172.67484291266001</v>
      </c>
      <c r="GK8" s="23">
        <v>9.3165600455598128</v>
      </c>
      <c r="GL8" s="23">
        <v>6.5810481950561472</v>
      </c>
      <c r="GN8" s="23"/>
      <c r="GO8" s="23"/>
      <c r="GQ8" s="17" t="s">
        <v>26</v>
      </c>
      <c r="GR8" s="11">
        <v>354.52488710435102</v>
      </c>
      <c r="GS8" s="11">
        <v>157.73860940525699</v>
      </c>
      <c r="GT8" s="23">
        <v>8.395628786980275</v>
      </c>
      <c r="GU8" s="23">
        <v>5.7473251631247866</v>
      </c>
      <c r="GW8" s="17"/>
      <c r="GX8" s="11"/>
      <c r="GY8" s="11"/>
      <c r="GZ8" s="17" t="s">
        <v>26</v>
      </c>
      <c r="HA8" s="11">
        <v>399.38053253571798</v>
      </c>
      <c r="HB8" s="11">
        <v>199.64657898949</v>
      </c>
      <c r="HC8" s="23">
        <v>9.4264440155476095</v>
      </c>
      <c r="HD8" s="23">
        <v>11.459592084721308</v>
      </c>
      <c r="HF8" s="23"/>
      <c r="HG8" s="23"/>
      <c r="HI8" s="17" t="s">
        <v>26</v>
      </c>
      <c r="HJ8" s="11">
        <v>453.74859864784401</v>
      </c>
      <c r="HK8" s="11">
        <v>183.702817048405</v>
      </c>
      <c r="HL8" s="23">
        <v>9.4757308235205251</v>
      </c>
      <c r="HM8" s="23">
        <v>12.415655312561089</v>
      </c>
      <c r="HO8" s="17"/>
      <c r="HP8" s="11"/>
      <c r="HQ8" s="11"/>
      <c r="HR8" s="17" t="s">
        <v>26</v>
      </c>
      <c r="HS8" s="11">
        <v>375.80912347308498</v>
      </c>
      <c r="HT8" s="11">
        <v>297.863352635441</v>
      </c>
      <c r="HU8" s="23">
        <v>8.3289979628486464</v>
      </c>
      <c r="HV8" s="23">
        <v>7.8694274557248285</v>
      </c>
      <c r="HX8" s="23"/>
      <c r="HY8" s="23"/>
      <c r="IA8" s="17" t="s">
        <v>26</v>
      </c>
      <c r="IB8" s="11">
        <v>530.28701120749099</v>
      </c>
      <c r="IC8" s="11">
        <v>176.27664381641901</v>
      </c>
      <c r="ID8" s="23">
        <v>10.021563078582508</v>
      </c>
      <c r="IE8" s="23">
        <v>9.3780532936080334</v>
      </c>
      <c r="IG8" s="17"/>
      <c r="IH8" s="11"/>
      <c r="II8" s="11"/>
      <c r="IJ8" s="17" t="s">
        <v>26</v>
      </c>
      <c r="IK8" s="11">
        <v>413.169108486342</v>
      </c>
      <c r="IL8" s="11">
        <v>339.960702766662</v>
      </c>
      <c r="IM8" s="23">
        <v>8.5667469400451424</v>
      </c>
      <c r="IN8" s="23">
        <v>10.411850329762544</v>
      </c>
      <c r="IP8" s="23"/>
      <c r="IQ8" s="23"/>
      <c r="IS8" s="17" t="s">
        <v>26</v>
      </c>
      <c r="IT8" s="11">
        <v>497.85803275258201</v>
      </c>
      <c r="IU8" s="11">
        <v>344.65287956921702</v>
      </c>
      <c r="IV8" s="23">
        <v>10.376188073333175</v>
      </c>
      <c r="IW8" s="23">
        <v>10.911250590836239</v>
      </c>
      <c r="IY8" s="17"/>
      <c r="IZ8" s="11"/>
      <c r="JA8" s="11"/>
      <c r="JB8" s="17" t="s">
        <v>26</v>
      </c>
      <c r="JC8" s="11">
        <v>429.45498100220698</v>
      </c>
      <c r="JD8" s="11">
        <v>259.84850238291602</v>
      </c>
      <c r="JE8" s="23">
        <v>8.8331719372301247</v>
      </c>
      <c r="JF8" s="23">
        <v>13.249876996619566</v>
      </c>
      <c r="JH8" s="23"/>
      <c r="JI8" s="23"/>
      <c r="JK8" s="17" t="s">
        <v>26</v>
      </c>
      <c r="JL8" s="11">
        <v>541.67743276261399</v>
      </c>
      <c r="JM8" s="11">
        <v>338.19543542686802</v>
      </c>
      <c r="JN8" s="23">
        <v>9.3741362374791315</v>
      </c>
      <c r="JO8" s="23">
        <v>6.3700203569581957</v>
      </c>
      <c r="JQ8" s="17"/>
      <c r="JR8" s="11"/>
      <c r="JS8" s="11"/>
      <c r="JT8" s="17" t="s">
        <v>26</v>
      </c>
      <c r="JU8" s="11">
        <v>553.17889069556202</v>
      </c>
      <c r="JV8" s="11">
        <v>310.86000512044399</v>
      </c>
      <c r="JW8" s="23">
        <v>9.8780002689314781</v>
      </c>
      <c r="JX8" s="23">
        <v>13.44562436761734</v>
      </c>
      <c r="JZ8" s="23"/>
      <c r="KA8" s="23"/>
      <c r="KC8" s="17" t="s">
        <v>26</v>
      </c>
      <c r="KD8" s="11">
        <v>471.17091126982598</v>
      </c>
      <c r="KE8" s="11">
        <v>289.47884738230999</v>
      </c>
      <c r="KF8" s="23">
        <v>8.3537649651271639</v>
      </c>
      <c r="KG8" s="23">
        <v>11.874106645568103</v>
      </c>
      <c r="KI8" s="17"/>
      <c r="KJ8" s="11"/>
      <c r="KK8" s="11"/>
      <c r="KL8" s="17" t="s">
        <v>26</v>
      </c>
      <c r="KM8" s="11">
        <v>399.76615084518301</v>
      </c>
      <c r="KN8" s="11">
        <v>178.50194936706799</v>
      </c>
      <c r="KO8" s="23">
        <v>9.1087749172337809</v>
      </c>
      <c r="KP8" s="23">
        <v>7.1585933249608438</v>
      </c>
      <c r="KR8" s="23"/>
      <c r="KS8" s="23"/>
      <c r="KU8" s="17" t="s">
        <v>26</v>
      </c>
      <c r="KV8" s="11">
        <v>556.66676993926296</v>
      </c>
      <c r="KW8" s="11">
        <v>182.88548165089199</v>
      </c>
      <c r="KX8" s="23">
        <v>9.2357557345125674</v>
      </c>
      <c r="KY8" s="23">
        <v>9.760861588335338</v>
      </c>
      <c r="LA8" s="17"/>
      <c r="LB8" s="11"/>
      <c r="LC8" s="11"/>
      <c r="LD8" s="17" t="s">
        <v>26</v>
      </c>
      <c r="LE8" s="11">
        <v>578.21021829531105</v>
      </c>
      <c r="LF8" s="11">
        <v>214.61231976269599</v>
      </c>
      <c r="LG8" s="23">
        <v>9.8182660432917288</v>
      </c>
      <c r="LH8" s="23">
        <v>11.798064604066816</v>
      </c>
      <c r="LJ8" s="23"/>
      <c r="LK8" s="23"/>
      <c r="LM8" s="17" t="s">
        <v>26</v>
      </c>
      <c r="LN8" s="11">
        <v>536.12114484216295</v>
      </c>
      <c r="LO8" s="11">
        <v>273.76744729494197</v>
      </c>
      <c r="LP8" s="23">
        <v>9.2024699203946838</v>
      </c>
      <c r="LQ8" s="23">
        <v>9.4235640106887963</v>
      </c>
      <c r="LS8" s="17"/>
      <c r="LT8" s="11"/>
      <c r="LU8" s="11"/>
      <c r="LV8" s="17" t="s">
        <v>26</v>
      </c>
      <c r="LW8" s="11">
        <v>551.35321382159998</v>
      </c>
      <c r="LX8" s="11">
        <v>260.23848177112501</v>
      </c>
      <c r="LY8" s="23">
        <v>9.9546673121043696</v>
      </c>
      <c r="LZ8" s="23">
        <v>6.2966993030653962</v>
      </c>
      <c r="MB8" s="23"/>
      <c r="MC8" s="23"/>
      <c r="ME8" s="17" t="s">
        <v>26</v>
      </c>
      <c r="MF8" s="11">
        <v>384.68607186304803</v>
      </c>
      <c r="MG8" s="11">
        <v>305.169696225613</v>
      </c>
      <c r="MH8" s="23">
        <v>9.8870804917116288</v>
      </c>
      <c r="MI8" s="23">
        <v>7.2664025786032891</v>
      </c>
      <c r="MK8" s="17"/>
      <c r="ML8" s="11"/>
      <c r="MM8" s="11"/>
      <c r="MN8" s="17" t="s">
        <v>26</v>
      </c>
      <c r="MO8" s="11">
        <v>490.01510497208398</v>
      </c>
      <c r="MP8" s="11">
        <v>337.43436521884701</v>
      </c>
      <c r="MQ8" s="23">
        <v>8.3081959011981059</v>
      </c>
      <c r="MR8" s="23">
        <v>9.7801200614897326</v>
      </c>
      <c r="MT8" s="23"/>
      <c r="MU8" s="23"/>
      <c r="MW8" s="17" t="s">
        <v>26</v>
      </c>
      <c r="MX8" s="11">
        <v>443.56435987607898</v>
      </c>
      <c r="MY8" s="11">
        <v>269.08313606033698</v>
      </c>
      <c r="MZ8" s="23">
        <v>8.5827375228134812</v>
      </c>
      <c r="NA8" s="23">
        <v>10.806812565679628</v>
      </c>
      <c r="NC8" s="17"/>
      <c r="ND8" s="11"/>
      <c r="NE8" s="11"/>
      <c r="NF8" s="17" t="s">
        <v>26</v>
      </c>
      <c r="NG8" s="11">
        <v>446.73959612725201</v>
      </c>
      <c r="NH8" s="11">
        <v>171.870843648153</v>
      </c>
      <c r="NI8" s="23">
        <v>9.4334827290814367</v>
      </c>
      <c r="NJ8" s="23">
        <v>12.535899405054845</v>
      </c>
      <c r="NL8" s="23"/>
      <c r="NM8" s="23"/>
      <c r="NO8" s="17" t="s">
        <v>26</v>
      </c>
      <c r="NP8" s="11">
        <v>463.38501427481799</v>
      </c>
      <c r="NQ8" s="11">
        <v>215.882130924856</v>
      </c>
      <c r="NR8" s="23">
        <v>9.068944203187133</v>
      </c>
      <c r="NS8" s="23">
        <v>7.7554172756665487</v>
      </c>
      <c r="NU8" s="17"/>
      <c r="NV8" s="11"/>
      <c r="NW8" s="11"/>
      <c r="NX8" s="17" t="s">
        <v>26</v>
      </c>
      <c r="NY8" s="11">
        <v>579.71776441247596</v>
      </c>
      <c r="NZ8" s="11">
        <v>314.35050969456199</v>
      </c>
      <c r="OA8" s="23">
        <v>9.5731605594108462</v>
      </c>
      <c r="OB8" s="23">
        <v>10.183641676112057</v>
      </c>
      <c r="OD8" s="23"/>
      <c r="OE8" s="23"/>
      <c r="OG8" s="17" t="s">
        <v>26</v>
      </c>
      <c r="OH8" s="11">
        <v>406.09968226657497</v>
      </c>
      <c r="OI8" s="11">
        <v>184.910614113028</v>
      </c>
      <c r="OJ8" s="23">
        <v>9.3792950505753296</v>
      </c>
      <c r="OK8" s="23">
        <v>11.716761066264366</v>
      </c>
      <c r="OP8" s="17" t="s">
        <v>26</v>
      </c>
      <c r="OQ8" s="11">
        <v>433.73053634043401</v>
      </c>
      <c r="OR8" s="11">
        <v>210.029720325874</v>
      </c>
      <c r="OS8" s="23">
        <v>9.3428694432584329</v>
      </c>
      <c r="OT8" s="23">
        <v>6.4500133195687477</v>
      </c>
      <c r="OY8" s="17" t="s">
        <v>26</v>
      </c>
      <c r="OZ8" s="11">
        <v>568.18153685778395</v>
      </c>
      <c r="PA8" s="11">
        <v>223.272334923117</v>
      </c>
      <c r="PB8" s="23">
        <v>10.119970961799202</v>
      </c>
      <c r="PC8" s="23">
        <v>6.9621594800382356</v>
      </c>
      <c r="PH8" s="17" t="s">
        <v>26</v>
      </c>
      <c r="PI8" s="11">
        <v>548.83796114500797</v>
      </c>
      <c r="PJ8" s="11">
        <v>194.362777427167</v>
      </c>
      <c r="PK8" s="23">
        <v>9.4410173148992733</v>
      </c>
      <c r="PL8" s="23">
        <v>5.036991496986337</v>
      </c>
      <c r="PQ8" s="17" t="s">
        <v>26</v>
      </c>
      <c r="PR8" s="11">
        <v>470.34799256084898</v>
      </c>
      <c r="PS8" s="11">
        <v>167.571726848997</v>
      </c>
      <c r="PT8" s="23">
        <v>8.2621836779775748</v>
      </c>
      <c r="PU8" s="23">
        <v>11.822966588958479</v>
      </c>
      <c r="PZ8" s="17" t="s">
        <v>26</v>
      </c>
      <c r="QA8" s="11">
        <v>438.97743447503098</v>
      </c>
      <c r="QB8" s="11">
        <v>176.16651448901101</v>
      </c>
      <c r="QC8" s="23">
        <v>8.59770081098522</v>
      </c>
      <c r="QD8" s="23">
        <v>12.175851715943054</v>
      </c>
      <c r="QI8" s="17" t="s">
        <v>26</v>
      </c>
      <c r="QJ8" s="11">
        <v>475.67143158922102</v>
      </c>
      <c r="QK8" s="11">
        <v>195.69602486484999</v>
      </c>
      <c r="QL8" s="23">
        <v>8.9151786940766797</v>
      </c>
      <c r="QM8" s="23">
        <v>11.141803265518677</v>
      </c>
      <c r="QR8" s="17" t="s">
        <v>26</v>
      </c>
      <c r="QS8" s="11">
        <v>588.16302094735499</v>
      </c>
      <c r="QT8" s="11">
        <v>189.681804215726</v>
      </c>
      <c r="QU8" s="23">
        <v>8.0159975523170566</v>
      </c>
      <c r="QV8" s="23">
        <v>7.9299275398440034</v>
      </c>
      <c r="RA8" s="17" t="s">
        <v>26</v>
      </c>
      <c r="RB8" s="11">
        <v>486.13487882578403</v>
      </c>
      <c r="RC8" s="11">
        <v>222.251239519656</v>
      </c>
      <c r="RD8" s="23">
        <v>8.9185826662475662</v>
      </c>
      <c r="RE8" s="23">
        <v>6.923271590448616</v>
      </c>
      <c r="RJ8" s="17" t="s">
        <v>26</v>
      </c>
      <c r="RK8" s="11">
        <v>572.95757497982504</v>
      </c>
      <c r="RL8" s="11">
        <v>162.32375780445699</v>
      </c>
      <c r="RM8" s="23">
        <v>9.6765934959657347</v>
      </c>
      <c r="RN8" s="23">
        <v>11.983957443687791</v>
      </c>
      <c r="RS8" s="17" t="s">
        <v>26</v>
      </c>
      <c r="RT8" s="11">
        <v>419.532158189136</v>
      </c>
      <c r="RU8" s="11">
        <v>213.84390407479199</v>
      </c>
      <c r="RV8" s="23">
        <v>9.8277612192481225</v>
      </c>
      <c r="RW8" s="23">
        <v>6.2734400059821045</v>
      </c>
      <c r="SB8" s="17" t="s">
        <v>26</v>
      </c>
      <c r="SC8" s="18">
        <v>557.95249865519702</v>
      </c>
      <c r="SD8" s="18">
        <v>198.667877983783</v>
      </c>
      <c r="SE8" s="23">
        <v>9.985772959114394</v>
      </c>
      <c r="SF8" s="23">
        <v>12.497262109107833</v>
      </c>
      <c r="SK8" s="17" t="s">
        <v>26</v>
      </c>
      <c r="SL8" s="18">
        <v>541.30551298232206</v>
      </c>
      <c r="SM8" s="18">
        <v>196.582919803506</v>
      </c>
      <c r="SN8" s="23">
        <v>8.2069206132375445</v>
      </c>
      <c r="SO8" s="23">
        <v>11.78645087222842</v>
      </c>
      <c r="ST8" s="17" t="s">
        <v>26</v>
      </c>
      <c r="SU8" s="18">
        <v>515.42567892103705</v>
      </c>
      <c r="SV8" s="18">
        <v>319.43626140670199</v>
      </c>
      <c r="SW8" s="23">
        <v>8.522943597176571</v>
      </c>
      <c r="SX8" s="23">
        <v>6.1915790639186348</v>
      </c>
      <c r="TC8" s="17" t="s">
        <v>26</v>
      </c>
      <c r="TD8" s="18">
        <v>402.03629693691801</v>
      </c>
      <c r="TE8" s="18">
        <v>269.73706374094098</v>
      </c>
      <c r="TF8" s="23">
        <v>8.2605359501207687</v>
      </c>
      <c r="TG8" s="23">
        <v>9.3445654730232448</v>
      </c>
      <c r="TL8" s="17" t="s">
        <v>26</v>
      </c>
      <c r="TM8" s="18">
        <v>479.23072327872302</v>
      </c>
      <c r="TN8" s="18">
        <v>196.372930210871</v>
      </c>
      <c r="TO8" s="23">
        <v>9.0197599783865954</v>
      </c>
      <c r="TP8" s="23">
        <v>11.796995946644747</v>
      </c>
      <c r="TU8" s="17" t="s">
        <v>26</v>
      </c>
      <c r="TV8" s="18">
        <v>489.62940013660102</v>
      </c>
      <c r="TW8" s="18">
        <v>165.53175512559699</v>
      </c>
      <c r="TX8" s="23">
        <v>8.679146575351524</v>
      </c>
      <c r="TY8" s="23">
        <v>10.015708158736182</v>
      </c>
      <c r="UD8" s="17" t="s">
        <v>26</v>
      </c>
      <c r="UE8" s="18">
        <v>436.303559119417</v>
      </c>
      <c r="UF8" s="18">
        <v>179.208572986353</v>
      </c>
      <c r="UG8" s="23">
        <v>9.2890390928992321</v>
      </c>
      <c r="UH8" s="23">
        <v>6.5329726771881464</v>
      </c>
      <c r="UM8" s="17" t="s">
        <v>26</v>
      </c>
      <c r="UN8" s="18">
        <v>400.433060145186</v>
      </c>
      <c r="UO8" s="18">
        <v>338.31864396079601</v>
      </c>
      <c r="UP8" s="23">
        <v>8.7670324699253612</v>
      </c>
      <c r="UQ8" s="23">
        <v>8.2515445137214414</v>
      </c>
      <c r="UV8" s="17" t="s">
        <v>26</v>
      </c>
      <c r="UW8" s="18">
        <v>372.22041582035502</v>
      </c>
      <c r="UX8" s="18">
        <v>205.77030147295301</v>
      </c>
      <c r="UY8" s="23">
        <v>7.3107104486146612</v>
      </c>
      <c r="UZ8" s="23">
        <v>12.165429108092178</v>
      </c>
      <c r="VE8" s="17" t="s">
        <v>26</v>
      </c>
      <c r="VF8" s="18">
        <v>442.096122916524</v>
      </c>
      <c r="VG8" s="18">
        <v>253.31529189998699</v>
      </c>
      <c r="VH8" s="23">
        <v>9.4823331904917154</v>
      </c>
      <c r="VI8" s="23">
        <v>12.752210456894483</v>
      </c>
      <c r="VN8" s="17" t="s">
        <v>26</v>
      </c>
      <c r="VO8" s="18">
        <v>492.558897192752</v>
      </c>
      <c r="VP8" s="18">
        <v>315.244941145285</v>
      </c>
      <c r="VQ8" s="23">
        <v>8.4963611334058733</v>
      </c>
      <c r="VR8" s="23">
        <v>9.2148936211094981</v>
      </c>
    </row>
    <row r="9" spans="1:590" x14ac:dyDescent="0.25">
      <c r="A9" s="17" t="s">
        <v>27</v>
      </c>
      <c r="B9" s="11">
        <v>478.13734845829703</v>
      </c>
      <c r="C9" s="11">
        <v>240.89295559618</v>
      </c>
      <c r="D9" s="23">
        <v>8.8922635023136625</v>
      </c>
      <c r="E9" s="23">
        <v>6.8742314687980421</v>
      </c>
      <c r="G9" s="17"/>
      <c r="H9" s="11"/>
      <c r="I9" s="11"/>
      <c r="J9" s="17" t="s">
        <v>27</v>
      </c>
      <c r="K9" s="11">
        <v>559.73235953979997</v>
      </c>
      <c r="L9" s="11">
        <v>327.59625816484203</v>
      </c>
      <c r="M9" s="23">
        <v>10.282910870840009</v>
      </c>
      <c r="N9" s="23">
        <v>6.68933830314033</v>
      </c>
      <c r="Q9" s="23"/>
      <c r="S9" s="17" t="s">
        <v>27</v>
      </c>
      <c r="T9" s="11">
        <v>395.928755906292</v>
      </c>
      <c r="U9" s="11">
        <v>306.1218456341</v>
      </c>
      <c r="V9" s="23">
        <v>8.2154938160413113</v>
      </c>
      <c r="W9" s="23">
        <v>13.23965409353297</v>
      </c>
      <c r="Y9" s="23"/>
      <c r="AA9" s="11"/>
      <c r="AB9" s="17" t="s">
        <v>27</v>
      </c>
      <c r="AC9" s="11">
        <v>567.27478668712001</v>
      </c>
      <c r="AD9" s="11">
        <v>337.97539724778801</v>
      </c>
      <c r="AE9" s="23">
        <v>9.4991057101593128</v>
      </c>
      <c r="AF9" s="23">
        <v>7.0493910908810475</v>
      </c>
      <c r="AH9" s="23"/>
      <c r="AI9" s="23"/>
      <c r="AK9" s="17" t="s">
        <v>27</v>
      </c>
      <c r="AL9" s="11">
        <v>519.70232903467797</v>
      </c>
      <c r="AM9" s="11">
        <v>174.319384070057</v>
      </c>
      <c r="AN9" s="23">
        <v>8.8275554505987746</v>
      </c>
      <c r="AO9" s="23">
        <v>10.735900764181363</v>
      </c>
      <c r="AQ9" s="17"/>
      <c r="AR9" s="11"/>
      <c r="AS9" s="11"/>
      <c r="AT9" s="17" t="s">
        <v>27</v>
      </c>
      <c r="AU9" s="11">
        <v>442.86407172108801</v>
      </c>
      <c r="AV9" s="11">
        <v>248.67135337065099</v>
      </c>
      <c r="AW9" s="23">
        <v>9.1372566167781279</v>
      </c>
      <c r="AX9" s="23">
        <v>9.5311893892020425</v>
      </c>
      <c r="AZ9" s="23"/>
      <c r="BA9" s="23"/>
      <c r="BC9" s="17" t="s">
        <v>27</v>
      </c>
      <c r="BD9" s="11">
        <v>384.703039215155</v>
      </c>
      <c r="BE9" s="11">
        <v>348.38454603661302</v>
      </c>
      <c r="BF9" s="23">
        <v>9.3803309497573011</v>
      </c>
      <c r="BG9" s="23">
        <v>6.7042453196440031</v>
      </c>
      <c r="BI9" s="17"/>
      <c r="BJ9" s="11"/>
      <c r="BK9" s="11"/>
      <c r="BL9" s="17" t="s">
        <v>27</v>
      </c>
      <c r="BM9" s="11">
        <v>592.401264903732</v>
      </c>
      <c r="BN9" s="11">
        <v>188.19787767455199</v>
      </c>
      <c r="BO9" s="23">
        <v>9.4066191512651294</v>
      </c>
      <c r="BP9" s="23">
        <v>10.742523392029307</v>
      </c>
      <c r="BR9" s="23"/>
      <c r="BS9" s="23"/>
      <c r="BU9" s="17" t="s">
        <v>27</v>
      </c>
      <c r="BV9" s="11">
        <v>484.11643686913499</v>
      </c>
      <c r="BW9" s="11">
        <v>282.48323085963398</v>
      </c>
      <c r="BX9" s="23">
        <v>9.3060223390308394</v>
      </c>
      <c r="BY9" s="23">
        <v>9.4735833800472502</v>
      </c>
      <c r="CA9" s="17"/>
      <c r="CB9" s="11"/>
      <c r="CC9" s="11"/>
      <c r="CD9" s="17" t="s">
        <v>27</v>
      </c>
      <c r="CE9" s="11">
        <v>353.29522119373502</v>
      </c>
      <c r="CF9" s="11">
        <v>198.857279751319</v>
      </c>
      <c r="CG9" s="23">
        <v>9.1561385879330075</v>
      </c>
      <c r="CH9" s="23">
        <v>10.198592483794432</v>
      </c>
      <c r="CJ9" s="23"/>
      <c r="CK9" s="23"/>
      <c r="CM9" s="17" t="s">
        <v>27</v>
      </c>
      <c r="CN9" s="11">
        <v>449.63930020369298</v>
      </c>
      <c r="CO9" s="11">
        <v>202.88769770118699</v>
      </c>
      <c r="CP9" s="23">
        <v>8.6669343645889185</v>
      </c>
      <c r="CQ9" s="23">
        <v>7.5763566654314483</v>
      </c>
      <c r="CS9" s="17"/>
      <c r="CT9" s="11"/>
      <c r="CU9" s="11"/>
      <c r="CV9" s="17" t="s">
        <v>27</v>
      </c>
      <c r="CW9" s="11">
        <v>514.058549959017</v>
      </c>
      <c r="CX9" s="11">
        <v>309.87887761920501</v>
      </c>
      <c r="CY9" s="23">
        <v>9.0691881406876806</v>
      </c>
      <c r="CZ9" s="23">
        <v>6.1940033759998592</v>
      </c>
      <c r="DB9" s="23"/>
      <c r="DC9" s="23"/>
      <c r="DE9" s="17" t="s">
        <v>27</v>
      </c>
      <c r="DF9" s="11">
        <v>460.36910899685</v>
      </c>
      <c r="DG9" s="11">
        <v>267.43907433422601</v>
      </c>
      <c r="DH9" s="23">
        <v>9.5082088531174129</v>
      </c>
      <c r="DI9" s="23">
        <v>5.8323097708732075</v>
      </c>
      <c r="DK9" s="17"/>
      <c r="DL9" s="11"/>
      <c r="DM9" s="11"/>
      <c r="DN9" s="17" t="s">
        <v>27</v>
      </c>
      <c r="DO9" s="11">
        <v>505.92602573092398</v>
      </c>
      <c r="DP9" s="11">
        <v>255.35011093569301</v>
      </c>
      <c r="DQ9" s="23">
        <v>8.2043995520136264</v>
      </c>
      <c r="DR9" s="23">
        <v>9.4963919471926026</v>
      </c>
      <c r="DT9" s="23"/>
      <c r="DU9" s="23"/>
      <c r="DW9" s="17" t="s">
        <v>27</v>
      </c>
      <c r="DX9" s="11">
        <v>528.77661448529796</v>
      </c>
      <c r="DY9" s="11">
        <v>176.96874945379199</v>
      </c>
      <c r="DZ9" s="23">
        <v>9.7808424896470267</v>
      </c>
      <c r="EA9" s="23">
        <v>9.225390230049074</v>
      </c>
      <c r="EC9" s="17"/>
      <c r="ED9" s="11"/>
      <c r="EE9" s="11"/>
      <c r="EF9" s="17" t="s">
        <v>27</v>
      </c>
      <c r="EG9" s="11">
        <v>516.82992682127394</v>
      </c>
      <c r="EH9" s="11">
        <v>172.658063783926</v>
      </c>
      <c r="EI9" s="23">
        <v>8.7860330259812454</v>
      </c>
      <c r="EJ9" s="23">
        <v>10.795592847317524</v>
      </c>
      <c r="EL9" s="23"/>
      <c r="EM9" s="23"/>
      <c r="EO9" s="17" t="s">
        <v>27</v>
      </c>
      <c r="EP9" s="11">
        <v>596.18894931836303</v>
      </c>
      <c r="EQ9" s="11">
        <v>197.16117979418601</v>
      </c>
      <c r="ER9" s="23">
        <v>9.79549267766361</v>
      </c>
      <c r="ES9" s="23">
        <v>10.676320035337573</v>
      </c>
      <c r="EU9" s="17"/>
      <c r="EV9" s="11"/>
      <c r="EW9" s="11"/>
      <c r="EX9" s="17" t="s">
        <v>27</v>
      </c>
      <c r="EY9" s="11">
        <v>475.47692348857299</v>
      </c>
      <c r="EZ9" s="11">
        <v>312.0522126331</v>
      </c>
      <c r="FA9" s="23">
        <v>9.3876857939636746</v>
      </c>
      <c r="FB9" s="23">
        <v>13.252140109555956</v>
      </c>
      <c r="FD9" s="23"/>
      <c r="FE9" s="23"/>
      <c r="FG9" s="17" t="s">
        <v>27</v>
      </c>
      <c r="FH9" s="11">
        <v>560.951938289395</v>
      </c>
      <c r="FI9" s="11">
        <v>237.67342633953501</v>
      </c>
      <c r="FJ9" s="23">
        <v>9.9517465139289971</v>
      </c>
      <c r="FK9" s="23">
        <v>8.987586500634718</v>
      </c>
      <c r="FM9" s="17"/>
      <c r="FN9" s="11"/>
      <c r="FO9" s="11"/>
      <c r="FP9" s="17" t="s">
        <v>27</v>
      </c>
      <c r="FQ9" s="11">
        <v>449.28934853664998</v>
      </c>
      <c r="FR9" s="11">
        <v>304.86569602209198</v>
      </c>
      <c r="FS9" s="23">
        <v>9.080748946233447</v>
      </c>
      <c r="FT9" s="23">
        <v>8.5959002658820847</v>
      </c>
      <c r="FV9" s="23"/>
      <c r="FW9" s="23"/>
      <c r="FY9" s="17" t="s">
        <v>27</v>
      </c>
      <c r="FZ9" s="11">
        <v>543.87931638910698</v>
      </c>
      <c r="GA9" s="11">
        <v>324.46552739813501</v>
      </c>
      <c r="GB9" s="23">
        <v>8.6896491669517513</v>
      </c>
      <c r="GC9" s="23">
        <v>6.7536076666725053</v>
      </c>
      <c r="GE9" s="17"/>
      <c r="GF9" s="11"/>
      <c r="GG9" s="11"/>
      <c r="GH9" s="17" t="s">
        <v>27</v>
      </c>
      <c r="GI9" s="11">
        <v>484.80821037080301</v>
      </c>
      <c r="GJ9" s="11">
        <v>268.14914515775502</v>
      </c>
      <c r="GK9" s="23">
        <v>9.3331283517090462</v>
      </c>
      <c r="GL9" s="23">
        <v>6.6655628791269512</v>
      </c>
      <c r="GN9" s="23"/>
      <c r="GO9" s="23"/>
      <c r="GQ9" s="17" t="s">
        <v>27</v>
      </c>
      <c r="GR9" s="11">
        <v>406.85517250174502</v>
      </c>
      <c r="GS9" s="11">
        <v>154.83244010176099</v>
      </c>
      <c r="GT9" s="23">
        <v>8.6985461696580373</v>
      </c>
      <c r="GU9" s="23">
        <v>5.5377403301506858</v>
      </c>
      <c r="GW9" s="17"/>
      <c r="GX9" s="11"/>
      <c r="GY9" s="11"/>
      <c r="GZ9" s="17" t="s">
        <v>27</v>
      </c>
      <c r="HA9" s="11">
        <v>493.573697689065</v>
      </c>
      <c r="HB9" s="11">
        <v>340.67834437786303</v>
      </c>
      <c r="HC9" s="23">
        <v>9.5766817696877471</v>
      </c>
      <c r="HD9" s="23">
        <v>10.859432042826061</v>
      </c>
      <c r="HF9" s="23"/>
      <c r="HG9" s="23"/>
      <c r="HI9" s="17" t="s">
        <v>27</v>
      </c>
      <c r="HJ9" s="11">
        <v>538.64030097071804</v>
      </c>
      <c r="HK9" s="11">
        <v>316.94344642094001</v>
      </c>
      <c r="HL9" s="23">
        <v>9.4558177468105953</v>
      </c>
      <c r="HM9" s="23">
        <v>12.737896997651273</v>
      </c>
      <c r="HO9" s="17"/>
      <c r="HP9" s="11"/>
      <c r="HQ9" s="11"/>
      <c r="HR9" s="17" t="s">
        <v>27</v>
      </c>
      <c r="HS9" s="11">
        <v>447.87259446703001</v>
      </c>
      <c r="HT9" s="11">
        <v>239.581491656607</v>
      </c>
      <c r="HU9" s="23">
        <v>7.5012367086911134</v>
      </c>
      <c r="HV9" s="23">
        <v>7.8160227140683416</v>
      </c>
      <c r="HX9" s="23"/>
      <c r="HY9" s="23"/>
      <c r="IA9" s="17" t="s">
        <v>27</v>
      </c>
      <c r="IB9" s="11">
        <v>449.56782969888002</v>
      </c>
      <c r="IC9" s="11">
        <v>193.06701005279101</v>
      </c>
      <c r="ID9" s="23">
        <v>9.316913847755373</v>
      </c>
      <c r="IE9" s="23">
        <v>10.02113636058926</v>
      </c>
      <c r="IG9" s="17"/>
      <c r="IH9" s="11"/>
      <c r="II9" s="11"/>
      <c r="IJ9" s="17" t="s">
        <v>27</v>
      </c>
      <c r="IK9" s="11">
        <v>532.58540195551905</v>
      </c>
      <c r="IL9" s="11">
        <v>334.48627935995501</v>
      </c>
      <c r="IM9" s="23">
        <v>8.358113903767002</v>
      </c>
      <c r="IN9" s="23">
        <v>10.245362507801383</v>
      </c>
      <c r="IP9" s="23"/>
      <c r="IQ9" s="23"/>
      <c r="IS9" s="17" t="s">
        <v>27</v>
      </c>
      <c r="IT9" s="11">
        <v>568.96417513482095</v>
      </c>
      <c r="IU9" s="11">
        <v>309.56993348283697</v>
      </c>
      <c r="IV9" s="23">
        <v>10.365815716129283</v>
      </c>
      <c r="IW9" s="23">
        <v>11.284846350553147</v>
      </c>
      <c r="IY9" s="17"/>
      <c r="IZ9" s="11"/>
      <c r="JA9" s="11"/>
      <c r="JB9" s="17" t="s">
        <v>27</v>
      </c>
      <c r="JC9" s="11">
        <v>408.34174597276501</v>
      </c>
      <c r="JD9" s="11">
        <v>329.71902732985399</v>
      </c>
      <c r="JE9" s="23">
        <v>9.1376863361349923</v>
      </c>
      <c r="JF9" s="23">
        <v>13.532987093286911</v>
      </c>
      <c r="JH9" s="23"/>
      <c r="JI9" s="23"/>
      <c r="JK9" s="17" t="s">
        <v>27</v>
      </c>
      <c r="JL9" s="11">
        <v>406.12995278401598</v>
      </c>
      <c r="JM9" s="11">
        <v>201.20081969491599</v>
      </c>
      <c r="JN9" s="23">
        <v>8.9317302364250359</v>
      </c>
      <c r="JO9" s="23">
        <v>6.5842736790344123</v>
      </c>
      <c r="JQ9" s="17"/>
      <c r="JR9" s="11"/>
      <c r="JS9" s="11"/>
      <c r="JT9" s="17" t="s">
        <v>27</v>
      </c>
      <c r="JU9" s="11">
        <v>595.53485383635598</v>
      </c>
      <c r="JV9" s="11">
        <v>168.776775096053</v>
      </c>
      <c r="JW9" s="23">
        <v>9.6691995680645544</v>
      </c>
      <c r="JX9" s="23">
        <v>14.112097058459668</v>
      </c>
      <c r="JZ9" s="23"/>
      <c r="KA9" s="23"/>
      <c r="KC9" s="17" t="s">
        <v>27</v>
      </c>
      <c r="KD9" s="11">
        <v>470.78959271784601</v>
      </c>
      <c r="KE9" s="11">
        <v>281.10146502712502</v>
      </c>
      <c r="KF9" s="23">
        <v>8.9211551845198898</v>
      </c>
      <c r="KG9" s="23">
        <v>12.294204896788761</v>
      </c>
      <c r="KI9" s="17"/>
      <c r="KJ9" s="11"/>
      <c r="KK9" s="11"/>
      <c r="KL9" s="17" t="s">
        <v>27</v>
      </c>
      <c r="KM9" s="11">
        <v>425.82927758328901</v>
      </c>
      <c r="KN9" s="11">
        <v>346.13603087736499</v>
      </c>
      <c r="KO9" s="23">
        <v>9.1348141543257082</v>
      </c>
      <c r="KP9" s="23">
        <v>7.1835784051671876</v>
      </c>
      <c r="KR9" s="23"/>
      <c r="KS9" s="23"/>
      <c r="KU9" s="17" t="s">
        <v>27</v>
      </c>
      <c r="KV9" s="11">
        <v>430.64360349916097</v>
      </c>
      <c r="KW9" s="11">
        <v>264.93175610472503</v>
      </c>
      <c r="KX9" s="23">
        <v>9.6305125840450838</v>
      </c>
      <c r="KY9" s="23">
        <v>9.9249806116031856</v>
      </c>
      <c r="LA9" s="17"/>
      <c r="LB9" s="11"/>
      <c r="LC9" s="11"/>
      <c r="LD9" s="17" t="s">
        <v>27</v>
      </c>
      <c r="LE9" s="11">
        <v>517.23129251140301</v>
      </c>
      <c r="LF9" s="11">
        <v>255.46520739855299</v>
      </c>
      <c r="LG9" s="23">
        <v>9.582220219059554</v>
      </c>
      <c r="LH9" s="23">
        <v>11.352015227087186</v>
      </c>
      <c r="LJ9" s="23"/>
      <c r="LK9" s="23"/>
      <c r="LM9" s="17" t="s">
        <v>27</v>
      </c>
      <c r="LN9" s="11">
        <v>538.54273405644506</v>
      </c>
      <c r="LO9" s="11">
        <v>221.82483889924501</v>
      </c>
      <c r="LP9" s="23">
        <v>9.4761217896780359</v>
      </c>
      <c r="LQ9" s="23">
        <v>9.1596578287487134</v>
      </c>
      <c r="LS9" s="17"/>
      <c r="LT9" s="11"/>
      <c r="LU9" s="11"/>
      <c r="LV9" s="17" t="s">
        <v>27</v>
      </c>
      <c r="LW9" s="11">
        <v>561.55170478714695</v>
      </c>
      <c r="LX9" s="11">
        <v>199.37261889909001</v>
      </c>
      <c r="LY9" s="23">
        <v>10.413651011016816</v>
      </c>
      <c r="LZ9" s="23">
        <v>6.1022242605527541</v>
      </c>
      <c r="MB9" s="23"/>
      <c r="MC9" s="23"/>
      <c r="ME9" s="17" t="s">
        <v>27</v>
      </c>
      <c r="MF9" s="11">
        <v>545.625453789218</v>
      </c>
      <c r="MG9" s="11">
        <v>304.89844321295101</v>
      </c>
      <c r="MH9" s="23">
        <v>9.217815729704709</v>
      </c>
      <c r="MI9" s="23">
        <v>7.5714375402730569</v>
      </c>
      <c r="MK9" s="17"/>
      <c r="ML9" s="11"/>
      <c r="MM9" s="11"/>
      <c r="MN9" s="17" t="s">
        <v>27</v>
      </c>
      <c r="MO9" s="11">
        <v>448.42186129325302</v>
      </c>
      <c r="MP9" s="11">
        <v>166.96625670621</v>
      </c>
      <c r="MQ9" s="23">
        <v>8.5254840154547988</v>
      </c>
      <c r="MR9" s="23">
        <v>9.3775487051711988</v>
      </c>
      <c r="MT9" s="23"/>
      <c r="MU9" s="23"/>
      <c r="MW9" s="17" t="s">
        <v>27</v>
      </c>
      <c r="MX9" s="11">
        <v>550.61687897224499</v>
      </c>
      <c r="MY9" s="11">
        <v>242.95788959011401</v>
      </c>
      <c r="MZ9" s="23">
        <v>8.5381063440019389</v>
      </c>
      <c r="NA9" s="23">
        <v>10.908894904507092</v>
      </c>
      <c r="NC9" s="17"/>
      <c r="ND9" s="11"/>
      <c r="NE9" s="11"/>
      <c r="NF9" s="17" t="s">
        <v>27</v>
      </c>
      <c r="NG9" s="11">
        <v>488.65706962555299</v>
      </c>
      <c r="NH9" s="11">
        <v>156.30992997735001</v>
      </c>
      <c r="NI9" s="23">
        <v>9.9818977270679188</v>
      </c>
      <c r="NJ9" s="23">
        <v>12.815129152475095</v>
      </c>
      <c r="NL9" s="23"/>
      <c r="NM9" s="23"/>
      <c r="NO9" s="17" t="s">
        <v>27</v>
      </c>
      <c r="NP9" s="11">
        <v>499.83132322909103</v>
      </c>
      <c r="NQ9" s="11">
        <v>207.34631493880099</v>
      </c>
      <c r="NR9" s="23">
        <v>9.3376447420528184</v>
      </c>
      <c r="NS9" s="23">
        <v>7.5553261283804174</v>
      </c>
      <c r="NU9" s="17"/>
      <c r="NV9" s="11"/>
      <c r="NW9" s="11"/>
      <c r="NX9" s="17" t="s">
        <v>27</v>
      </c>
      <c r="NY9" s="11">
        <v>526.97472850926204</v>
      </c>
      <c r="NZ9" s="11">
        <v>223.71801102866499</v>
      </c>
      <c r="OA9" s="23">
        <v>9.5588401671244334</v>
      </c>
      <c r="OB9" s="23">
        <v>9.8446317728789445</v>
      </c>
      <c r="OD9" s="23"/>
      <c r="OE9" s="23"/>
      <c r="OG9" s="17" t="s">
        <v>27</v>
      </c>
      <c r="OH9" s="11">
        <v>599.86789067255802</v>
      </c>
      <c r="OI9" s="11">
        <v>263.56291779498201</v>
      </c>
      <c r="OJ9" s="23">
        <v>10.003286722698453</v>
      </c>
      <c r="OK9" s="23">
        <v>11.767261270593162</v>
      </c>
      <c r="OP9" s="17" t="s">
        <v>27</v>
      </c>
      <c r="OQ9" s="11">
        <v>458.27195334509099</v>
      </c>
      <c r="OR9" s="11">
        <v>172.27351123181001</v>
      </c>
      <c r="OS9" s="23">
        <v>9.4202277498427502</v>
      </c>
      <c r="OT9" s="23">
        <v>5.7392370075695052</v>
      </c>
      <c r="OY9" s="17" t="s">
        <v>27</v>
      </c>
      <c r="OZ9" s="11">
        <v>547.59866450282698</v>
      </c>
      <c r="PA9" s="11">
        <v>263.599891677259</v>
      </c>
      <c r="PB9" s="23">
        <v>9.6197612597671451</v>
      </c>
      <c r="PC9" s="23">
        <v>7.07179640151592</v>
      </c>
      <c r="PH9" s="17" t="s">
        <v>27</v>
      </c>
      <c r="PI9" s="11">
        <v>518.429787341169</v>
      </c>
      <c r="PJ9" s="11">
        <v>157.54274251820999</v>
      </c>
      <c r="PK9" s="23">
        <v>9.2850913953888909</v>
      </c>
      <c r="PL9" s="23">
        <v>5.4601371613441563</v>
      </c>
      <c r="PQ9" s="17" t="s">
        <v>27</v>
      </c>
      <c r="PR9" s="11">
        <v>491.009085152323</v>
      </c>
      <c r="PS9" s="11">
        <v>225.02733282568099</v>
      </c>
      <c r="PT9" s="23">
        <v>7.8895709039943815</v>
      </c>
      <c r="PU9" s="23">
        <v>12.529800004406054</v>
      </c>
      <c r="PZ9" s="17" t="s">
        <v>27</v>
      </c>
      <c r="QA9" s="11">
        <v>461.39098836465399</v>
      </c>
      <c r="QB9" s="11">
        <v>310.56693780169599</v>
      </c>
      <c r="QC9" s="23">
        <v>8.4600331610813893</v>
      </c>
      <c r="QD9" s="23">
        <v>11.973296470212714</v>
      </c>
      <c r="QI9" s="17" t="s">
        <v>27</v>
      </c>
      <c r="QJ9" s="11">
        <v>532.14932973559405</v>
      </c>
      <c r="QK9" s="11">
        <v>193.38665482173499</v>
      </c>
      <c r="QL9" s="23">
        <v>8.7637443646415303</v>
      </c>
      <c r="QM9" s="23">
        <v>11.190651801428608</v>
      </c>
      <c r="QR9" s="17" t="s">
        <v>27</v>
      </c>
      <c r="QS9" s="11">
        <v>421.28596748729598</v>
      </c>
      <c r="QT9" s="11">
        <v>250.13068939085201</v>
      </c>
      <c r="QU9" s="23">
        <v>7.6692127638566205</v>
      </c>
      <c r="QV9" s="23">
        <v>7.8300228958034772</v>
      </c>
      <c r="RA9" s="17" t="s">
        <v>27</v>
      </c>
      <c r="RB9" s="11">
        <v>596.00944081295802</v>
      </c>
      <c r="RC9" s="11">
        <v>264.54469445459699</v>
      </c>
      <c r="RD9" s="23">
        <v>8.6615718665909203</v>
      </c>
      <c r="RE9" s="23">
        <v>6.8240038576375488</v>
      </c>
      <c r="RJ9" s="17" t="s">
        <v>27</v>
      </c>
      <c r="RK9" s="11">
        <v>511.44179570372103</v>
      </c>
      <c r="RL9" s="11">
        <v>272.40619665411401</v>
      </c>
      <c r="RM9" s="23">
        <v>9.7133904466819327</v>
      </c>
      <c r="RN9" s="23">
        <v>11.922218708229746</v>
      </c>
      <c r="RS9" s="17" t="s">
        <v>27</v>
      </c>
      <c r="RT9" s="11">
        <v>460.53954871038297</v>
      </c>
      <c r="RU9" s="11">
        <v>263.934974892642</v>
      </c>
      <c r="RV9" s="23">
        <v>10.029130302597952</v>
      </c>
      <c r="RW9" s="23">
        <v>6.4237795621864446</v>
      </c>
      <c r="SB9" s="17" t="s">
        <v>27</v>
      </c>
      <c r="SC9" s="18">
        <v>525.61134790193501</v>
      </c>
      <c r="SD9" s="18">
        <v>240.79300612590299</v>
      </c>
      <c r="SE9" s="23">
        <v>9.3148794106570847</v>
      </c>
      <c r="SF9" s="23">
        <v>12.496619266142364</v>
      </c>
      <c r="SK9" s="17" t="s">
        <v>27</v>
      </c>
      <c r="SL9" s="18">
        <v>509.54670817369998</v>
      </c>
      <c r="SM9" s="18">
        <v>154.897785248231</v>
      </c>
      <c r="SN9" s="23">
        <v>8.4998203402786991</v>
      </c>
      <c r="SO9" s="23">
        <v>12.213919592019723</v>
      </c>
      <c r="ST9" s="17" t="s">
        <v>27</v>
      </c>
      <c r="SU9" s="18">
        <v>550.44749060604397</v>
      </c>
      <c r="SV9" s="18">
        <v>194.444258445092</v>
      </c>
      <c r="SW9" s="23">
        <v>9.0944464680475399</v>
      </c>
      <c r="SX9" s="23">
        <v>5.9600566858221677</v>
      </c>
      <c r="TC9" s="17" t="s">
        <v>27</v>
      </c>
      <c r="TD9" s="18">
        <v>392.45787837634498</v>
      </c>
      <c r="TE9" s="18">
        <v>231.33098508224001</v>
      </c>
      <c r="TF9" s="23">
        <v>8.2648956755454215</v>
      </c>
      <c r="TG9" s="23">
        <v>8.7652950027961722</v>
      </c>
      <c r="TL9" s="17" t="s">
        <v>27</v>
      </c>
      <c r="TM9" s="18">
        <v>463.53768611955002</v>
      </c>
      <c r="TN9" s="18">
        <v>300.385628683059</v>
      </c>
      <c r="TO9" s="23">
        <v>8.5210519138376917</v>
      </c>
      <c r="TP9" s="23">
        <v>11.924019970243512</v>
      </c>
      <c r="TU9" s="17" t="s">
        <v>27</v>
      </c>
      <c r="TV9" s="18">
        <v>476.668888107572</v>
      </c>
      <c r="TW9" s="18">
        <v>289.59584874298901</v>
      </c>
      <c r="TX9" s="23">
        <v>8.7160250850617853</v>
      </c>
      <c r="TY9" s="23">
        <v>10.385617674879944</v>
      </c>
      <c r="UD9" s="17" t="s">
        <v>27</v>
      </c>
      <c r="UE9" s="18">
        <v>398.120038363189</v>
      </c>
      <c r="UF9" s="18">
        <v>330.88830453565498</v>
      </c>
      <c r="UG9" s="23">
        <v>8.812014074860663</v>
      </c>
      <c r="UH9" s="23">
        <v>6.2003168611715491</v>
      </c>
      <c r="UM9" s="17" t="s">
        <v>27</v>
      </c>
      <c r="UN9" s="18">
        <v>351.21518705333102</v>
      </c>
      <c r="UO9" s="18">
        <v>273.79903224754798</v>
      </c>
      <c r="UP9" s="23">
        <v>8.1658720002369076</v>
      </c>
      <c r="UQ9" s="23">
        <v>8.1827506160029486</v>
      </c>
      <c r="UV9" s="17" t="s">
        <v>27</v>
      </c>
      <c r="UW9" s="18">
        <v>472.48504211970101</v>
      </c>
      <c r="UX9" s="18">
        <v>254.54164604742999</v>
      </c>
      <c r="UY9" s="23">
        <v>7.5371600499908222</v>
      </c>
      <c r="UZ9" s="23">
        <v>11.524959466999194</v>
      </c>
      <c r="VE9" s="17" t="s">
        <v>27</v>
      </c>
      <c r="VF9" s="18">
        <v>368.12434771456799</v>
      </c>
      <c r="VG9" s="18">
        <v>182.70566739507899</v>
      </c>
      <c r="VH9" s="23">
        <v>9.5032072683856406</v>
      </c>
      <c r="VI9" s="23">
        <v>12.215876793234248</v>
      </c>
      <c r="VN9" s="17" t="s">
        <v>27</v>
      </c>
      <c r="VO9" s="18">
        <v>586.30941152585604</v>
      </c>
      <c r="VP9" s="18">
        <v>277.33142061990401</v>
      </c>
      <c r="VQ9" s="23">
        <v>9.3283785698967261</v>
      </c>
      <c r="VR9" s="23">
        <v>8.695292232991445</v>
      </c>
    </row>
    <row r="10" spans="1:590" x14ac:dyDescent="0.25">
      <c r="A10" s="17" t="s">
        <v>28</v>
      </c>
      <c r="B10" s="11">
        <v>416.44065921301302</v>
      </c>
      <c r="C10" s="11">
        <v>229.40338506309101</v>
      </c>
      <c r="D10" s="23">
        <v>9.0457199805641224</v>
      </c>
      <c r="E10" s="23">
        <v>7.1502389859576798</v>
      </c>
      <c r="G10" s="17"/>
      <c r="H10" s="11"/>
      <c r="I10" s="11"/>
      <c r="J10" s="17" t="s">
        <v>28</v>
      </c>
      <c r="K10" s="11">
        <v>579.52901556888003</v>
      </c>
      <c r="L10" s="11">
        <v>191.12285207572299</v>
      </c>
      <c r="M10" s="23">
        <v>10.238919145056247</v>
      </c>
      <c r="N10" s="23">
        <v>6.5763867146343102</v>
      </c>
      <c r="Q10" s="23"/>
      <c r="S10" s="17" t="s">
        <v>28</v>
      </c>
      <c r="T10" s="11">
        <v>374.51861199726397</v>
      </c>
      <c r="U10" s="11">
        <v>227.43263176190899</v>
      </c>
      <c r="V10" s="23">
        <v>7.6933734980364239</v>
      </c>
      <c r="W10" s="23">
        <v>13.358775444682346</v>
      </c>
      <c r="Y10" s="23"/>
      <c r="AA10" s="11"/>
      <c r="AB10" s="17" t="s">
        <v>28</v>
      </c>
      <c r="AC10" s="11">
        <v>436.43378163134503</v>
      </c>
      <c r="AD10" s="11">
        <v>212.17803018006001</v>
      </c>
      <c r="AE10" s="23">
        <v>9.1324960658198613</v>
      </c>
      <c r="AF10" s="23">
        <v>7.2571735886104758</v>
      </c>
      <c r="AH10" s="23"/>
      <c r="AI10" s="23"/>
      <c r="AK10" s="17" t="s">
        <v>28</v>
      </c>
      <c r="AL10" s="11">
        <v>492.175378507971</v>
      </c>
      <c r="AM10" s="11">
        <v>330.21702968931902</v>
      </c>
      <c r="AN10" s="23">
        <v>8.9608392462148547</v>
      </c>
      <c r="AO10" s="23">
        <v>11.305379098104885</v>
      </c>
      <c r="AQ10" s="17"/>
      <c r="AR10" s="11"/>
      <c r="AS10" s="11"/>
      <c r="AT10" s="17" t="s">
        <v>28</v>
      </c>
      <c r="AU10" s="11">
        <v>422.86571991949802</v>
      </c>
      <c r="AV10" s="11">
        <v>157.20271035101899</v>
      </c>
      <c r="AW10" s="23">
        <v>9.0773312383567166</v>
      </c>
      <c r="AX10" s="23">
        <v>9.4825458519799923</v>
      </c>
      <c r="AZ10" s="23"/>
      <c r="BA10" s="23"/>
      <c r="BC10" s="17" t="s">
        <v>28</v>
      </c>
      <c r="BD10" s="11">
        <v>422.16093429343198</v>
      </c>
      <c r="BE10" s="11">
        <v>152.66915294605499</v>
      </c>
      <c r="BF10" s="23">
        <v>9.4114902614554925</v>
      </c>
      <c r="BG10" s="23">
        <v>6.5476023283098961</v>
      </c>
      <c r="BI10" s="17"/>
      <c r="BJ10" s="11"/>
      <c r="BK10" s="11"/>
      <c r="BL10" s="17" t="s">
        <v>28</v>
      </c>
      <c r="BM10" s="11">
        <v>574.99884617284999</v>
      </c>
      <c r="BN10" s="11">
        <v>160.64953993131499</v>
      </c>
      <c r="BO10" s="23">
        <v>9.8855789940200332</v>
      </c>
      <c r="BP10" s="23">
        <v>10.841635243421063</v>
      </c>
      <c r="BR10" s="23"/>
      <c r="BS10" s="23"/>
      <c r="BU10" s="17" t="s">
        <v>28</v>
      </c>
      <c r="BV10" s="11">
        <v>588.19802681124997</v>
      </c>
      <c r="BW10" s="11">
        <v>266.837394250839</v>
      </c>
      <c r="BX10" s="23">
        <v>8.7456388768334197</v>
      </c>
      <c r="BY10" s="23">
        <v>9.2613636361539129</v>
      </c>
      <c r="CA10" s="17"/>
      <c r="CB10" s="11"/>
      <c r="CC10" s="11"/>
      <c r="CD10" s="17" t="s">
        <v>28</v>
      </c>
      <c r="CE10" s="11">
        <v>540.23346597298098</v>
      </c>
      <c r="CF10" s="11">
        <v>270.51132298217198</v>
      </c>
      <c r="CG10" s="23">
        <v>9.3163007568271432</v>
      </c>
      <c r="CH10" s="23">
        <v>10.237803944535715</v>
      </c>
      <c r="CJ10" s="23"/>
      <c r="CK10" s="23"/>
      <c r="CM10" s="17" t="s">
        <v>28</v>
      </c>
      <c r="CN10" s="11">
        <v>416.57705736490999</v>
      </c>
      <c r="CO10" s="11">
        <v>205.655591084891</v>
      </c>
      <c r="CP10" s="23">
        <v>9.4235812871885205</v>
      </c>
      <c r="CQ10" s="23">
        <v>8.023071627258469</v>
      </c>
      <c r="CS10" s="17"/>
      <c r="CT10" s="11"/>
      <c r="CU10" s="11"/>
      <c r="CV10" s="17" t="s">
        <v>28</v>
      </c>
      <c r="CW10" s="11">
        <v>378.94271782422999</v>
      </c>
      <c r="CX10" s="11">
        <v>182.621071584802</v>
      </c>
      <c r="CY10" s="23">
        <v>8.7147527946833456</v>
      </c>
      <c r="CZ10" s="23">
        <v>6.7344217243809101</v>
      </c>
      <c r="DB10" s="23"/>
      <c r="DC10" s="23"/>
      <c r="DE10" s="17" t="s">
        <v>28</v>
      </c>
      <c r="DF10" s="11">
        <v>482.26600853588701</v>
      </c>
      <c r="DG10" s="11">
        <v>165.46954232511899</v>
      </c>
      <c r="DH10" s="23">
        <v>9.618590106514727</v>
      </c>
      <c r="DI10" s="23">
        <v>5.6330738189467864</v>
      </c>
      <c r="DK10" s="17"/>
      <c r="DL10" s="11"/>
      <c r="DM10" s="11"/>
      <c r="DN10" s="17" t="s">
        <v>28</v>
      </c>
      <c r="DO10" s="11">
        <v>383.49377922351999</v>
      </c>
      <c r="DP10" s="11">
        <v>340.19303222857002</v>
      </c>
      <c r="DQ10" s="23">
        <v>8.8869789498078635</v>
      </c>
      <c r="DR10" s="23">
        <v>8.6457902274158442</v>
      </c>
      <c r="DT10" s="23"/>
      <c r="DU10" s="23"/>
      <c r="DW10" s="17" t="s">
        <v>28</v>
      </c>
      <c r="DX10" s="11">
        <v>524.55291313815997</v>
      </c>
      <c r="DY10" s="11">
        <v>235.21797481260799</v>
      </c>
      <c r="DZ10" s="23">
        <v>9.3214550987592624</v>
      </c>
      <c r="EA10" s="23">
        <v>9.2133529532231666</v>
      </c>
      <c r="EC10" s="17"/>
      <c r="ED10" s="11"/>
      <c r="EE10" s="11"/>
      <c r="EF10" s="17" t="s">
        <v>28</v>
      </c>
      <c r="EG10" s="11">
        <v>566.31698577174996</v>
      </c>
      <c r="EH10" s="11">
        <v>161.013448469895</v>
      </c>
      <c r="EI10" s="23">
        <v>8.1875146769531622</v>
      </c>
      <c r="EJ10" s="23">
        <v>10.655399811885543</v>
      </c>
      <c r="EL10" s="23"/>
      <c r="EM10" s="23"/>
      <c r="EO10" s="17" t="s">
        <v>28</v>
      </c>
      <c r="EP10" s="11">
        <v>572.71988334944797</v>
      </c>
      <c r="EQ10" s="11">
        <v>349.70533356941502</v>
      </c>
      <c r="ER10" s="23">
        <v>9.4989642040189093</v>
      </c>
      <c r="ES10" s="23">
        <v>11.029268089833881</v>
      </c>
      <c r="EU10" s="17"/>
      <c r="EV10" s="11"/>
      <c r="EW10" s="11"/>
      <c r="EX10" s="17" t="s">
        <v>28</v>
      </c>
      <c r="EY10" s="11">
        <v>514.56519307279802</v>
      </c>
      <c r="EZ10" s="11">
        <v>232.63541440887099</v>
      </c>
      <c r="FA10" s="23">
        <v>8.751545411812053</v>
      </c>
      <c r="FB10" s="23">
        <v>13.06839749311456</v>
      </c>
      <c r="FD10" s="23"/>
      <c r="FE10" s="23"/>
      <c r="FG10" s="17" t="s">
        <v>28</v>
      </c>
      <c r="FH10" s="11">
        <v>475.87353358823901</v>
      </c>
      <c r="FI10" s="11">
        <v>322.99326159109597</v>
      </c>
      <c r="FJ10" s="23">
        <v>10.248534799398289</v>
      </c>
      <c r="FK10" s="23">
        <v>9.2358087186530504</v>
      </c>
      <c r="FM10" s="17"/>
      <c r="FN10" s="11"/>
      <c r="FO10" s="11"/>
      <c r="FP10" s="17" t="s">
        <v>28</v>
      </c>
      <c r="FQ10" s="11">
        <v>545.53283785820599</v>
      </c>
      <c r="FR10" s="11">
        <v>242.71015246110301</v>
      </c>
      <c r="FS10" s="23">
        <v>8.9534968135634134</v>
      </c>
      <c r="FT10" s="23">
        <v>8.6544303973569008</v>
      </c>
      <c r="FV10" s="23"/>
      <c r="FW10" s="23"/>
      <c r="FY10" s="17" t="s">
        <v>28</v>
      </c>
      <c r="FZ10" s="11">
        <v>399.44495515980998</v>
      </c>
      <c r="GA10" s="11">
        <v>300.24220043212898</v>
      </c>
      <c r="GB10" s="23">
        <v>9.189130989349195</v>
      </c>
      <c r="GC10" s="23">
        <v>6.7913130619037281</v>
      </c>
      <c r="GE10" s="17"/>
      <c r="GF10" s="11"/>
      <c r="GG10" s="11"/>
      <c r="GH10" s="17" t="s">
        <v>28</v>
      </c>
      <c r="GI10" s="11">
        <v>498.40117099631198</v>
      </c>
      <c r="GJ10" s="11">
        <v>235.681246667842</v>
      </c>
      <c r="GK10" s="23">
        <v>9.1143099991851155</v>
      </c>
      <c r="GL10" s="23">
        <v>7.1596923838672035</v>
      </c>
      <c r="GN10" s="23"/>
      <c r="GO10" s="23"/>
      <c r="GQ10" s="17" t="s">
        <v>28</v>
      </c>
      <c r="GR10" s="11">
        <v>475.63843889664901</v>
      </c>
      <c r="GS10" s="11">
        <v>217.790234287592</v>
      </c>
      <c r="GT10" s="23">
        <v>8.4856292629496561</v>
      </c>
      <c r="GU10" s="23">
        <v>5.5442440754916982</v>
      </c>
      <c r="GW10" s="17"/>
      <c r="GX10" s="11"/>
      <c r="GY10" s="11"/>
      <c r="GZ10" s="17" t="s">
        <v>28</v>
      </c>
      <c r="HA10" s="11">
        <v>576.50332057673404</v>
      </c>
      <c r="HB10" s="11">
        <v>297.10485755486098</v>
      </c>
      <c r="HC10" s="23">
        <v>9.1982950895345876</v>
      </c>
      <c r="HD10" s="23">
        <v>10.863160959627685</v>
      </c>
      <c r="HF10" s="23"/>
      <c r="HG10" s="23"/>
      <c r="HI10" s="17" t="s">
        <v>28</v>
      </c>
      <c r="HJ10" s="11">
        <v>409.15430295333198</v>
      </c>
      <c r="HK10" s="11">
        <v>197.13502248894901</v>
      </c>
      <c r="HL10" s="23">
        <v>9.3675368851437621</v>
      </c>
      <c r="HM10" s="23">
        <v>12.410589495882029</v>
      </c>
      <c r="HO10" s="17"/>
      <c r="HP10" s="11"/>
      <c r="HQ10" s="11"/>
      <c r="HR10" s="17" t="s">
        <v>28</v>
      </c>
      <c r="HS10" s="11">
        <v>405.44075734793699</v>
      </c>
      <c r="HT10" s="11">
        <v>299.25590305654498</v>
      </c>
      <c r="HU10" s="23">
        <v>7.6158310815001506</v>
      </c>
      <c r="HV10" s="23">
        <v>7.7452679916852212</v>
      </c>
      <c r="HX10" s="23"/>
      <c r="HY10" s="23"/>
      <c r="IA10" s="17" t="s">
        <v>28</v>
      </c>
      <c r="IB10" s="11">
        <v>573.39521518085496</v>
      </c>
      <c r="IC10" s="11">
        <v>216.529467306344</v>
      </c>
      <c r="ID10" s="23">
        <v>9.3236808402813196</v>
      </c>
      <c r="IE10" s="23">
        <v>9.8379772197317585</v>
      </c>
      <c r="IG10" s="17"/>
      <c r="IH10" s="11"/>
      <c r="II10" s="11"/>
      <c r="IJ10" s="17" t="s">
        <v>28</v>
      </c>
      <c r="IK10" s="11">
        <v>418.01280657944602</v>
      </c>
      <c r="IL10" s="11">
        <v>337.73735895040198</v>
      </c>
      <c r="IM10" s="23">
        <v>8.1737848499387358</v>
      </c>
      <c r="IN10" s="23">
        <v>10.702025395063304</v>
      </c>
      <c r="IP10" s="23"/>
      <c r="IQ10" s="23"/>
      <c r="IS10" s="17" t="s">
        <v>28</v>
      </c>
      <c r="IT10" s="11">
        <v>538.13466303966095</v>
      </c>
      <c r="IU10" s="11">
        <v>205.830059689552</v>
      </c>
      <c r="IV10" s="23">
        <v>10.657550994631364</v>
      </c>
      <c r="IW10" s="23">
        <v>10.970629368440823</v>
      </c>
      <c r="IY10" s="17"/>
      <c r="IZ10" s="11"/>
      <c r="JA10" s="11"/>
      <c r="JB10" s="17" t="s">
        <v>28</v>
      </c>
      <c r="JC10" s="11">
        <v>599.46636415618605</v>
      </c>
      <c r="JD10" s="11">
        <v>322.81704870046599</v>
      </c>
      <c r="JE10" s="23">
        <v>9.1410511455245995</v>
      </c>
      <c r="JF10" s="23">
        <v>13.694296166033073</v>
      </c>
      <c r="JH10" s="23"/>
      <c r="JI10" s="23"/>
      <c r="JK10" s="17" t="s">
        <v>28</v>
      </c>
      <c r="JL10" s="11">
        <v>464.68655558848099</v>
      </c>
      <c r="JM10" s="11">
        <v>253.60675795871001</v>
      </c>
      <c r="JN10" s="23">
        <v>9.4594025047601544</v>
      </c>
      <c r="JO10" s="23">
        <v>6.3885521876375515</v>
      </c>
      <c r="JQ10" s="17"/>
      <c r="JR10" s="11"/>
      <c r="JS10" s="11"/>
      <c r="JT10" s="17" t="s">
        <v>28</v>
      </c>
      <c r="JU10" s="11">
        <v>353.058584439203</v>
      </c>
      <c r="JV10" s="11">
        <v>304.949986850762</v>
      </c>
      <c r="JW10" s="23">
        <v>9.6201461964575667</v>
      </c>
      <c r="JX10" s="23">
        <v>13.81179573056205</v>
      </c>
      <c r="JZ10" s="23"/>
      <c r="KA10" s="23"/>
      <c r="KC10" s="17" t="s">
        <v>28</v>
      </c>
      <c r="KD10" s="11">
        <v>446.03479647161799</v>
      </c>
      <c r="KE10" s="11">
        <v>314.340265239698</v>
      </c>
      <c r="KF10" s="23">
        <v>8.9855033258271817</v>
      </c>
      <c r="KG10" s="23">
        <v>11.768672104404825</v>
      </c>
      <c r="KI10" s="17"/>
      <c r="KJ10" s="11"/>
      <c r="KK10" s="11"/>
      <c r="KL10" s="17" t="s">
        <v>28</v>
      </c>
      <c r="KM10" s="11">
        <v>487.52105722840201</v>
      </c>
      <c r="KN10" s="11">
        <v>223.044673984469</v>
      </c>
      <c r="KO10" s="23">
        <v>8.8071511362624673</v>
      </c>
      <c r="KP10" s="23">
        <v>7.2278610743051424</v>
      </c>
      <c r="KR10" s="23"/>
      <c r="KS10" s="23"/>
      <c r="KU10" s="17" t="s">
        <v>28</v>
      </c>
      <c r="KV10" s="11">
        <v>494.19561678276102</v>
      </c>
      <c r="KW10" s="11">
        <v>175.40075947100701</v>
      </c>
      <c r="KX10" s="23">
        <v>9.7691638297466561</v>
      </c>
      <c r="KY10" s="23">
        <v>9.3714092567088425</v>
      </c>
      <c r="LA10" s="17"/>
      <c r="LB10" s="11"/>
      <c r="LC10" s="11"/>
      <c r="LD10" s="17" t="s">
        <v>28</v>
      </c>
      <c r="LE10" s="11">
        <v>492.14571424321002</v>
      </c>
      <c r="LF10" s="11">
        <v>232.126044259672</v>
      </c>
      <c r="LG10" s="23">
        <v>9.5265542593990453</v>
      </c>
      <c r="LH10" s="23">
        <v>11.770176990983535</v>
      </c>
      <c r="LJ10" s="23"/>
      <c r="LK10" s="23"/>
      <c r="LM10" s="17" t="s">
        <v>28</v>
      </c>
      <c r="LN10" s="11">
        <v>376.55157213349003</v>
      </c>
      <c r="LO10" s="11">
        <v>165.59786267252699</v>
      </c>
      <c r="LP10" s="23">
        <v>9.3726190385372412</v>
      </c>
      <c r="LQ10" s="23">
        <v>9.0209254530100615</v>
      </c>
      <c r="LS10" s="17"/>
      <c r="LT10" s="11"/>
      <c r="LU10" s="11"/>
      <c r="LV10" s="17" t="s">
        <v>28</v>
      </c>
      <c r="LW10" s="11">
        <v>541.98281809497303</v>
      </c>
      <c r="LX10" s="11">
        <v>200.524804304219</v>
      </c>
      <c r="LY10" s="23">
        <v>10.159175359647373</v>
      </c>
      <c r="LZ10" s="23">
        <v>6.3936781953884516</v>
      </c>
      <c r="MB10" s="23"/>
      <c r="MC10" s="23"/>
      <c r="ME10" s="17" t="s">
        <v>28</v>
      </c>
      <c r="MF10" s="11">
        <v>525.65374237821095</v>
      </c>
      <c r="MG10" s="11">
        <v>306.45142597703602</v>
      </c>
      <c r="MH10" s="23">
        <v>9.4473365375678622</v>
      </c>
      <c r="MI10" s="23">
        <v>7.6060698403282343</v>
      </c>
      <c r="MK10" s="17"/>
      <c r="ML10" s="11"/>
      <c r="MM10" s="11"/>
      <c r="MN10" s="17" t="s">
        <v>28</v>
      </c>
      <c r="MO10" s="11">
        <v>454.90702236176497</v>
      </c>
      <c r="MP10" s="11">
        <v>320.62272096247699</v>
      </c>
      <c r="MQ10" s="23">
        <v>8.5832560342821278</v>
      </c>
      <c r="MR10" s="23">
        <v>9.6146788971212018</v>
      </c>
      <c r="MT10" s="23"/>
      <c r="MU10" s="23"/>
      <c r="MW10" s="17" t="s">
        <v>28</v>
      </c>
      <c r="MX10" s="11">
        <v>391.84928213352799</v>
      </c>
      <c r="MY10" s="11">
        <v>281.42248602258201</v>
      </c>
      <c r="MZ10" s="23">
        <v>8.2697956516701101</v>
      </c>
      <c r="NA10" s="23">
        <v>11.36242518051103</v>
      </c>
      <c r="NC10" s="17"/>
      <c r="ND10" s="11"/>
      <c r="NE10" s="11"/>
      <c r="NF10" s="17" t="s">
        <v>28</v>
      </c>
      <c r="NG10" s="11">
        <v>391.08300586602599</v>
      </c>
      <c r="NH10" s="11">
        <v>193.572845036648</v>
      </c>
      <c r="NI10" s="23">
        <v>9.7774287033864642</v>
      </c>
      <c r="NJ10" s="23">
        <v>12.914404299396397</v>
      </c>
      <c r="NL10" s="23"/>
      <c r="NM10" s="23"/>
      <c r="NO10" s="17" t="s">
        <v>28</v>
      </c>
      <c r="NP10" s="11">
        <v>478.27322555203801</v>
      </c>
      <c r="NQ10" s="11">
        <v>204.31577402424</v>
      </c>
      <c r="NR10" s="23">
        <v>8.9877610610378316</v>
      </c>
      <c r="NS10" s="23">
        <v>7.5532470496652255</v>
      </c>
      <c r="NU10" s="17"/>
      <c r="NV10" s="11"/>
      <c r="NW10" s="11"/>
      <c r="NX10" s="17" t="s">
        <v>28</v>
      </c>
      <c r="NY10" s="11">
        <v>581.94504989801601</v>
      </c>
      <c r="NZ10" s="11">
        <v>321.83648503338901</v>
      </c>
      <c r="OA10" s="23">
        <v>9.8410520541755453</v>
      </c>
      <c r="OB10" s="23">
        <v>10.245675197108215</v>
      </c>
      <c r="OD10" s="23"/>
      <c r="OE10" s="23"/>
      <c r="OG10" s="17" t="s">
        <v>28</v>
      </c>
      <c r="OH10" s="11">
        <v>597.40079516270396</v>
      </c>
      <c r="OI10" s="11">
        <v>339.55764042675901</v>
      </c>
      <c r="OJ10" s="23">
        <v>9.4468416161732698</v>
      </c>
      <c r="OK10" s="23">
        <v>11.331021427183959</v>
      </c>
      <c r="OP10" s="17" t="s">
        <v>28</v>
      </c>
      <c r="OQ10" s="11">
        <v>564.64362269676201</v>
      </c>
      <c r="OR10" s="11">
        <v>163.46306221803701</v>
      </c>
      <c r="OS10" s="23">
        <v>9.2023011990965173</v>
      </c>
      <c r="OT10" s="23">
        <v>6.3461321035249476</v>
      </c>
      <c r="OY10" s="17" t="s">
        <v>28</v>
      </c>
      <c r="OZ10" s="11">
        <v>438.525998419085</v>
      </c>
      <c r="PA10" s="11">
        <v>314.821470531964</v>
      </c>
      <c r="PB10" s="23">
        <v>9.3016088437815956</v>
      </c>
      <c r="PC10" s="23">
        <v>6.7265838760016905</v>
      </c>
      <c r="PH10" s="17" t="s">
        <v>28</v>
      </c>
      <c r="PI10" s="11">
        <v>452.863300092077</v>
      </c>
      <c r="PJ10" s="11">
        <v>150.86706065463599</v>
      </c>
      <c r="PK10" s="23">
        <v>9.219809158045063</v>
      </c>
      <c r="PL10" s="23">
        <v>4.8477769680576479</v>
      </c>
      <c r="PQ10" s="17" t="s">
        <v>28</v>
      </c>
      <c r="PR10" s="11">
        <v>390.69330175882698</v>
      </c>
      <c r="PS10" s="11">
        <v>205.38510797513399</v>
      </c>
      <c r="PT10" s="23">
        <v>8.3739337984763438</v>
      </c>
      <c r="PU10" s="23">
        <v>12.226705424506886</v>
      </c>
      <c r="PZ10" s="17" t="s">
        <v>28</v>
      </c>
      <c r="QA10" s="11">
        <v>520.18781315352498</v>
      </c>
      <c r="QB10" s="11">
        <v>167.58139837157501</v>
      </c>
      <c r="QC10" s="23">
        <v>9.0231023795114496</v>
      </c>
      <c r="QD10" s="23">
        <v>11.669179290465195</v>
      </c>
      <c r="QI10" s="17" t="s">
        <v>28</v>
      </c>
      <c r="QJ10" s="11">
        <v>419.708528526583</v>
      </c>
      <c r="QK10" s="11">
        <v>243.19283355016401</v>
      </c>
      <c r="QL10" s="23">
        <v>8.6092377070243415</v>
      </c>
      <c r="QM10" s="23">
        <v>11.29702648050057</v>
      </c>
      <c r="QR10" s="17" t="s">
        <v>28</v>
      </c>
      <c r="QS10" s="11">
        <v>356.18588567058799</v>
      </c>
      <c r="QT10" s="11">
        <v>194.84065285595301</v>
      </c>
      <c r="QU10" s="23">
        <v>8.2950534833270275</v>
      </c>
      <c r="QV10" s="23">
        <v>8.3346067680772951</v>
      </c>
      <c r="RA10" s="17" t="s">
        <v>28</v>
      </c>
      <c r="RB10" s="11">
        <v>383.255011563604</v>
      </c>
      <c r="RC10" s="11">
        <v>150.14919004588501</v>
      </c>
      <c r="RD10" s="23">
        <v>8.6014683982116225</v>
      </c>
      <c r="RE10" s="23">
        <v>6.375138374687527</v>
      </c>
      <c r="RJ10" s="17" t="s">
        <v>28</v>
      </c>
      <c r="RK10" s="11">
        <v>576.28273373552702</v>
      </c>
      <c r="RL10" s="11">
        <v>275.67680915508703</v>
      </c>
      <c r="RM10" s="23">
        <v>9.6474939308740684</v>
      </c>
      <c r="RN10" s="23">
        <v>11.670310202728533</v>
      </c>
      <c r="RS10" s="17" t="s">
        <v>28</v>
      </c>
      <c r="RT10" s="11">
        <v>598.08381421917898</v>
      </c>
      <c r="RU10" s="11">
        <v>304.20199214433597</v>
      </c>
      <c r="RV10" s="23">
        <v>9.340650501754391</v>
      </c>
      <c r="RW10" s="23">
        <v>6.1756517666503088</v>
      </c>
      <c r="SB10" s="17" t="s">
        <v>28</v>
      </c>
      <c r="SC10" s="18">
        <v>355.38970151683202</v>
      </c>
      <c r="SD10" s="18">
        <v>174.379656619271</v>
      </c>
      <c r="SE10" s="23">
        <v>9.241829778464842</v>
      </c>
      <c r="SF10" s="23">
        <v>12.631582918598264</v>
      </c>
      <c r="SK10" s="17" t="s">
        <v>28</v>
      </c>
      <c r="SL10" s="18">
        <v>372.93827105529198</v>
      </c>
      <c r="SM10" s="18">
        <v>346.97511692198901</v>
      </c>
      <c r="SN10" s="23">
        <v>8.4681820976032895</v>
      </c>
      <c r="SO10" s="23">
        <v>12.239765835941967</v>
      </c>
      <c r="ST10" s="17" t="s">
        <v>28</v>
      </c>
      <c r="SU10" s="18">
        <v>510.79990691589398</v>
      </c>
      <c r="SV10" s="18">
        <v>209.23646540668</v>
      </c>
      <c r="SW10" s="23">
        <v>9.0968216938222692</v>
      </c>
      <c r="SX10" s="23">
        <v>5.8790848650827741</v>
      </c>
      <c r="TC10" s="17" t="s">
        <v>28</v>
      </c>
      <c r="TD10" s="18">
        <v>434.63034963722401</v>
      </c>
      <c r="TE10" s="18">
        <v>271.56297318904802</v>
      </c>
      <c r="TF10" s="23">
        <v>8.3933489123691984</v>
      </c>
      <c r="TG10" s="23">
        <v>9.5681683955568477</v>
      </c>
      <c r="TL10" s="17" t="s">
        <v>28</v>
      </c>
      <c r="TM10" s="18">
        <v>521.77708734916303</v>
      </c>
      <c r="TN10" s="18">
        <v>190.32870335089399</v>
      </c>
      <c r="TO10" s="23">
        <v>8.2195956240049775</v>
      </c>
      <c r="TP10" s="23">
        <v>11.783219835189309</v>
      </c>
      <c r="TU10" s="17" t="s">
        <v>28</v>
      </c>
      <c r="TV10" s="18">
        <v>479.06019252334499</v>
      </c>
      <c r="TW10" s="18">
        <v>209.00772846597701</v>
      </c>
      <c r="TX10" s="23">
        <v>8.6863143933373532</v>
      </c>
      <c r="TY10" s="23">
        <v>10.263699084946682</v>
      </c>
      <c r="UD10" s="17" t="s">
        <v>28</v>
      </c>
      <c r="UE10" s="18">
        <v>533.05376616587796</v>
      </c>
      <c r="UF10" s="18">
        <v>204.901197711425</v>
      </c>
      <c r="UG10" s="23">
        <v>9.5162398841075735</v>
      </c>
      <c r="UH10" s="23">
        <v>6.306491428236674</v>
      </c>
      <c r="UM10" s="17" t="s">
        <v>28</v>
      </c>
      <c r="UN10" s="18">
        <v>513.805503621399</v>
      </c>
      <c r="UO10" s="18">
        <v>280.26653848494698</v>
      </c>
      <c r="UP10" s="23">
        <v>8.1954520882639237</v>
      </c>
      <c r="UQ10" s="23">
        <v>8.3188324973033598</v>
      </c>
      <c r="UV10" s="17" t="s">
        <v>28</v>
      </c>
      <c r="UW10" s="18">
        <v>383.29940741272901</v>
      </c>
      <c r="UX10" s="18">
        <v>260.61264884320502</v>
      </c>
      <c r="UY10" s="23">
        <v>7.8835851273951549</v>
      </c>
      <c r="UZ10" s="23">
        <v>11.578281862356118</v>
      </c>
      <c r="VE10" s="17" t="s">
        <v>28</v>
      </c>
      <c r="VF10" s="18">
        <v>550.16437989307303</v>
      </c>
      <c r="VG10" s="18">
        <v>270.68007385348801</v>
      </c>
      <c r="VH10" s="23">
        <v>8.9469503928921892</v>
      </c>
      <c r="VI10" s="23">
        <v>12.125851719175044</v>
      </c>
      <c r="VN10" s="17" t="s">
        <v>28</v>
      </c>
      <c r="VO10" s="18">
        <v>458.08314535444799</v>
      </c>
      <c r="VP10" s="18">
        <v>314.37011814499402</v>
      </c>
      <c r="VQ10" s="23">
        <v>9.2109108940793014</v>
      </c>
      <c r="VR10" s="23">
        <v>8.9667985209543932</v>
      </c>
    </row>
    <row r="11" spans="1:590" x14ac:dyDescent="0.25">
      <c r="A11" s="17" t="s">
        <v>29</v>
      </c>
      <c r="B11" s="11">
        <v>451.20695779766601</v>
      </c>
      <c r="C11" s="11">
        <v>168.67311957523299</v>
      </c>
      <c r="D11" s="23">
        <v>8.5194014480873435</v>
      </c>
      <c r="E11" s="23">
        <v>6.7759625343622272</v>
      </c>
      <c r="G11" s="17"/>
      <c r="H11" s="11"/>
      <c r="I11" s="11"/>
      <c r="J11" s="17" t="s">
        <v>29</v>
      </c>
      <c r="K11" s="11">
        <v>464.581723242321</v>
      </c>
      <c r="L11" s="11">
        <v>216.83888216599701</v>
      </c>
      <c r="M11" s="23">
        <v>9.8353754508448077</v>
      </c>
      <c r="N11" s="23">
        <v>6.0797966847477491</v>
      </c>
      <c r="Q11" s="23"/>
      <c r="S11" s="17" t="s">
        <v>29</v>
      </c>
      <c r="T11" s="11">
        <v>469.26808712893597</v>
      </c>
      <c r="U11" s="11">
        <v>284.37041705099898</v>
      </c>
      <c r="V11" s="23">
        <v>7.7310980725749179</v>
      </c>
      <c r="W11" s="23">
        <v>13.468354317177564</v>
      </c>
      <c r="Y11" s="23"/>
      <c r="AA11" s="11"/>
      <c r="AB11" s="17" t="s">
        <v>29</v>
      </c>
      <c r="AC11" s="11">
        <v>362.676693958827</v>
      </c>
      <c r="AD11" s="11">
        <v>309.60157711575403</v>
      </c>
      <c r="AE11" s="23">
        <v>9.6486045190570451</v>
      </c>
      <c r="AF11" s="23">
        <v>6.7032538068625547</v>
      </c>
      <c r="AH11" s="23"/>
      <c r="AI11" s="23"/>
      <c r="AK11" s="17" t="s">
        <v>29</v>
      </c>
      <c r="AL11" s="11">
        <v>387.58383341877402</v>
      </c>
      <c r="AM11" s="11">
        <v>172.67480292546199</v>
      </c>
      <c r="AN11" s="23">
        <v>9.2909864540096141</v>
      </c>
      <c r="AO11" s="23">
        <v>10.872414683787559</v>
      </c>
      <c r="AQ11" s="17"/>
      <c r="AR11" s="11"/>
      <c r="AS11" s="11"/>
      <c r="AT11" s="17" t="s">
        <v>29</v>
      </c>
      <c r="AU11" s="11">
        <v>551.61825444339195</v>
      </c>
      <c r="AV11" s="11">
        <v>188.29834326648901</v>
      </c>
      <c r="AW11" s="23">
        <v>8.9444114305627256</v>
      </c>
      <c r="AX11" s="23">
        <v>9.4929793003056506</v>
      </c>
      <c r="AZ11" s="23"/>
      <c r="BA11" s="23"/>
      <c r="BC11" s="17" t="s">
        <v>29</v>
      </c>
      <c r="BD11" s="11">
        <v>580.52274792306298</v>
      </c>
      <c r="BE11" s="11">
        <v>315.37358881813998</v>
      </c>
      <c r="BF11" s="23">
        <v>8.6903487794826884</v>
      </c>
      <c r="BG11" s="23">
        <v>6.5027320252183287</v>
      </c>
      <c r="BI11" s="17"/>
      <c r="BJ11" s="11"/>
      <c r="BK11" s="11"/>
      <c r="BL11" s="17" t="s">
        <v>29</v>
      </c>
      <c r="BM11" s="11">
        <v>471.85228438648602</v>
      </c>
      <c r="BN11" s="11">
        <v>190.02504328159</v>
      </c>
      <c r="BO11" s="23">
        <v>9.7675854393234474</v>
      </c>
      <c r="BP11" s="23">
        <v>10.796432662208897</v>
      </c>
      <c r="BR11" s="23"/>
      <c r="BS11" s="23"/>
      <c r="BU11" s="17" t="s">
        <v>29</v>
      </c>
      <c r="BV11" s="11">
        <v>558.16083487380797</v>
      </c>
      <c r="BW11" s="11">
        <v>338.88973984740301</v>
      </c>
      <c r="BX11" s="23">
        <v>8.7791563556902421</v>
      </c>
      <c r="BY11" s="23">
        <v>9.5561016607685385</v>
      </c>
      <c r="CA11" s="17"/>
      <c r="CB11" s="11"/>
      <c r="CC11" s="11"/>
      <c r="CD11" s="17" t="s">
        <v>29</v>
      </c>
      <c r="CE11" s="11">
        <v>444.04032499876001</v>
      </c>
      <c r="CF11" s="11">
        <v>252.42530290159499</v>
      </c>
      <c r="CG11" s="23">
        <v>8.5763359368809109</v>
      </c>
      <c r="CH11" s="23">
        <v>9.8319408393535959</v>
      </c>
      <c r="CJ11" s="23"/>
      <c r="CK11" s="23"/>
      <c r="CM11" s="17" t="s">
        <v>29</v>
      </c>
      <c r="CN11" s="11">
        <v>582.05279961131703</v>
      </c>
      <c r="CO11" s="11">
        <v>348.51351555965198</v>
      </c>
      <c r="CP11" s="23">
        <v>8.6595322875042591</v>
      </c>
      <c r="CQ11" s="23">
        <v>7.3398227347831462</v>
      </c>
      <c r="CS11" s="17"/>
      <c r="CT11" s="11"/>
      <c r="CU11" s="11"/>
      <c r="CV11" s="17" t="s">
        <v>29</v>
      </c>
      <c r="CW11" s="11">
        <v>463.86213761719898</v>
      </c>
      <c r="CX11" s="11">
        <v>181.85784045312701</v>
      </c>
      <c r="CY11" s="23">
        <v>8.797738226147132</v>
      </c>
      <c r="CZ11" s="23">
        <v>6.278307459549854</v>
      </c>
      <c r="DB11" s="23"/>
      <c r="DC11" s="23"/>
      <c r="DE11" s="17" t="s">
        <v>29</v>
      </c>
      <c r="DF11" s="11">
        <v>584.27771927624201</v>
      </c>
      <c r="DG11" s="11">
        <v>162.95490579260701</v>
      </c>
      <c r="DH11" s="23">
        <v>9.7074423788827104</v>
      </c>
      <c r="DI11" s="23">
        <v>5.3823347050336476</v>
      </c>
      <c r="DK11" s="17"/>
      <c r="DL11" s="11"/>
      <c r="DM11" s="11"/>
      <c r="DN11" s="17" t="s">
        <v>29</v>
      </c>
      <c r="DO11" s="11">
        <v>458.03252442220401</v>
      </c>
      <c r="DP11" s="11">
        <v>296.13472131198102</v>
      </c>
      <c r="DQ11" s="23">
        <v>8.8727086444518513</v>
      </c>
      <c r="DR11" s="23">
        <v>9.515328781323797</v>
      </c>
      <c r="DT11" s="23"/>
      <c r="DU11" s="23"/>
      <c r="DW11" s="17" t="s">
        <v>29</v>
      </c>
      <c r="DX11" s="11">
        <v>564.01422182500903</v>
      </c>
      <c r="DY11" s="11">
        <v>217.482536704285</v>
      </c>
      <c r="DZ11" s="23">
        <v>9.5162002806290271</v>
      </c>
      <c r="EA11" s="23">
        <v>9.80346388091351</v>
      </c>
      <c r="EC11" s="17"/>
      <c r="ED11" s="11"/>
      <c r="EE11" s="11"/>
      <c r="EF11" s="17" t="s">
        <v>29</v>
      </c>
      <c r="EG11" s="11">
        <v>407.70892517068199</v>
      </c>
      <c r="EH11" s="11">
        <v>203.25398226022801</v>
      </c>
      <c r="EI11" s="23">
        <v>8.8728702071533156</v>
      </c>
      <c r="EJ11" s="23">
        <v>10.540726503238043</v>
      </c>
      <c r="EL11" s="23"/>
      <c r="EM11" s="23"/>
      <c r="EO11" s="17" t="s">
        <v>29</v>
      </c>
      <c r="EP11" s="11">
        <v>462.10346701222602</v>
      </c>
      <c r="EQ11" s="11">
        <v>273.84076036801298</v>
      </c>
      <c r="ER11" s="23">
        <v>9.449505725709427</v>
      </c>
      <c r="ES11" s="23">
        <v>11.173390845347928</v>
      </c>
      <c r="EU11" s="17"/>
      <c r="EV11" s="11"/>
      <c r="EW11" s="11"/>
      <c r="EX11" s="17" t="s">
        <v>29</v>
      </c>
      <c r="EY11" s="11">
        <v>391.00539702537702</v>
      </c>
      <c r="EZ11" s="11">
        <v>167.23754756146101</v>
      </c>
      <c r="FA11" s="23">
        <v>9.4383364913299861</v>
      </c>
      <c r="FB11" s="23">
        <v>12.708336567944546</v>
      </c>
      <c r="FD11" s="23"/>
      <c r="FE11" s="23"/>
      <c r="FG11" s="17" t="s">
        <v>29</v>
      </c>
      <c r="FH11" s="11">
        <v>456.63385890430698</v>
      </c>
      <c r="FI11" s="11">
        <v>333.43361853343401</v>
      </c>
      <c r="FJ11" s="23">
        <v>10.165813880006779</v>
      </c>
      <c r="FK11" s="23">
        <v>9.0381924630254726</v>
      </c>
      <c r="FM11" s="17"/>
      <c r="FN11" s="11"/>
      <c r="FO11" s="11"/>
      <c r="FP11" s="17" t="s">
        <v>29</v>
      </c>
      <c r="FQ11" s="11">
        <v>448.00544312618501</v>
      </c>
      <c r="FR11" s="11">
        <v>285.42169916197099</v>
      </c>
      <c r="FS11" s="23">
        <v>8.5338190714976339</v>
      </c>
      <c r="FT11" s="23">
        <v>8.7866459052826524</v>
      </c>
      <c r="FV11" s="23"/>
      <c r="FW11" s="23"/>
      <c r="FY11" s="17" t="s">
        <v>29</v>
      </c>
      <c r="FZ11" s="11">
        <v>505.69023942502002</v>
      </c>
      <c r="GA11" s="11">
        <v>168.22637268982001</v>
      </c>
      <c r="GB11" s="23">
        <v>9.107066757914648</v>
      </c>
      <c r="GC11" s="23">
        <v>6.9904432201738045</v>
      </c>
      <c r="GE11" s="17"/>
      <c r="GF11" s="11"/>
      <c r="GG11" s="11"/>
      <c r="GH11" s="17" t="s">
        <v>29</v>
      </c>
      <c r="GI11" s="11">
        <v>568.25706485487206</v>
      </c>
      <c r="GJ11" s="11">
        <v>308.93425016696199</v>
      </c>
      <c r="GK11" s="23">
        <v>9.7906262279086427</v>
      </c>
      <c r="GL11" s="23">
        <v>7.0330519003587302</v>
      </c>
      <c r="GN11" s="23"/>
      <c r="GO11" s="23"/>
      <c r="GQ11" s="17" t="s">
        <v>29</v>
      </c>
      <c r="GR11" s="11">
        <v>561.34886953732303</v>
      </c>
      <c r="GS11" s="11">
        <v>161.397077545889</v>
      </c>
      <c r="GT11" s="23">
        <v>9.0239192305975671</v>
      </c>
      <c r="GU11" s="23">
        <v>5.2653246726468614</v>
      </c>
      <c r="GW11" s="17"/>
      <c r="GX11" s="11"/>
      <c r="GY11" s="11"/>
      <c r="GZ11" s="17" t="s">
        <v>29</v>
      </c>
      <c r="HA11" s="11">
        <v>435.76658306094902</v>
      </c>
      <c r="HB11" s="11">
        <v>170.66953717246801</v>
      </c>
      <c r="HC11" s="23">
        <v>9.3048672534595056</v>
      </c>
      <c r="HD11" s="23">
        <v>10.818220270145632</v>
      </c>
      <c r="HF11" s="23"/>
      <c r="HG11" s="23"/>
      <c r="HI11" s="17" t="s">
        <v>29</v>
      </c>
      <c r="HJ11" s="11">
        <v>503.77883127197299</v>
      </c>
      <c r="HK11" s="11">
        <v>326.70670942986101</v>
      </c>
      <c r="HL11" s="23">
        <v>9.4993281829527234</v>
      </c>
      <c r="HM11" s="23">
        <v>12.633225913518082</v>
      </c>
      <c r="HO11" s="17"/>
      <c r="HP11" s="11"/>
      <c r="HQ11" s="11"/>
      <c r="HR11" s="17" t="s">
        <v>29</v>
      </c>
      <c r="HS11" s="11">
        <v>417.48914387337197</v>
      </c>
      <c r="HT11" s="11">
        <v>246.793770821127</v>
      </c>
      <c r="HU11" s="23">
        <v>7.7947902659493664</v>
      </c>
      <c r="HV11" s="23">
        <v>7.1101265895916583</v>
      </c>
      <c r="HX11" s="23"/>
      <c r="HY11" s="23"/>
      <c r="IA11" s="17" t="s">
        <v>29</v>
      </c>
      <c r="IB11" s="11">
        <v>559.45275574106802</v>
      </c>
      <c r="IC11" s="11">
        <v>308.60434782976603</v>
      </c>
      <c r="ID11" s="23">
        <v>9.4993159037083874</v>
      </c>
      <c r="IE11" s="23">
        <v>9.5286534459937755</v>
      </c>
      <c r="IG11" s="17"/>
      <c r="IH11" s="11"/>
      <c r="II11" s="11"/>
      <c r="IJ11" s="17" t="s">
        <v>29</v>
      </c>
      <c r="IK11" s="11">
        <v>414.00449758288403</v>
      </c>
      <c r="IL11" s="11">
        <v>190.19432790677499</v>
      </c>
      <c r="IM11" s="23">
        <v>8.4025638197492967</v>
      </c>
      <c r="IN11" s="23">
        <v>11.008589622746999</v>
      </c>
      <c r="IP11" s="23"/>
      <c r="IQ11" s="23"/>
      <c r="IS11" s="17" t="s">
        <v>29</v>
      </c>
      <c r="IT11" s="11">
        <v>588.90388372818302</v>
      </c>
      <c r="IU11" s="11">
        <v>249.842475817646</v>
      </c>
      <c r="IV11" s="23">
        <v>10.749181208363005</v>
      </c>
      <c r="IW11" s="23">
        <v>11.396252240294059</v>
      </c>
      <c r="IY11" s="17"/>
      <c r="IZ11" s="11"/>
      <c r="JA11" s="11"/>
      <c r="JB11" s="17" t="s">
        <v>29</v>
      </c>
      <c r="JC11" s="11">
        <v>412.67334989518201</v>
      </c>
      <c r="JD11" s="11">
        <v>213.634760787895</v>
      </c>
      <c r="JE11" s="23">
        <v>9.5484627961027257</v>
      </c>
      <c r="JF11" s="23">
        <v>14.037337633172413</v>
      </c>
      <c r="JH11" s="23"/>
      <c r="JI11" s="23"/>
      <c r="JK11" s="17" t="s">
        <v>29</v>
      </c>
      <c r="JL11" s="11">
        <v>506.06239387348899</v>
      </c>
      <c r="JM11" s="11">
        <v>164.23077366593699</v>
      </c>
      <c r="JN11" s="23">
        <v>9.1126286658264402</v>
      </c>
      <c r="JO11" s="23">
        <v>6.3417976095946802</v>
      </c>
      <c r="JQ11" s="17"/>
      <c r="JR11" s="11"/>
      <c r="JS11" s="11"/>
      <c r="JT11" s="17" t="s">
        <v>29</v>
      </c>
      <c r="JU11" s="11">
        <v>428.93943858330903</v>
      </c>
      <c r="JV11" s="11">
        <v>335.63880177323603</v>
      </c>
      <c r="JW11" s="23">
        <v>9.8659371546117285</v>
      </c>
      <c r="JX11" s="23">
        <v>14.247592220683325</v>
      </c>
      <c r="JZ11" s="23"/>
      <c r="KA11" s="23"/>
      <c r="KC11" s="17" t="s">
        <v>29</v>
      </c>
      <c r="KD11" s="11">
        <v>374.94522533492898</v>
      </c>
      <c r="KE11" s="11">
        <v>216.98129982958099</v>
      </c>
      <c r="KF11" s="23">
        <v>8.6464227143255385</v>
      </c>
      <c r="KG11" s="23">
        <v>12.351416691476444</v>
      </c>
      <c r="KI11" s="17"/>
      <c r="KJ11" s="11"/>
      <c r="KK11" s="11"/>
      <c r="KL11" s="17" t="s">
        <v>29</v>
      </c>
      <c r="KM11" s="11">
        <v>530.99369442651096</v>
      </c>
      <c r="KN11" s="11">
        <v>232.45771850842101</v>
      </c>
      <c r="KO11" s="23">
        <v>8.7632893368561842</v>
      </c>
      <c r="KP11" s="23">
        <v>7.4356725429277652</v>
      </c>
      <c r="KR11" s="23"/>
      <c r="KS11" s="23"/>
      <c r="KU11" s="17" t="s">
        <v>29</v>
      </c>
      <c r="KV11" s="11">
        <v>516.57636141122896</v>
      </c>
      <c r="KW11" s="11">
        <v>203.36049102791699</v>
      </c>
      <c r="KX11" s="23">
        <v>9.2805457456565321</v>
      </c>
      <c r="KY11" s="23">
        <v>9.9361341744980454</v>
      </c>
      <c r="LA11" s="17"/>
      <c r="LB11" s="11"/>
      <c r="LC11" s="11"/>
      <c r="LD11" s="17" t="s">
        <v>29</v>
      </c>
      <c r="LE11" s="11">
        <v>523.37440102433504</v>
      </c>
      <c r="LF11" s="11">
        <v>259.23630920050101</v>
      </c>
      <c r="LG11" s="23">
        <v>10.320798008100464</v>
      </c>
      <c r="LH11" s="23">
        <v>11.450371884163498</v>
      </c>
      <c r="LJ11" s="23"/>
      <c r="LK11" s="23"/>
      <c r="LM11" s="17" t="s">
        <v>29</v>
      </c>
      <c r="LN11" s="11">
        <v>469.05074476650202</v>
      </c>
      <c r="LO11" s="11">
        <v>280.794784449367</v>
      </c>
      <c r="LP11" s="23">
        <v>9.379518367023417</v>
      </c>
      <c r="LQ11" s="23">
        <v>8.8043859202105406</v>
      </c>
      <c r="LS11" s="17"/>
      <c r="LT11" s="11"/>
      <c r="LU11" s="11"/>
      <c r="LV11" s="17" t="s">
        <v>29</v>
      </c>
      <c r="LW11" s="11">
        <v>562.94220178316095</v>
      </c>
      <c r="LX11" s="11">
        <v>296.56223672794101</v>
      </c>
      <c r="LY11" s="23">
        <v>9.8120830082849722</v>
      </c>
      <c r="LZ11" s="23">
        <v>6.0523058113750254</v>
      </c>
      <c r="MB11" s="23"/>
      <c r="MC11" s="23"/>
      <c r="ME11" s="17" t="s">
        <v>29</v>
      </c>
      <c r="MF11" s="11">
        <v>532.79252373495399</v>
      </c>
      <c r="MG11" s="11">
        <v>295.17715601860101</v>
      </c>
      <c r="MH11" s="23">
        <v>9.929832305395486</v>
      </c>
      <c r="MI11" s="23">
        <v>7.2506410173553659</v>
      </c>
      <c r="MK11" s="17"/>
      <c r="ML11" s="11"/>
      <c r="MM11" s="11"/>
      <c r="MN11" s="17" t="s">
        <v>29</v>
      </c>
      <c r="MO11" s="11">
        <v>534.08158661666505</v>
      </c>
      <c r="MP11" s="11">
        <v>208.37938473613599</v>
      </c>
      <c r="MQ11" s="23">
        <v>8.958646463949087</v>
      </c>
      <c r="MR11" s="23">
        <v>9.8497243796201808</v>
      </c>
      <c r="MT11" s="23"/>
      <c r="MU11" s="23"/>
      <c r="MW11" s="17" t="s">
        <v>29</v>
      </c>
      <c r="MX11" s="11">
        <v>355.239563926014</v>
      </c>
      <c r="MY11" s="11">
        <v>211.36015714109101</v>
      </c>
      <c r="MZ11" s="23">
        <v>8.1104010766091204</v>
      </c>
      <c r="NA11" s="23">
        <v>10.964202566720513</v>
      </c>
      <c r="NC11" s="17"/>
      <c r="ND11" s="11"/>
      <c r="NE11" s="11"/>
      <c r="NF11" s="17" t="s">
        <v>29</v>
      </c>
      <c r="NG11" s="11">
        <v>522.01412555474406</v>
      </c>
      <c r="NH11" s="11">
        <v>303.31714062058398</v>
      </c>
      <c r="NI11" s="23">
        <v>9.2430283962961841</v>
      </c>
      <c r="NJ11" s="23">
        <v>12.685021750112742</v>
      </c>
      <c r="NL11" s="23"/>
      <c r="NM11" s="23"/>
      <c r="NO11" s="17" t="s">
        <v>29</v>
      </c>
      <c r="NP11" s="11">
        <v>408.42885186583197</v>
      </c>
      <c r="NQ11" s="11">
        <v>252.231622201394</v>
      </c>
      <c r="NR11" s="23">
        <v>9.0908842797995355</v>
      </c>
      <c r="NS11" s="23">
        <v>8.1317798305536524</v>
      </c>
      <c r="NU11" s="17"/>
      <c r="NV11" s="11"/>
      <c r="NW11" s="11"/>
      <c r="NX11" s="17" t="s">
        <v>29</v>
      </c>
      <c r="NY11" s="11">
        <v>413.755754142434</v>
      </c>
      <c r="NZ11" s="11">
        <v>325.37425371843602</v>
      </c>
      <c r="OA11" s="23">
        <v>9.227376266561139</v>
      </c>
      <c r="OB11" s="23">
        <v>9.5862688232064492</v>
      </c>
      <c r="OD11" s="23"/>
      <c r="OE11" s="23"/>
      <c r="OG11" s="17" t="s">
        <v>29</v>
      </c>
      <c r="OH11" s="11">
        <v>514.83923610199997</v>
      </c>
      <c r="OI11" s="11">
        <v>172.03573331438099</v>
      </c>
      <c r="OJ11" s="23">
        <v>9.8385892465201223</v>
      </c>
      <c r="OK11" s="23">
        <v>11.691336193012665</v>
      </c>
      <c r="OP11" s="17" t="s">
        <v>29</v>
      </c>
      <c r="OQ11" s="11">
        <v>425.46520281174401</v>
      </c>
      <c r="OR11" s="11">
        <v>156.13844286609901</v>
      </c>
      <c r="OS11" s="23">
        <v>9.4581374555548194</v>
      </c>
      <c r="OT11" s="23">
        <v>5.9578617769167819</v>
      </c>
      <c r="OY11" s="17" t="s">
        <v>29</v>
      </c>
      <c r="OZ11" s="11">
        <v>569.598143316289</v>
      </c>
      <c r="PA11" s="11">
        <v>210.461861633609</v>
      </c>
      <c r="PB11" s="23">
        <v>9.3537106947953532</v>
      </c>
      <c r="PC11" s="23">
        <v>7.4321356326966326</v>
      </c>
      <c r="PH11" s="17" t="s">
        <v>29</v>
      </c>
      <c r="PI11" s="11">
        <v>497.918764959101</v>
      </c>
      <c r="PJ11" s="11">
        <v>321.02134761807099</v>
      </c>
      <c r="PK11" s="23">
        <v>9.5707489589025041</v>
      </c>
      <c r="PL11" s="23">
        <v>4.8004059460808834</v>
      </c>
      <c r="PQ11" s="17" t="s">
        <v>29</v>
      </c>
      <c r="PR11" s="11">
        <v>362.47934730738598</v>
      </c>
      <c r="PS11" s="11">
        <v>222.50831915767799</v>
      </c>
      <c r="PT11" s="23">
        <v>8.0049991823187057</v>
      </c>
      <c r="PU11" s="23">
        <v>12.450947710483497</v>
      </c>
      <c r="PZ11" s="17" t="s">
        <v>29</v>
      </c>
      <c r="QA11" s="11">
        <v>391.70333691531698</v>
      </c>
      <c r="QB11" s="11">
        <v>280.67251463746101</v>
      </c>
      <c r="QC11" s="23">
        <v>9.2038480258351996</v>
      </c>
      <c r="QD11" s="23">
        <v>12.324612430362219</v>
      </c>
      <c r="QI11" s="17" t="s">
        <v>29</v>
      </c>
      <c r="QJ11" s="11">
        <v>564.94419207266401</v>
      </c>
      <c r="QK11" s="11">
        <v>220.57629932762001</v>
      </c>
      <c r="QL11" s="23">
        <v>8.3043332084502879</v>
      </c>
      <c r="QM11" s="23">
        <v>11.538908064299832</v>
      </c>
      <c r="QR11" s="17" t="s">
        <v>29</v>
      </c>
      <c r="QS11" s="11">
        <v>424.53822651161499</v>
      </c>
      <c r="QT11" s="11">
        <v>206.187760904047</v>
      </c>
      <c r="QU11" s="23">
        <v>7.7190689028895694</v>
      </c>
      <c r="QV11" s="23">
        <v>7.7782231829882971</v>
      </c>
      <c r="RA11" s="17" t="s">
        <v>29</v>
      </c>
      <c r="RB11" s="11">
        <v>386.168329673617</v>
      </c>
      <c r="RC11" s="11">
        <v>159.58514694036299</v>
      </c>
      <c r="RD11" s="23">
        <v>8.5381879050906822</v>
      </c>
      <c r="RE11" s="23">
        <v>6.5328550304714845</v>
      </c>
      <c r="RJ11" s="17" t="s">
        <v>29</v>
      </c>
      <c r="RK11" s="11">
        <v>390.19719431275598</v>
      </c>
      <c r="RL11" s="11">
        <v>266.17588706680999</v>
      </c>
      <c r="RM11" s="23">
        <v>10.271601009164151</v>
      </c>
      <c r="RN11" s="23">
        <v>11.494147740866445</v>
      </c>
      <c r="RS11" s="17" t="s">
        <v>29</v>
      </c>
      <c r="RT11" s="11">
        <v>540.82586716475498</v>
      </c>
      <c r="RU11" s="11">
        <v>326.65309863989501</v>
      </c>
      <c r="RV11" s="23">
        <v>9.8429050285463031</v>
      </c>
      <c r="RW11" s="23">
        <v>6.1874503519267305</v>
      </c>
      <c r="SB11" s="17" t="s">
        <v>29</v>
      </c>
      <c r="SC11" s="18">
        <v>489.85698140622299</v>
      </c>
      <c r="SD11" s="18">
        <v>250.53375328891801</v>
      </c>
      <c r="SE11" s="23">
        <v>9.2978886948032535</v>
      </c>
      <c r="SF11" s="23">
        <v>12.281355226228177</v>
      </c>
      <c r="SK11" s="17" t="s">
        <v>29</v>
      </c>
      <c r="SL11" s="18">
        <v>423.90439974178901</v>
      </c>
      <c r="SM11" s="18">
        <v>207.34726764417499</v>
      </c>
      <c r="SN11" s="23">
        <v>8.46516498344333</v>
      </c>
      <c r="SO11" s="23">
        <v>11.929829321155017</v>
      </c>
      <c r="ST11" s="17" t="s">
        <v>29</v>
      </c>
      <c r="SU11" s="18">
        <v>411.42777203033501</v>
      </c>
      <c r="SV11" s="18">
        <v>150.38632508704401</v>
      </c>
      <c r="SW11" s="23">
        <v>8.6477517797699743</v>
      </c>
      <c r="SX11" s="23">
        <v>6.2375644850728653</v>
      </c>
      <c r="TC11" s="17" t="s">
        <v>29</v>
      </c>
      <c r="TD11" s="18">
        <v>395.56946774972602</v>
      </c>
      <c r="TE11" s="18">
        <v>157.20397901960399</v>
      </c>
      <c r="TF11" s="23">
        <v>8.7193683751547901</v>
      </c>
      <c r="TG11" s="23">
        <v>9.4543538287719606</v>
      </c>
      <c r="TL11" s="17" t="s">
        <v>29</v>
      </c>
      <c r="TM11" s="18">
        <v>353.57488673867198</v>
      </c>
      <c r="TN11" s="18">
        <v>326.18031830621902</v>
      </c>
      <c r="TO11" s="23">
        <v>8.6172638754736948</v>
      </c>
      <c r="TP11" s="23">
        <v>11.843077312782944</v>
      </c>
      <c r="TU11" s="17" t="s">
        <v>29</v>
      </c>
      <c r="TV11" s="18">
        <v>368.05239423695002</v>
      </c>
      <c r="TW11" s="18">
        <v>327.61693968123399</v>
      </c>
      <c r="TX11" s="23">
        <v>8.2983633767458134</v>
      </c>
      <c r="TY11" s="23">
        <v>10.652683246636499</v>
      </c>
      <c r="UD11" s="17" t="s">
        <v>29</v>
      </c>
      <c r="UE11" s="18">
        <v>412.63944577521897</v>
      </c>
      <c r="UF11" s="18">
        <v>284.68285389167897</v>
      </c>
      <c r="UG11" s="23">
        <v>8.9127288830185361</v>
      </c>
      <c r="UH11" s="23">
        <v>6.5572066236568594</v>
      </c>
      <c r="UM11" s="17" t="s">
        <v>29</v>
      </c>
      <c r="UN11" s="18">
        <v>493.18862262884301</v>
      </c>
      <c r="UO11" s="18">
        <v>309.02960236194502</v>
      </c>
      <c r="UP11" s="23">
        <v>8.4132657514390505</v>
      </c>
      <c r="UQ11" s="23">
        <v>7.897575112129215</v>
      </c>
      <c r="UV11" s="17" t="s">
        <v>29</v>
      </c>
      <c r="UW11" s="18">
        <v>379.92766766759399</v>
      </c>
      <c r="UX11" s="18">
        <v>272.02140751002702</v>
      </c>
      <c r="UY11" s="23">
        <v>7.9008700081642562</v>
      </c>
      <c r="UZ11" s="23">
        <v>11.856623552877823</v>
      </c>
      <c r="VE11" s="17" t="s">
        <v>29</v>
      </c>
      <c r="VF11" s="18">
        <v>539.74669370790502</v>
      </c>
      <c r="VG11" s="18">
        <v>292.60988609792201</v>
      </c>
      <c r="VH11" s="23">
        <v>8.8507351875587119</v>
      </c>
      <c r="VI11" s="23">
        <v>12.643325569353763</v>
      </c>
      <c r="VN11" s="17" t="s">
        <v>29</v>
      </c>
      <c r="VO11" s="18">
        <v>497.783771830842</v>
      </c>
      <c r="VP11" s="18">
        <v>238.63760275863299</v>
      </c>
      <c r="VQ11" s="23">
        <v>8.8166047570526072</v>
      </c>
      <c r="VR11" s="23">
        <v>8.8569455113246036</v>
      </c>
    </row>
    <row r="12" spans="1:590" x14ac:dyDescent="0.25">
      <c r="A12" s="17" t="s">
        <v>56</v>
      </c>
      <c r="D12" s="23">
        <v>9.0407235982141785</v>
      </c>
      <c r="E12" s="23">
        <v>6.9591966895541431</v>
      </c>
      <c r="G12" s="17"/>
      <c r="J12" s="17" t="s">
        <v>56</v>
      </c>
      <c r="M12" s="23">
        <v>10.224852573464666</v>
      </c>
      <c r="N12" s="23">
        <v>6.3629264700711126</v>
      </c>
      <c r="Q12" s="23"/>
      <c r="S12" s="17" t="s">
        <v>56</v>
      </c>
      <c r="V12" s="23">
        <v>8.5298641886961448</v>
      </c>
      <c r="W12" s="23">
        <v>13.376427168062904</v>
      </c>
      <c r="Y12" s="23"/>
      <c r="AB12" s="17" t="s">
        <v>56</v>
      </c>
      <c r="AE12" s="23">
        <v>9.252452157547598</v>
      </c>
      <c r="AF12" s="23">
        <v>6.5752988874741334</v>
      </c>
      <c r="AH12" s="23"/>
      <c r="AI12" s="23"/>
      <c r="AK12" s="17" t="s">
        <v>56</v>
      </c>
      <c r="AN12" s="23">
        <v>9.1102081727399771</v>
      </c>
      <c r="AO12" s="23">
        <v>10.944886909859363</v>
      </c>
      <c r="AQ12" s="17"/>
      <c r="AT12" s="17" t="s">
        <v>56</v>
      </c>
      <c r="AW12" s="23">
        <v>9.0886805655459266</v>
      </c>
      <c r="AX12" s="23">
        <v>10.175316393180999</v>
      </c>
      <c r="AZ12" s="23"/>
      <c r="BA12" s="23"/>
      <c r="BC12" s="17" t="s">
        <v>56</v>
      </c>
      <c r="BF12" s="23">
        <v>9.4896524737948713</v>
      </c>
      <c r="BG12" s="23">
        <v>6.4996332360916327</v>
      </c>
      <c r="BI12" s="17"/>
      <c r="BL12" s="17" t="s">
        <v>56</v>
      </c>
      <c r="BO12" s="23">
        <v>9.2512542630666861</v>
      </c>
      <c r="BP12" s="23">
        <v>11.323231377053594</v>
      </c>
      <c r="BR12" s="23"/>
      <c r="BS12" s="23"/>
      <c r="BU12" s="17" t="s">
        <v>56</v>
      </c>
      <c r="BX12" s="23">
        <v>8.4387040840195766</v>
      </c>
      <c r="BY12" s="23">
        <v>9.395243162033692</v>
      </c>
      <c r="CA12" s="17"/>
      <c r="CD12" s="17" t="s">
        <v>56</v>
      </c>
      <c r="CG12" s="23">
        <v>9.1819118487811284</v>
      </c>
      <c r="CH12" s="23">
        <v>9.7588026754595809</v>
      </c>
      <c r="CJ12" s="23"/>
      <c r="CK12" s="23"/>
      <c r="CM12" s="17" t="s">
        <v>56</v>
      </c>
      <c r="CP12" s="23">
        <v>9.4470166035073326</v>
      </c>
      <c r="CQ12" s="23">
        <v>7.5812651406595055</v>
      </c>
      <c r="CS12" s="17"/>
      <c r="CV12" s="17" t="s">
        <v>56</v>
      </c>
      <c r="CY12" s="23">
        <v>8.5897924725281243</v>
      </c>
      <c r="CZ12" s="23">
        <v>6.6224510154945131</v>
      </c>
      <c r="DB12" s="23"/>
      <c r="DC12" s="23"/>
      <c r="DE12" s="17" t="s">
        <v>56</v>
      </c>
      <c r="DH12" s="23">
        <v>9.0940032325228568</v>
      </c>
      <c r="DI12" s="23">
        <v>5.2116717820669161</v>
      </c>
      <c r="DK12" s="17"/>
      <c r="DN12" s="17" t="s">
        <v>56</v>
      </c>
      <c r="DQ12" s="23">
        <v>8.7035839623765874</v>
      </c>
      <c r="DR12" s="23">
        <v>9.205145583501988</v>
      </c>
      <c r="DT12" s="23"/>
      <c r="DU12" s="23"/>
      <c r="DW12" s="17" t="s">
        <v>56</v>
      </c>
      <c r="DZ12" s="23">
        <v>9.5151099668790025</v>
      </c>
      <c r="EA12" s="23">
        <v>8.9613697662922558</v>
      </c>
      <c r="EC12" s="17"/>
      <c r="EF12" s="17" t="s">
        <v>56</v>
      </c>
      <c r="EI12" s="23">
        <v>8.2888831403071599</v>
      </c>
      <c r="EJ12" s="23">
        <v>10.944943771314447</v>
      </c>
      <c r="EL12" s="23"/>
      <c r="EM12" s="23"/>
      <c r="EO12" s="17" t="s">
        <v>56</v>
      </c>
      <c r="ER12" s="23">
        <v>10.160082371555548</v>
      </c>
      <c r="ES12" s="23">
        <v>10.804893256491216</v>
      </c>
      <c r="EU12" s="17"/>
      <c r="EX12" s="17" t="s">
        <v>56</v>
      </c>
      <c r="FA12" s="23">
        <v>8.881491853932177</v>
      </c>
      <c r="FB12" s="23">
        <v>13.21564162953889</v>
      </c>
      <c r="FD12" s="23"/>
      <c r="FE12" s="23"/>
      <c r="FG12" s="17" t="s">
        <v>56</v>
      </c>
      <c r="FJ12" s="23">
        <v>9.7385781405970029</v>
      </c>
      <c r="FK12" s="23">
        <v>9.6467370665578684</v>
      </c>
      <c r="FM12" s="17"/>
      <c r="FP12" s="17" t="s">
        <v>56</v>
      </c>
      <c r="FS12" s="23">
        <v>8.8207719418829154</v>
      </c>
      <c r="FT12" s="23">
        <v>8.3597579626798968</v>
      </c>
      <c r="FV12" s="23"/>
      <c r="FW12" s="23"/>
      <c r="FY12" s="17" t="s">
        <v>56</v>
      </c>
      <c r="GB12" s="23">
        <v>8.6666256683636593</v>
      </c>
      <c r="GC12" s="23">
        <v>7.1649219513215527</v>
      </c>
      <c r="GE12" s="17"/>
      <c r="GH12" s="17" t="s">
        <v>56</v>
      </c>
      <c r="GK12" s="23">
        <v>9.2489963231293562</v>
      </c>
      <c r="GL12" s="23">
        <v>6.8855188301308923</v>
      </c>
      <c r="GN12" s="23"/>
      <c r="GO12" s="23"/>
      <c r="GQ12" s="17" t="s">
        <v>56</v>
      </c>
      <c r="GT12" s="23">
        <v>9.0588180979355091</v>
      </c>
      <c r="GU12" s="23">
        <v>5.7311255530679288</v>
      </c>
      <c r="GW12" s="17"/>
      <c r="GZ12" s="17" t="s">
        <v>56</v>
      </c>
      <c r="HC12" s="23">
        <v>9.3749639009916752</v>
      </c>
      <c r="HD12" s="23">
        <v>11.428010545668826</v>
      </c>
      <c r="HF12" s="23"/>
      <c r="HG12" s="23"/>
      <c r="HI12" s="17" t="s">
        <v>56</v>
      </c>
      <c r="HL12" s="23">
        <v>9.432507224438238</v>
      </c>
      <c r="HM12" s="23">
        <v>12.046096448920268</v>
      </c>
      <c r="HO12" s="17"/>
      <c r="HR12" s="17" t="s">
        <v>56</v>
      </c>
      <c r="HU12" s="23">
        <v>8.2692347451721204</v>
      </c>
      <c r="HV12" s="23">
        <v>7.680154412448176</v>
      </c>
      <c r="HX12" s="23"/>
      <c r="HY12" s="23"/>
      <c r="IA12" s="17" t="s">
        <v>56</v>
      </c>
      <c r="ID12" s="23">
        <v>9.9166437108097032</v>
      </c>
      <c r="IE12" s="23">
        <v>9.3104623092158825</v>
      </c>
      <c r="IG12" s="17"/>
      <c r="IJ12" s="17" t="s">
        <v>56</v>
      </c>
      <c r="IM12" s="23">
        <v>7.9612163471693016</v>
      </c>
      <c r="IN12" s="23">
        <v>10.445585209759459</v>
      </c>
      <c r="IP12" s="23"/>
      <c r="IQ12" s="23"/>
      <c r="IS12" s="17" t="s">
        <v>56</v>
      </c>
      <c r="IV12" s="23">
        <v>10.77417229783938</v>
      </c>
      <c r="IW12" s="23">
        <v>10.732558012397124</v>
      </c>
      <c r="IY12" s="17"/>
      <c r="JB12" s="17" t="s">
        <v>56</v>
      </c>
      <c r="JE12" s="23">
        <v>8.8741553051008015</v>
      </c>
      <c r="JF12" s="23">
        <v>13.374778063035519</v>
      </c>
      <c r="JH12" s="23"/>
      <c r="JI12" s="23"/>
      <c r="JK12" s="17" t="s">
        <v>56</v>
      </c>
      <c r="JN12" s="23">
        <v>9.4354394223927223</v>
      </c>
      <c r="JO12" s="23">
        <v>5.9388783806351499</v>
      </c>
      <c r="JQ12" s="17"/>
      <c r="JT12" s="17" t="s">
        <v>56</v>
      </c>
      <c r="JW12" s="23">
        <v>10.123058807157401</v>
      </c>
      <c r="JX12" s="23">
        <v>13.791426012987761</v>
      </c>
      <c r="JZ12" s="23"/>
      <c r="KA12" s="23"/>
      <c r="KC12" s="17" t="s">
        <v>56</v>
      </c>
      <c r="KF12" s="23">
        <v>9.1233815278016124</v>
      </c>
      <c r="KG12" s="23">
        <v>12.063155200369659</v>
      </c>
      <c r="KI12" s="17"/>
      <c r="KL12" s="17" t="s">
        <v>56</v>
      </c>
      <c r="KO12" s="23">
        <v>9.0264665754602955</v>
      </c>
      <c r="KP12" s="23">
        <v>6.9106163925606374</v>
      </c>
      <c r="KR12" s="23"/>
      <c r="KS12" s="23"/>
      <c r="KU12" s="17" t="s">
        <v>56</v>
      </c>
      <c r="KX12" s="23">
        <v>9.6164785608535279</v>
      </c>
      <c r="KY12" s="23">
        <v>9.4449913965766097</v>
      </c>
      <c r="LA12" s="17"/>
      <c r="LD12" s="17" t="s">
        <v>56</v>
      </c>
      <c r="LG12" s="23">
        <v>9.7404362867934147</v>
      </c>
      <c r="LH12" s="23">
        <v>11.456434032494405</v>
      </c>
      <c r="LJ12" s="23"/>
      <c r="LK12" s="23"/>
      <c r="LM12" s="17" t="s">
        <v>56</v>
      </c>
      <c r="LP12" s="23">
        <v>9.7133961052921372</v>
      </c>
      <c r="LQ12" s="23">
        <v>9.4359830039542842</v>
      </c>
      <c r="LS12" s="17"/>
      <c r="LV12" s="17" t="s">
        <v>56</v>
      </c>
      <c r="LY12" s="23">
        <v>9.8017773384146203</v>
      </c>
      <c r="LZ12" s="23">
        <v>6.0245244220315781</v>
      </c>
      <c r="MB12" s="23"/>
      <c r="MC12" s="23"/>
      <c r="ME12" s="17" t="s">
        <v>56</v>
      </c>
      <c r="MH12" s="23">
        <v>9.8244476748674909</v>
      </c>
      <c r="MI12" s="23">
        <v>7.3177209381195212</v>
      </c>
      <c r="MK12" s="17"/>
      <c r="MN12" s="17" t="s">
        <v>56</v>
      </c>
      <c r="MQ12" s="23">
        <v>8.7914163214978966</v>
      </c>
      <c r="MR12" s="23">
        <v>9.9349610424197721</v>
      </c>
      <c r="MT12" s="23"/>
      <c r="MU12" s="23"/>
      <c r="MW12" s="17" t="s">
        <v>56</v>
      </c>
      <c r="MZ12" s="23">
        <v>8.4069068101866247</v>
      </c>
      <c r="NA12" s="23">
        <v>10.994208122573022</v>
      </c>
      <c r="NC12" s="17"/>
      <c r="NF12" s="17" t="s">
        <v>56</v>
      </c>
      <c r="NI12" s="23">
        <v>9.1502452838194266</v>
      </c>
      <c r="NJ12" s="23">
        <v>13.082765275104357</v>
      </c>
      <c r="NL12" s="23"/>
      <c r="NM12" s="23"/>
      <c r="NO12" s="17" t="s">
        <v>56</v>
      </c>
      <c r="NR12" s="23">
        <v>8.9335886084953504</v>
      </c>
      <c r="NS12" s="23">
        <v>7.875377688664261</v>
      </c>
      <c r="NU12" s="17"/>
      <c r="NX12" s="17" t="s">
        <v>56</v>
      </c>
      <c r="OA12" s="23">
        <v>9.2000746217306695</v>
      </c>
      <c r="OB12" s="23">
        <v>9.9376008665721489</v>
      </c>
      <c r="OD12" s="23"/>
      <c r="OE12" s="23"/>
      <c r="OG12" s="17" t="s">
        <v>56</v>
      </c>
      <c r="OJ12" s="23">
        <v>9.9882019218732854</v>
      </c>
      <c r="OK12" s="23">
        <v>11.261315311391254</v>
      </c>
      <c r="OP12" s="17" t="s">
        <v>56</v>
      </c>
      <c r="OS12" s="23">
        <v>9.3478388919142876</v>
      </c>
      <c r="OT12" s="23">
        <v>6.003993770181415</v>
      </c>
      <c r="OY12" s="17" t="s">
        <v>56</v>
      </c>
      <c r="PB12" s="23">
        <v>9.3357138156288002</v>
      </c>
      <c r="PC12" s="23">
        <v>7.0450907264047693</v>
      </c>
      <c r="PH12" s="17" t="s">
        <v>56</v>
      </c>
      <c r="PK12" s="23">
        <v>9.4047452895885435</v>
      </c>
      <c r="PL12" s="23">
        <v>5.2259386495626385</v>
      </c>
      <c r="PQ12" s="17" t="s">
        <v>56</v>
      </c>
      <c r="PT12" s="23">
        <v>8.0278699587819808</v>
      </c>
      <c r="PU12" s="23">
        <v>12.468260958404125</v>
      </c>
      <c r="PZ12" s="17" t="s">
        <v>56</v>
      </c>
      <c r="QC12" s="23">
        <v>8.7016087784602831</v>
      </c>
      <c r="QD12" s="23">
        <v>12.132144528304009</v>
      </c>
      <c r="QI12" s="17" t="s">
        <v>56</v>
      </c>
      <c r="QL12" s="23">
        <v>8.1912206315531417</v>
      </c>
      <c r="QM12" s="23">
        <v>11.201794391055932</v>
      </c>
      <c r="QR12" s="17" t="s">
        <v>56</v>
      </c>
      <c r="QU12" s="23">
        <v>8.3478995619498608</v>
      </c>
      <c r="QV12" s="23">
        <v>8.1433382386811477</v>
      </c>
      <c r="RA12" s="17" t="s">
        <v>56</v>
      </c>
      <c r="RD12" s="23">
        <v>8.8696959145175782</v>
      </c>
      <c r="RE12" s="23">
        <v>6.2746412482381002</v>
      </c>
      <c r="RJ12" s="17" t="s">
        <v>56</v>
      </c>
      <c r="RM12" s="23">
        <v>9.6676907036648352</v>
      </c>
      <c r="RN12" s="23">
        <v>11.468796892211317</v>
      </c>
      <c r="RS12" s="17" t="s">
        <v>56</v>
      </c>
      <c r="RV12" s="23">
        <v>9.9361318202574029</v>
      </c>
      <c r="RW12" s="23">
        <v>6.8429036917237296</v>
      </c>
      <c r="SB12" s="17" t="s">
        <v>56</v>
      </c>
      <c r="SE12" s="23">
        <v>9.9047948149767162</v>
      </c>
      <c r="SF12" s="23">
        <v>12.28981539597557</v>
      </c>
      <c r="SK12" s="17" t="s">
        <v>56</v>
      </c>
      <c r="SN12" s="23">
        <v>8.2207961104815688</v>
      </c>
      <c r="SO12" s="23">
        <v>12.270382927640632</v>
      </c>
      <c r="ST12" s="17" t="s">
        <v>56</v>
      </c>
      <c r="SW12" s="23">
        <v>9.276744776692988</v>
      </c>
      <c r="SX12" s="23">
        <v>6.248727013799912</v>
      </c>
      <c r="TC12" s="17" t="s">
        <v>56</v>
      </c>
      <c r="TF12" s="23">
        <v>8.6857042875424</v>
      </c>
      <c r="TG12" s="23">
        <v>9.6011798836437201</v>
      </c>
      <c r="TL12" s="17" t="s">
        <v>56</v>
      </c>
      <c r="TO12" s="23">
        <v>8.7029914233727599</v>
      </c>
      <c r="TP12" s="23">
        <v>11.962868810666</v>
      </c>
      <c r="TU12" s="17" t="s">
        <v>56</v>
      </c>
      <c r="TX12" s="23">
        <v>8.3968915096527503</v>
      </c>
      <c r="TY12" s="23">
        <v>10.064839409433036</v>
      </c>
      <c r="UD12" s="17" t="s">
        <v>56</v>
      </c>
      <c r="UG12" s="23">
        <v>9.3675178164808273</v>
      </c>
      <c r="UH12" s="23">
        <v>6.3048939144228662</v>
      </c>
      <c r="UM12" s="17" t="s">
        <v>56</v>
      </c>
      <c r="UP12" s="23">
        <v>8.3814956881475524</v>
      </c>
      <c r="UQ12" s="23">
        <v>7.8998579949340275</v>
      </c>
      <c r="UV12" s="17" t="s">
        <v>56</v>
      </c>
      <c r="UY12" s="23">
        <v>7.4707076185637993</v>
      </c>
      <c r="UZ12" s="23">
        <v>11.9095644067389</v>
      </c>
      <c r="VE12" s="17" t="s">
        <v>56</v>
      </c>
      <c r="VH12" s="23">
        <v>8.8816239817596419</v>
      </c>
      <c r="VI12" s="23">
        <v>12.071780742168341</v>
      </c>
      <c r="VN12" s="17" t="s">
        <v>56</v>
      </c>
      <c r="VQ12" s="23">
        <v>8.9232259958364661</v>
      </c>
      <c r="VR12" s="23">
        <v>8.8040298570497288</v>
      </c>
    </row>
    <row r="13" spans="1:590" x14ac:dyDescent="0.25">
      <c r="A13" s="17" t="s">
        <v>57</v>
      </c>
      <c r="D13" s="23">
        <v>8.6684265258861419</v>
      </c>
      <c r="E13" s="23">
        <v>7.4781965603849301</v>
      </c>
      <c r="G13" s="17"/>
      <c r="J13" s="17" t="s">
        <v>57</v>
      </c>
      <c r="M13" s="23">
        <v>9.8985358092234783</v>
      </c>
      <c r="N13" s="23">
        <v>6.4281320628657603</v>
      </c>
      <c r="Q13" s="23"/>
      <c r="S13" s="17" t="s">
        <v>57</v>
      </c>
      <c r="V13" s="23">
        <v>8.506963238441994</v>
      </c>
      <c r="W13" s="23">
        <v>12.750282737649023</v>
      </c>
      <c r="Y13" s="23"/>
      <c r="AB13" s="17" t="s">
        <v>57</v>
      </c>
      <c r="AE13" s="23">
        <v>8.8932567287745616</v>
      </c>
      <c r="AF13" s="23">
        <v>6.9145687003392258</v>
      </c>
      <c r="AH13" s="23"/>
      <c r="AI13" s="23"/>
      <c r="AK13" s="17" t="s">
        <v>57</v>
      </c>
      <c r="AN13" s="23">
        <v>9.2893664974633907</v>
      </c>
      <c r="AO13" s="23">
        <v>11.01637033332922</v>
      </c>
      <c r="AQ13" s="17"/>
      <c r="AT13" s="17" t="s">
        <v>57</v>
      </c>
      <c r="AW13" s="23">
        <v>8.945712838065738</v>
      </c>
      <c r="AX13" s="23">
        <v>10.013334072703557</v>
      </c>
      <c r="AZ13" s="23"/>
      <c r="BA13" s="23"/>
      <c r="BC13" s="17" t="s">
        <v>57</v>
      </c>
      <c r="BF13" s="23">
        <v>9.3602208416040718</v>
      </c>
      <c r="BG13" s="23">
        <v>6.3791283499006308</v>
      </c>
      <c r="BI13" s="17"/>
      <c r="BL13" s="17" t="s">
        <v>57</v>
      </c>
      <c r="BO13" s="23">
        <v>9.1638247886884532</v>
      </c>
      <c r="BP13" s="23">
        <v>10.651602353973448</v>
      </c>
      <c r="BR13" s="23"/>
      <c r="BS13" s="23"/>
      <c r="BU13" s="17" t="s">
        <v>57</v>
      </c>
      <c r="BX13" s="23">
        <v>8.6184361384929957</v>
      </c>
      <c r="BY13" s="23">
        <v>9.2340551149119072</v>
      </c>
      <c r="CA13" s="17"/>
      <c r="CD13" s="17" t="s">
        <v>57</v>
      </c>
      <c r="CG13" s="23">
        <v>8.6305065435877992</v>
      </c>
      <c r="CH13" s="23">
        <v>10.149045379578773</v>
      </c>
      <c r="CJ13" s="23"/>
      <c r="CK13" s="23"/>
      <c r="CM13" s="17" t="s">
        <v>57</v>
      </c>
      <c r="CP13" s="23">
        <v>9.0052225785766957</v>
      </c>
      <c r="CQ13" s="23">
        <v>7.6339676367868483</v>
      </c>
      <c r="CS13" s="17"/>
      <c r="CV13" s="17" t="s">
        <v>57</v>
      </c>
      <c r="CY13" s="23">
        <v>8.6690185531771498</v>
      </c>
      <c r="CZ13" s="23">
        <v>6.3444379004881712</v>
      </c>
      <c r="DB13" s="23"/>
      <c r="DC13" s="23"/>
      <c r="DE13" s="17" t="s">
        <v>57</v>
      </c>
      <c r="DH13" s="23">
        <v>8.950838596416796</v>
      </c>
      <c r="DI13" s="23">
        <v>5.5433459690364568</v>
      </c>
      <c r="DK13" s="17"/>
      <c r="DN13" s="17" t="s">
        <v>57</v>
      </c>
      <c r="DQ13" s="23">
        <v>8.4558177202750748</v>
      </c>
      <c r="DR13" s="23">
        <v>8.7266651553194308</v>
      </c>
      <c r="DT13" s="23"/>
      <c r="DU13" s="23"/>
      <c r="DW13" s="17" t="s">
        <v>57</v>
      </c>
      <c r="DZ13" s="23">
        <v>9.7277471868528309</v>
      </c>
      <c r="EA13" s="23">
        <v>9.0492481004904342</v>
      </c>
      <c r="EC13" s="17"/>
      <c r="EF13" s="17" t="s">
        <v>57</v>
      </c>
      <c r="EI13" s="23">
        <v>8.6228127211060102</v>
      </c>
      <c r="EJ13" s="23">
        <v>10.956834340488854</v>
      </c>
      <c r="EL13" s="23"/>
      <c r="EM13" s="23"/>
      <c r="EO13" s="17" t="s">
        <v>57</v>
      </c>
      <c r="ER13" s="23">
        <v>9.4749713828623197</v>
      </c>
      <c r="ES13" s="23">
        <v>11.235741661959288</v>
      </c>
      <c r="EU13" s="17"/>
      <c r="EX13" s="17" t="s">
        <v>57</v>
      </c>
      <c r="FA13" s="23">
        <v>9.090973897314031</v>
      </c>
      <c r="FB13" s="23">
        <v>12.890538442536737</v>
      </c>
      <c r="FD13" s="23"/>
      <c r="FE13" s="23"/>
      <c r="FG13" s="17" t="s">
        <v>57</v>
      </c>
      <c r="FJ13" s="23">
        <v>10.019474913353758</v>
      </c>
      <c r="FK13" s="23">
        <v>9.1794438671372571</v>
      </c>
      <c r="FM13" s="17"/>
      <c r="FP13" s="17" t="s">
        <v>57</v>
      </c>
      <c r="FS13" s="23">
        <v>8.3223660118089917</v>
      </c>
      <c r="FT13" s="23">
        <v>8.2013699759617609</v>
      </c>
      <c r="FV13" s="23"/>
      <c r="FW13" s="23"/>
      <c r="FY13" s="17" t="s">
        <v>57</v>
      </c>
      <c r="GB13" s="23">
        <v>8.8995089377143088</v>
      </c>
      <c r="GC13" s="23">
        <v>7.2467499820264525</v>
      </c>
      <c r="GE13" s="17"/>
      <c r="GH13" s="17" t="s">
        <v>57</v>
      </c>
      <c r="GK13" s="23">
        <v>9.3032179158343844</v>
      </c>
      <c r="GL13" s="23">
        <v>6.7389347460589919</v>
      </c>
      <c r="GN13" s="23"/>
      <c r="GO13" s="23"/>
      <c r="GQ13" s="17" t="s">
        <v>57</v>
      </c>
      <c r="GT13" s="23">
        <v>8.6399162763813493</v>
      </c>
      <c r="GU13" s="23">
        <v>5.7057230981925535</v>
      </c>
      <c r="GW13" s="17"/>
      <c r="GZ13" s="17" t="s">
        <v>57</v>
      </c>
      <c r="HC13" s="23">
        <v>9.4122987088353813</v>
      </c>
      <c r="HD13" s="23">
        <v>10.700654320740851</v>
      </c>
      <c r="HF13" s="23"/>
      <c r="HG13" s="23"/>
      <c r="HI13" s="17" t="s">
        <v>57</v>
      </c>
      <c r="HL13" s="23">
        <v>9.2927901772832335</v>
      </c>
      <c r="HM13" s="23">
        <v>12.086377229594996</v>
      </c>
      <c r="HO13" s="17"/>
      <c r="HR13" s="17" t="s">
        <v>57</v>
      </c>
      <c r="HU13" s="23">
        <v>7.8234435145248264</v>
      </c>
      <c r="HV13" s="23">
        <v>7.4055338248607132</v>
      </c>
      <c r="HX13" s="23"/>
      <c r="HY13" s="23"/>
      <c r="IA13" s="17" t="s">
        <v>57</v>
      </c>
      <c r="ID13" s="23">
        <v>9.6681161012087262</v>
      </c>
      <c r="IE13" s="23">
        <v>9.2974126559455268</v>
      </c>
      <c r="IG13" s="17"/>
      <c r="IJ13" s="17" t="s">
        <v>57</v>
      </c>
      <c r="IM13" s="23">
        <v>7.9520967138744307</v>
      </c>
      <c r="IN13" s="23">
        <v>10.729688705249943</v>
      </c>
      <c r="IP13" s="23"/>
      <c r="IQ13" s="23"/>
      <c r="IS13" s="17" t="s">
        <v>57</v>
      </c>
      <c r="IV13" s="23">
        <v>10.742176792700256</v>
      </c>
      <c r="IW13" s="23">
        <v>10.704438545618643</v>
      </c>
      <c r="IY13" s="17"/>
      <c r="JB13" s="17" t="s">
        <v>57</v>
      </c>
      <c r="JE13" s="23">
        <v>9.4567849820912659</v>
      </c>
      <c r="JF13" s="23">
        <v>13.676095439528632</v>
      </c>
      <c r="JH13" s="23"/>
      <c r="JI13" s="23"/>
      <c r="JK13" s="17" t="s">
        <v>57</v>
      </c>
      <c r="JN13" s="23">
        <v>8.9189779688582167</v>
      </c>
      <c r="JO13" s="23">
        <v>6.7049984800448179</v>
      </c>
      <c r="JQ13" s="17"/>
      <c r="JT13" s="17" t="s">
        <v>57</v>
      </c>
      <c r="JW13" s="23">
        <v>10.10762701454593</v>
      </c>
      <c r="JX13" s="23">
        <v>14.254932523718773</v>
      </c>
      <c r="JZ13" s="23"/>
      <c r="KA13" s="23"/>
      <c r="KC13" s="17" t="s">
        <v>57</v>
      </c>
      <c r="KF13" s="23">
        <v>9.1330343268393985</v>
      </c>
      <c r="KG13" s="23">
        <v>12.048999133165946</v>
      </c>
      <c r="KI13" s="17"/>
      <c r="KL13" s="17" t="s">
        <v>57</v>
      </c>
      <c r="KO13" s="23">
        <v>9.1466822191002048</v>
      </c>
      <c r="KP13" s="23">
        <v>6.9857981186643281</v>
      </c>
      <c r="KR13" s="23"/>
      <c r="KS13" s="23"/>
      <c r="KU13" s="17" t="s">
        <v>57</v>
      </c>
      <c r="KX13" s="23">
        <v>9.1629464091944985</v>
      </c>
      <c r="KY13" s="23">
        <v>9.863438325876249</v>
      </c>
      <c r="LA13" s="17"/>
      <c r="LD13" s="17" t="s">
        <v>57</v>
      </c>
      <c r="LG13" s="23">
        <v>9.4849414886387553</v>
      </c>
      <c r="LH13" s="23">
        <v>11.894292692026692</v>
      </c>
      <c r="LJ13" s="23"/>
      <c r="LK13" s="23"/>
      <c r="LM13" s="17" t="s">
        <v>57</v>
      </c>
      <c r="LP13" s="23">
        <v>9.4673415065171707</v>
      </c>
      <c r="LQ13" s="23">
        <v>9.1917493041753939</v>
      </c>
      <c r="LS13" s="17"/>
      <c r="LV13" s="17" t="s">
        <v>57</v>
      </c>
      <c r="LY13" s="23">
        <v>9.6958144880061976</v>
      </c>
      <c r="LZ13" s="23">
        <v>6.2514774529748216</v>
      </c>
      <c r="MB13" s="23"/>
      <c r="MC13" s="23"/>
      <c r="ME13" s="17" t="s">
        <v>57</v>
      </c>
      <c r="MH13" s="23">
        <v>9.5671668639843901</v>
      </c>
      <c r="MI13" s="23">
        <v>7.2349013718410324</v>
      </c>
      <c r="MK13" s="17"/>
      <c r="MN13" s="17" t="s">
        <v>57</v>
      </c>
      <c r="MQ13" s="23">
        <v>8.8782620770676139</v>
      </c>
      <c r="MR13" s="23">
        <v>10.156375858450181</v>
      </c>
      <c r="MT13" s="23"/>
      <c r="MU13" s="23"/>
      <c r="MW13" s="17" t="s">
        <v>57</v>
      </c>
      <c r="MZ13" s="23">
        <v>8.1455730548363885</v>
      </c>
      <c r="NA13" s="23">
        <v>11.35700015246068</v>
      </c>
      <c r="NC13" s="17"/>
      <c r="NF13" s="17" t="s">
        <v>57</v>
      </c>
      <c r="NI13" s="23">
        <v>9.437177220452865</v>
      </c>
      <c r="NJ13" s="23">
        <v>12.522666509465351</v>
      </c>
      <c r="NL13" s="23"/>
      <c r="NM13" s="23"/>
      <c r="NO13" s="17" t="s">
        <v>57</v>
      </c>
      <c r="NR13" s="23">
        <v>9.6673794419409464</v>
      </c>
      <c r="NS13" s="23">
        <v>7.6417140898858449</v>
      </c>
      <c r="NU13" s="17"/>
      <c r="NX13" s="17" t="s">
        <v>57</v>
      </c>
      <c r="OA13" s="23">
        <v>9.4558786334432892</v>
      </c>
      <c r="OB13" s="23">
        <v>10.17313246219719</v>
      </c>
      <c r="OD13" s="23"/>
      <c r="OE13" s="23"/>
      <c r="OG13" s="17" t="s">
        <v>57</v>
      </c>
      <c r="OJ13" s="23">
        <v>10.080068364629895</v>
      </c>
      <c r="OK13" s="23">
        <v>11.603744582609814</v>
      </c>
      <c r="OP13" s="17" t="s">
        <v>57</v>
      </c>
      <c r="OS13" s="23">
        <v>9.0350982926147143</v>
      </c>
      <c r="OT13" s="23">
        <v>5.9561748851048595</v>
      </c>
      <c r="OY13" s="17" t="s">
        <v>57</v>
      </c>
      <c r="PB13" s="23">
        <v>9.7492675125857247</v>
      </c>
      <c r="PC13" s="23">
        <v>6.8767198979463986</v>
      </c>
      <c r="PH13" s="17" t="s">
        <v>57</v>
      </c>
      <c r="PK13" s="23">
        <v>9.4297868814160299</v>
      </c>
      <c r="PL13" s="23">
        <v>5.6001687782798486</v>
      </c>
      <c r="PQ13" s="17" t="s">
        <v>57</v>
      </c>
      <c r="PT13" s="23">
        <v>8.230795461434413</v>
      </c>
      <c r="PU13" s="23">
        <v>12.150658372146102</v>
      </c>
      <c r="PZ13" s="17" t="s">
        <v>57</v>
      </c>
      <c r="QC13" s="23">
        <v>8.8596449577480207</v>
      </c>
      <c r="QD13" s="23">
        <v>11.829779568107529</v>
      </c>
      <c r="QI13" s="17" t="s">
        <v>57</v>
      </c>
      <c r="QL13" s="23">
        <v>8.3076820710931951</v>
      </c>
      <c r="QM13" s="23">
        <v>11.227360765853021</v>
      </c>
      <c r="QR13" s="17" t="s">
        <v>57</v>
      </c>
      <c r="QU13" s="23">
        <v>7.8422340543100892</v>
      </c>
      <c r="QV13" s="23">
        <v>7.6724629941581419</v>
      </c>
      <c r="RA13" s="17" t="s">
        <v>57</v>
      </c>
      <c r="RD13" s="23">
        <v>8.879547916056616</v>
      </c>
      <c r="RE13" s="23">
        <v>6.4640240827129505</v>
      </c>
      <c r="RJ13" s="17" t="s">
        <v>57</v>
      </c>
      <c r="RM13" s="23">
        <v>10.308374431690366</v>
      </c>
      <c r="RN13" s="23">
        <v>11.646718494390392</v>
      </c>
      <c r="RS13" s="17" t="s">
        <v>57</v>
      </c>
      <c r="RV13" s="23">
        <v>9.5253446995752693</v>
      </c>
      <c r="RW13" s="23">
        <v>6.3449595766472324</v>
      </c>
      <c r="SB13" s="17" t="s">
        <v>57</v>
      </c>
      <c r="SE13" s="23">
        <v>9.7586328742031725</v>
      </c>
      <c r="SF13" s="23">
        <v>12.21605618915339</v>
      </c>
      <c r="SK13" s="17" t="s">
        <v>57</v>
      </c>
      <c r="SN13" s="23">
        <v>8.9719060648197537</v>
      </c>
      <c r="SO13" s="23">
        <v>12.099730362840624</v>
      </c>
      <c r="ST13" s="17" t="s">
        <v>57</v>
      </c>
      <c r="SW13" s="23">
        <v>9.066430738846325</v>
      </c>
      <c r="SX13" s="23">
        <v>6.3595417323493413</v>
      </c>
      <c r="TC13" s="17" t="s">
        <v>57</v>
      </c>
      <c r="TF13" s="23">
        <v>8.8519852363666232</v>
      </c>
      <c r="TG13" s="23">
        <v>8.7447288179314686</v>
      </c>
      <c r="TL13" s="17" t="s">
        <v>57</v>
      </c>
      <c r="TO13" s="23">
        <v>8.2340149314685291</v>
      </c>
      <c r="TP13" s="23">
        <v>11.855947612139648</v>
      </c>
      <c r="TU13" s="17" t="s">
        <v>57</v>
      </c>
      <c r="TX13" s="23">
        <v>8.5388698766962428</v>
      </c>
      <c r="TY13" s="23">
        <v>10.5201244252228</v>
      </c>
      <c r="UD13" s="17" t="s">
        <v>57</v>
      </c>
      <c r="UG13" s="23">
        <v>8.8833091892844482</v>
      </c>
      <c r="UH13" s="23">
        <v>6.2496998643641142</v>
      </c>
      <c r="UM13" s="17" t="s">
        <v>57</v>
      </c>
      <c r="UP13" s="23">
        <v>7.9896091079821989</v>
      </c>
      <c r="UQ13" s="23">
        <v>7.9805164739396597</v>
      </c>
      <c r="UV13" s="17" t="s">
        <v>57</v>
      </c>
      <c r="UY13" s="23">
        <v>7.5923987688851335</v>
      </c>
      <c r="UZ13" s="23">
        <v>11.791844829939302</v>
      </c>
      <c r="VE13" s="17" t="s">
        <v>57</v>
      </c>
      <c r="VH13" s="23">
        <v>9.1256611450622138</v>
      </c>
      <c r="VI13" s="23">
        <v>12.653501577508477</v>
      </c>
      <c r="VN13" s="17" t="s">
        <v>57</v>
      </c>
      <c r="VQ13" s="23">
        <v>8.9520389071260542</v>
      </c>
      <c r="VR13" s="23">
        <v>9.2816463023525451</v>
      </c>
    </row>
    <row r="14" spans="1:590" x14ac:dyDescent="0.25">
      <c r="A14" s="17" t="s">
        <v>58</v>
      </c>
      <c r="D14" s="23">
        <v>8.5842800599023388</v>
      </c>
      <c r="E14" s="23">
        <v>7.326933305285686</v>
      </c>
      <c r="G14" s="17"/>
      <c r="J14" s="17" t="s">
        <v>58</v>
      </c>
      <c r="M14" s="23">
        <v>10.471050507668462</v>
      </c>
      <c r="N14" s="23">
        <v>6.7935760338777982</v>
      </c>
      <c r="Q14" s="23"/>
      <c r="S14" s="17" t="s">
        <v>58</v>
      </c>
      <c r="V14" s="23">
        <v>8.1281525959599854</v>
      </c>
      <c r="W14" s="23">
        <v>13.090772320575347</v>
      </c>
      <c r="Y14" s="23"/>
      <c r="AB14" s="17" t="s">
        <v>58</v>
      </c>
      <c r="AE14" s="23">
        <v>8.9415237573750979</v>
      </c>
      <c r="AF14" s="23">
        <v>6.6160090571397969</v>
      </c>
      <c r="AH14" s="23"/>
      <c r="AI14" s="23"/>
      <c r="AK14" s="17" t="s">
        <v>58</v>
      </c>
      <c r="AN14" s="23">
        <v>9.3931073919241346</v>
      </c>
      <c r="AO14" s="23">
        <v>10.832789651413355</v>
      </c>
      <c r="AQ14" s="17"/>
      <c r="AT14" s="17" t="s">
        <v>58</v>
      </c>
      <c r="AW14" s="23">
        <v>8.8419099956072156</v>
      </c>
      <c r="AX14" s="23">
        <v>9.9110118369448248</v>
      </c>
      <c r="AZ14" s="23"/>
      <c r="BA14" s="23"/>
      <c r="BC14" s="17" t="s">
        <v>58</v>
      </c>
      <c r="BF14" s="23">
        <v>9.4675878588301128</v>
      </c>
      <c r="BG14" s="23">
        <v>6.4725706314873745</v>
      </c>
      <c r="BI14" s="17"/>
      <c r="BL14" s="17" t="s">
        <v>58</v>
      </c>
      <c r="BO14" s="23">
        <v>9.553051686235337</v>
      </c>
      <c r="BP14" s="23">
        <v>11.305454988234352</v>
      </c>
      <c r="BR14" s="23"/>
      <c r="BS14" s="23"/>
      <c r="BU14" s="17" t="s">
        <v>58</v>
      </c>
      <c r="BX14" s="23">
        <v>9.1858815970396854</v>
      </c>
      <c r="BY14" s="23">
        <v>8.8676893782392394</v>
      </c>
      <c r="CA14" s="17"/>
      <c r="CD14" s="17" t="s">
        <v>58</v>
      </c>
      <c r="CG14" s="23">
        <v>9.2634976486477658</v>
      </c>
      <c r="CH14" s="23">
        <v>9.7457562894891492</v>
      </c>
      <c r="CJ14" s="23"/>
      <c r="CK14" s="23"/>
      <c r="CM14" s="17" t="s">
        <v>58</v>
      </c>
      <c r="CP14" s="23">
        <v>9.1777074441281368</v>
      </c>
      <c r="CQ14" s="23">
        <v>7.7761151991978341</v>
      </c>
      <c r="CS14" s="17"/>
      <c r="CV14" s="17" t="s">
        <v>58</v>
      </c>
      <c r="CY14" s="23">
        <v>8.7181939632983827</v>
      </c>
      <c r="CZ14" s="23">
        <v>6.2938116761055927</v>
      </c>
      <c r="DB14" s="23"/>
      <c r="DC14" s="23"/>
      <c r="DE14" s="17" t="s">
        <v>58</v>
      </c>
      <c r="DH14" s="23">
        <v>9.6756374527263684</v>
      </c>
      <c r="DI14" s="23">
        <v>5.9816110320718181</v>
      </c>
      <c r="DK14" s="17"/>
      <c r="DN14" s="17" t="s">
        <v>58</v>
      </c>
      <c r="DQ14" s="23">
        <v>8.9608052999865127</v>
      </c>
      <c r="DR14" s="23">
        <v>9.5010701667509068</v>
      </c>
      <c r="DT14" s="23"/>
      <c r="DU14" s="23"/>
      <c r="DW14" s="17" t="s">
        <v>58</v>
      </c>
      <c r="DZ14" s="23">
        <v>10.107620182271088</v>
      </c>
      <c r="EA14" s="23">
        <v>9.7071597766320927</v>
      </c>
      <c r="EC14" s="17"/>
      <c r="EF14" s="17" t="s">
        <v>58</v>
      </c>
      <c r="EI14" s="23">
        <v>8.2623202199237227</v>
      </c>
      <c r="EJ14" s="23">
        <v>10.860076327213791</v>
      </c>
      <c r="EL14" s="23"/>
      <c r="EM14" s="23"/>
      <c r="EO14" s="17" t="s">
        <v>58</v>
      </c>
      <c r="ER14" s="23">
        <v>9.8438604273073729</v>
      </c>
      <c r="ES14" s="23">
        <v>11.36475498737512</v>
      </c>
      <c r="EU14" s="17"/>
      <c r="EX14" s="17" t="s">
        <v>58</v>
      </c>
      <c r="FA14" s="23">
        <v>9.414410004460354</v>
      </c>
      <c r="FB14" s="23">
        <v>12.875632843114463</v>
      </c>
      <c r="FD14" s="23"/>
      <c r="FE14" s="23"/>
      <c r="FG14" s="17" t="s">
        <v>58</v>
      </c>
      <c r="FJ14" s="23">
        <v>9.6831579628497888</v>
      </c>
      <c r="FK14" s="23">
        <v>9.0378146743948573</v>
      </c>
      <c r="FM14" s="17"/>
      <c r="FP14" s="17" t="s">
        <v>58</v>
      </c>
      <c r="FS14" s="23">
        <v>8.2167669955457043</v>
      </c>
      <c r="FT14" s="23">
        <v>8.4230009008340065</v>
      </c>
      <c r="FV14" s="23"/>
      <c r="FW14" s="23"/>
      <c r="FY14" s="17" t="s">
        <v>58</v>
      </c>
      <c r="GB14" s="23">
        <v>8.4893181578893628</v>
      </c>
      <c r="GC14" s="23">
        <v>7.5260329012369063</v>
      </c>
      <c r="GE14" s="17"/>
      <c r="GH14" s="17" t="s">
        <v>58</v>
      </c>
      <c r="GK14" s="23">
        <v>9.5685588852255563</v>
      </c>
      <c r="GL14" s="23">
        <v>6.8413939613616481</v>
      </c>
      <c r="GN14" s="23"/>
      <c r="GO14" s="23"/>
      <c r="GQ14" s="17" t="s">
        <v>58</v>
      </c>
      <c r="GT14" s="23">
        <v>8.4454401304103666</v>
      </c>
      <c r="GU14" s="23">
        <v>5.2277958264640958</v>
      </c>
      <c r="GW14" s="17"/>
      <c r="GZ14" s="17" t="s">
        <v>58</v>
      </c>
      <c r="HC14" s="23">
        <v>9.4383159544468143</v>
      </c>
      <c r="HD14" s="23">
        <v>10.728712129110313</v>
      </c>
      <c r="HF14" s="23"/>
      <c r="HG14" s="23"/>
      <c r="HI14" s="17" t="s">
        <v>58</v>
      </c>
      <c r="HL14" s="23">
        <v>9.4136484250952002</v>
      </c>
      <c r="HM14" s="23">
        <v>12.007991523233597</v>
      </c>
      <c r="HO14" s="17"/>
      <c r="HR14" s="17" t="s">
        <v>58</v>
      </c>
      <c r="HU14" s="23">
        <v>7.7820494503547195</v>
      </c>
      <c r="HV14" s="23">
        <v>7.6823993293485717</v>
      </c>
      <c r="HX14" s="23"/>
      <c r="HY14" s="23"/>
      <c r="IA14" s="17" t="s">
        <v>58</v>
      </c>
      <c r="ID14" s="23">
        <v>9.9750283427713313</v>
      </c>
      <c r="IE14" s="23">
        <v>9.8511138481352614</v>
      </c>
      <c r="IG14" s="17"/>
      <c r="IJ14" s="17" t="s">
        <v>58</v>
      </c>
      <c r="IM14" s="23">
        <v>8.6643348576185666</v>
      </c>
      <c r="IN14" s="23">
        <v>11.058451318313496</v>
      </c>
      <c r="IP14" s="23"/>
      <c r="IQ14" s="23"/>
      <c r="IS14" s="17" t="s">
        <v>58</v>
      </c>
      <c r="IV14" s="23">
        <v>10.171328549830857</v>
      </c>
      <c r="IW14" s="23">
        <v>11.263546191633646</v>
      </c>
      <c r="IY14" s="17"/>
      <c r="JB14" s="17" t="s">
        <v>58</v>
      </c>
      <c r="JE14" s="23">
        <v>9.1185844025788914</v>
      </c>
      <c r="JF14" s="23">
        <v>13.942997701817037</v>
      </c>
      <c r="JH14" s="23"/>
      <c r="JI14" s="23"/>
      <c r="JK14" s="17" t="s">
        <v>58</v>
      </c>
      <c r="JN14" s="23">
        <v>8.8593665241840931</v>
      </c>
      <c r="JO14" s="23">
        <v>5.9307790467785102</v>
      </c>
      <c r="JQ14" s="17"/>
      <c r="JT14" s="17" t="s">
        <v>58</v>
      </c>
      <c r="JW14" s="23">
        <v>9.8709626906720782</v>
      </c>
      <c r="JX14" s="23">
        <v>13.648611061644813</v>
      </c>
      <c r="JZ14" s="23"/>
      <c r="KA14" s="23"/>
      <c r="KC14" s="17" t="s">
        <v>58</v>
      </c>
      <c r="KF14" s="23">
        <v>8.7283007487922255</v>
      </c>
      <c r="KG14" s="23">
        <v>12.447329058233093</v>
      </c>
      <c r="KI14" s="17"/>
      <c r="KL14" s="17" t="s">
        <v>58</v>
      </c>
      <c r="KO14" s="23">
        <v>9.3226378012006119</v>
      </c>
      <c r="KP14" s="23">
        <v>6.8254506921072364</v>
      </c>
      <c r="KR14" s="23"/>
      <c r="KS14" s="23"/>
      <c r="KU14" s="17" t="s">
        <v>58</v>
      </c>
      <c r="KX14" s="23">
        <v>9.9433681678245076</v>
      </c>
      <c r="KY14" s="23">
        <v>9.1656696875554733</v>
      </c>
      <c r="LA14" s="17"/>
      <c r="LD14" s="17" t="s">
        <v>58</v>
      </c>
      <c r="LG14" s="23">
        <v>10.183517219646523</v>
      </c>
      <c r="LH14" s="23">
        <v>11.352850496281265</v>
      </c>
      <c r="LJ14" s="23"/>
      <c r="LK14" s="23"/>
      <c r="LM14" s="17" t="s">
        <v>58</v>
      </c>
      <c r="LP14" s="23">
        <v>9.1259828779528078</v>
      </c>
      <c r="LQ14" s="23">
        <v>9.4584775859068184</v>
      </c>
      <c r="LS14" s="17"/>
      <c r="LV14" s="17" t="s">
        <v>58</v>
      </c>
      <c r="LY14" s="23">
        <v>9.6103774255421541</v>
      </c>
      <c r="LZ14" s="23">
        <v>5.741806541079475</v>
      </c>
      <c r="MB14" s="23"/>
      <c r="MC14" s="23"/>
      <c r="ME14" s="17" t="s">
        <v>58</v>
      </c>
      <c r="MH14" s="23">
        <v>9.7889179673813391</v>
      </c>
      <c r="MI14" s="23">
        <v>7.3382032776368735</v>
      </c>
      <c r="MK14" s="17"/>
      <c r="MN14" s="17" t="s">
        <v>58</v>
      </c>
      <c r="MQ14" s="23">
        <v>8.1996764239523561</v>
      </c>
      <c r="MR14" s="23">
        <v>9.5461259003853041</v>
      </c>
      <c r="MT14" s="23"/>
      <c r="MU14" s="23"/>
      <c r="MW14" s="17" t="s">
        <v>58</v>
      </c>
      <c r="MZ14" s="23">
        <v>8.7051725232637569</v>
      </c>
      <c r="NA14" s="23">
        <v>10.870637259902876</v>
      </c>
      <c r="NC14" s="17"/>
      <c r="NF14" s="17" t="s">
        <v>58</v>
      </c>
      <c r="NI14" s="23">
        <v>9.4438524926957683</v>
      </c>
      <c r="NJ14" s="23">
        <v>12.487558846420713</v>
      </c>
      <c r="NL14" s="23"/>
      <c r="NM14" s="23"/>
      <c r="NO14" s="17" t="s">
        <v>58</v>
      </c>
      <c r="NR14" s="23">
        <v>9.0697469955523964</v>
      </c>
      <c r="NS14" s="23">
        <v>7.974079539157775</v>
      </c>
      <c r="NU14" s="17"/>
      <c r="NX14" s="17" t="s">
        <v>58</v>
      </c>
      <c r="OA14" s="23">
        <v>9.7249297672296908</v>
      </c>
      <c r="OB14" s="23">
        <v>9.7099142598081247</v>
      </c>
      <c r="OD14" s="23"/>
      <c r="OE14" s="23"/>
      <c r="OG14" s="17" t="s">
        <v>58</v>
      </c>
      <c r="OJ14" s="23">
        <v>9.9305078080911606</v>
      </c>
      <c r="OK14" s="23">
        <v>11.642647078438944</v>
      </c>
      <c r="OP14" s="17" t="s">
        <v>58</v>
      </c>
      <c r="OS14" s="23">
        <v>9.5584445146418258</v>
      </c>
      <c r="OT14" s="23">
        <v>5.6058445423227905</v>
      </c>
      <c r="OY14" s="17" t="s">
        <v>58</v>
      </c>
      <c r="PB14" s="23">
        <v>10.124938790974827</v>
      </c>
      <c r="PC14" s="23">
        <v>7.1061601731938415</v>
      </c>
      <c r="PH14" s="17" t="s">
        <v>58</v>
      </c>
      <c r="PK14" s="23">
        <v>9.5488415625754275</v>
      </c>
      <c r="PL14" s="23">
        <v>5.0170112220980378</v>
      </c>
      <c r="PQ14" s="17" t="s">
        <v>58</v>
      </c>
      <c r="PT14" s="23">
        <v>8.0981825732584642</v>
      </c>
      <c r="PU14" s="23">
        <v>12.262618757738705</v>
      </c>
      <c r="PZ14" s="17" t="s">
        <v>58</v>
      </c>
      <c r="QC14" s="23">
        <v>9.2370326336485853</v>
      </c>
      <c r="QD14" s="23">
        <v>12.092319463906723</v>
      </c>
      <c r="QI14" s="17" t="s">
        <v>58</v>
      </c>
      <c r="QL14" s="23">
        <v>8.2512749308160735</v>
      </c>
      <c r="QM14" s="23">
        <v>10.897382303327682</v>
      </c>
      <c r="QR14" s="17" t="s">
        <v>58</v>
      </c>
      <c r="QU14" s="23">
        <v>7.690632386407926</v>
      </c>
      <c r="QV14" s="23">
        <v>8.4466419122030523</v>
      </c>
      <c r="RA14" s="17" t="s">
        <v>58</v>
      </c>
      <c r="RD14" s="23">
        <v>9.1216583673468499</v>
      </c>
      <c r="RE14" s="23">
        <v>6.5803385362165576</v>
      </c>
      <c r="RJ14" s="17" t="s">
        <v>58</v>
      </c>
      <c r="RM14" s="23">
        <v>9.8034907882404756</v>
      </c>
      <c r="RN14" s="23">
        <v>11.82351461843489</v>
      </c>
      <c r="RS14" s="17" t="s">
        <v>58</v>
      </c>
      <c r="RV14" s="23">
        <v>9.392490589949416</v>
      </c>
      <c r="RW14" s="23">
        <v>6.5553461932379387</v>
      </c>
      <c r="SB14" s="17" t="s">
        <v>58</v>
      </c>
      <c r="SE14" s="23">
        <v>9.5705946592972175</v>
      </c>
      <c r="SF14" s="23">
        <v>12.207246466204847</v>
      </c>
      <c r="SK14" s="17" t="s">
        <v>58</v>
      </c>
      <c r="SN14" s="23">
        <v>8.7579524059163596</v>
      </c>
      <c r="SO14" s="23">
        <v>12.324325243430378</v>
      </c>
      <c r="ST14" s="17" t="s">
        <v>58</v>
      </c>
      <c r="SW14" s="23">
        <v>9.3327281465461294</v>
      </c>
      <c r="SX14" s="23">
        <v>6.1125387772849846</v>
      </c>
      <c r="TC14" s="17" t="s">
        <v>58</v>
      </c>
      <c r="TF14" s="23">
        <v>8.3406583370471772</v>
      </c>
      <c r="TG14" s="23">
        <v>9.0053378903970387</v>
      </c>
      <c r="TL14" s="17" t="s">
        <v>58</v>
      </c>
      <c r="TO14" s="23">
        <v>8.5176520839042187</v>
      </c>
      <c r="TP14" s="23">
        <v>11.480876352980431</v>
      </c>
      <c r="TU14" s="17" t="s">
        <v>58</v>
      </c>
      <c r="TX14" s="23">
        <v>8.5916876894426792</v>
      </c>
      <c r="TY14" s="23">
        <v>10.28627178855205</v>
      </c>
      <c r="UD14" s="17" t="s">
        <v>58</v>
      </c>
      <c r="UG14" s="23">
        <v>9.5513072001717116</v>
      </c>
      <c r="UH14" s="23">
        <v>6.520869130075333</v>
      </c>
      <c r="UM14" s="17" t="s">
        <v>58</v>
      </c>
      <c r="UP14" s="23">
        <v>8.5859251143845636</v>
      </c>
      <c r="UQ14" s="23">
        <v>8.0061118759606718</v>
      </c>
      <c r="UV14" s="17" t="s">
        <v>58</v>
      </c>
      <c r="UY14" s="23">
        <v>7.9877122145226327</v>
      </c>
      <c r="UZ14" s="23">
        <v>11.744859864075849</v>
      </c>
      <c r="VE14" s="17" t="s">
        <v>58</v>
      </c>
      <c r="VH14" s="23">
        <v>8.9326541401626258</v>
      </c>
      <c r="VI14" s="23">
        <v>12.269468619403334</v>
      </c>
      <c r="VN14" s="17" t="s">
        <v>58</v>
      </c>
      <c r="VQ14" s="23">
        <v>9.1869582265606731</v>
      </c>
      <c r="VR14" s="23">
        <v>8.6727252201405172</v>
      </c>
    </row>
    <row r="15" spans="1:590" x14ac:dyDescent="0.25">
      <c r="A15" s="17" t="s">
        <v>59</v>
      </c>
      <c r="D15" s="23">
        <v>8.7522478858256143</v>
      </c>
      <c r="E15" s="23">
        <v>7.0298101323895228</v>
      </c>
      <c r="G15" s="17"/>
      <c r="J15" s="17" t="s">
        <v>59</v>
      </c>
      <c r="M15" s="23">
        <v>10.170032358110042</v>
      </c>
      <c r="N15" s="23">
        <v>6.1961570370122319</v>
      </c>
      <c r="Q15" s="23"/>
      <c r="S15" s="17" t="s">
        <v>59</v>
      </c>
      <c r="V15" s="23">
        <v>8.5262794253896885</v>
      </c>
      <c r="W15" s="23">
        <v>12.757853324228035</v>
      </c>
      <c r="Y15" s="23"/>
      <c r="AB15" s="17" t="s">
        <v>59</v>
      </c>
      <c r="AE15" s="23">
        <v>9.5369682117504837</v>
      </c>
      <c r="AF15" s="23">
        <v>6.9356104210573672</v>
      </c>
      <c r="AH15" s="23"/>
      <c r="AI15" s="23"/>
      <c r="AK15" s="17" t="s">
        <v>59</v>
      </c>
      <c r="AN15" s="23">
        <v>9.3449258846870684</v>
      </c>
      <c r="AO15" s="23">
        <v>10.722420149875472</v>
      </c>
      <c r="AQ15" s="17"/>
      <c r="AT15" s="17" t="s">
        <v>59</v>
      </c>
      <c r="AW15" s="23">
        <v>9.2626060454977672</v>
      </c>
      <c r="AX15" s="23">
        <v>9.9133860777213059</v>
      </c>
      <c r="AZ15" s="23"/>
      <c r="BA15" s="23"/>
      <c r="BC15" s="17" t="s">
        <v>59</v>
      </c>
      <c r="BF15" s="23">
        <v>9.4196285179342478</v>
      </c>
      <c r="BG15" s="23">
        <v>6.2890355292307216</v>
      </c>
      <c r="BI15" s="17"/>
      <c r="BL15" s="17" t="s">
        <v>59</v>
      </c>
      <c r="BO15" s="23">
        <v>9.3578785676474663</v>
      </c>
      <c r="BP15" s="23">
        <v>10.848500715120188</v>
      </c>
      <c r="BR15" s="23"/>
      <c r="BS15" s="23"/>
      <c r="BU15" s="17" t="s">
        <v>59</v>
      </c>
      <c r="BX15" s="23">
        <v>9.1536997037393455</v>
      </c>
      <c r="BY15" s="23">
        <v>9.1505773272586843</v>
      </c>
      <c r="CA15" s="17"/>
      <c r="CD15" s="17" t="s">
        <v>59</v>
      </c>
      <c r="CG15" s="23">
        <v>8.7240706720529957</v>
      </c>
      <c r="CH15" s="23">
        <v>9.8403190551273383</v>
      </c>
      <c r="CJ15" s="23"/>
      <c r="CK15" s="23"/>
      <c r="CM15" s="17" t="s">
        <v>59</v>
      </c>
      <c r="CP15" s="23">
        <v>8.7396302435068947</v>
      </c>
      <c r="CQ15" s="23">
        <v>7.3646010600113785</v>
      </c>
      <c r="CS15" s="17"/>
      <c r="CV15" s="17" t="s">
        <v>59</v>
      </c>
      <c r="CY15" s="23">
        <v>8.5001635776705058</v>
      </c>
      <c r="CZ15" s="23">
        <v>6.8490807288281088</v>
      </c>
      <c r="DB15" s="23"/>
      <c r="DC15" s="23"/>
      <c r="DE15" s="17" t="s">
        <v>59</v>
      </c>
      <c r="DH15" s="23">
        <v>9.6529450187467827</v>
      </c>
      <c r="DI15" s="23">
        <v>5.6474306710305573</v>
      </c>
      <c r="DK15" s="17"/>
      <c r="DN15" s="17" t="s">
        <v>59</v>
      </c>
      <c r="DQ15" s="23">
        <v>8.9552554464673531</v>
      </c>
      <c r="DR15" s="23">
        <v>8.7632854140185596</v>
      </c>
      <c r="DT15" s="23"/>
      <c r="DU15" s="23"/>
      <c r="DW15" s="17" t="s">
        <v>59</v>
      </c>
      <c r="DZ15" s="23">
        <v>9.7473176882006403</v>
      </c>
      <c r="EA15" s="23">
        <v>9.3766817616240665</v>
      </c>
      <c r="EC15" s="17"/>
      <c r="EF15" s="17" t="s">
        <v>59</v>
      </c>
      <c r="EI15" s="23">
        <v>8.7235185702795892</v>
      </c>
      <c r="EJ15" s="23">
        <v>10.881147391829668</v>
      </c>
      <c r="EL15" s="23"/>
      <c r="EM15" s="23"/>
      <c r="EO15" s="17" t="s">
        <v>59</v>
      </c>
      <c r="ER15" s="23">
        <v>9.3920191061663303</v>
      </c>
      <c r="ES15" s="23">
        <v>11.369750215229935</v>
      </c>
      <c r="EU15" s="17"/>
      <c r="EX15" s="17" t="s">
        <v>59</v>
      </c>
      <c r="FA15" s="23">
        <v>9.5417047769249983</v>
      </c>
      <c r="FB15" s="23">
        <v>13.018857859024452</v>
      </c>
      <c r="FD15" s="23"/>
      <c r="FE15" s="23"/>
      <c r="FG15" s="17" t="s">
        <v>59</v>
      </c>
      <c r="FJ15" s="23">
        <v>10.038618109563766</v>
      </c>
      <c r="FK15" s="23">
        <v>8.9527280786248902</v>
      </c>
      <c r="FM15" s="17"/>
      <c r="FP15" s="17" t="s">
        <v>59</v>
      </c>
      <c r="FS15" s="23">
        <v>8.5049323897569895</v>
      </c>
      <c r="FT15" s="23">
        <v>8.1962915602644504</v>
      </c>
      <c r="FV15" s="23"/>
      <c r="FW15" s="23"/>
      <c r="FY15" s="17" t="s">
        <v>59</v>
      </c>
      <c r="GB15" s="23">
        <v>9.0490777961570963</v>
      </c>
      <c r="GC15" s="23">
        <v>6.7058705942208379</v>
      </c>
      <c r="GE15" s="17"/>
      <c r="GH15" s="17" t="s">
        <v>59</v>
      </c>
      <c r="GK15" s="23">
        <v>9.1112818786812522</v>
      </c>
      <c r="GL15" s="23">
        <v>7.1354448750340476</v>
      </c>
      <c r="GN15" s="23"/>
      <c r="GO15" s="23"/>
      <c r="GQ15" s="17" t="s">
        <v>59</v>
      </c>
      <c r="GT15" s="23">
        <v>8.7541002452631478</v>
      </c>
      <c r="GU15" s="23">
        <v>5.6179480777743853</v>
      </c>
      <c r="GW15" s="17"/>
      <c r="GZ15" s="17" t="s">
        <v>59</v>
      </c>
      <c r="HC15" s="23">
        <v>9.4136720142156012</v>
      </c>
      <c r="HD15" s="23">
        <v>10.698340861530061</v>
      </c>
      <c r="HF15" s="23"/>
      <c r="HG15" s="23"/>
      <c r="HI15" s="17" t="s">
        <v>59</v>
      </c>
      <c r="HL15" s="23">
        <v>9.3176541716341266</v>
      </c>
      <c r="HM15" s="23">
        <v>12.022601949548445</v>
      </c>
      <c r="HO15" s="17"/>
      <c r="HR15" s="17" t="s">
        <v>59</v>
      </c>
      <c r="HU15" s="23">
        <v>8.1431933713048874</v>
      </c>
      <c r="HV15" s="23">
        <v>7.0816430690697505</v>
      </c>
      <c r="HX15" s="23"/>
      <c r="HY15" s="23"/>
      <c r="IA15" s="17" t="s">
        <v>59</v>
      </c>
      <c r="ID15" s="23">
        <v>9.517902327644423</v>
      </c>
      <c r="IE15" s="23">
        <v>9.5860501582198179</v>
      </c>
      <c r="IG15" s="17"/>
      <c r="IJ15" s="17" t="s">
        <v>59</v>
      </c>
      <c r="IM15" s="23">
        <v>8.573477280590021</v>
      </c>
      <c r="IN15" s="23">
        <v>10.847481243241527</v>
      </c>
      <c r="IP15" s="23"/>
      <c r="IQ15" s="23"/>
      <c r="IS15" s="17" t="s">
        <v>59</v>
      </c>
      <c r="IV15" s="23">
        <v>10.592953616141742</v>
      </c>
      <c r="IW15" s="23">
        <v>10.859017953739365</v>
      </c>
      <c r="IY15" s="17"/>
      <c r="JB15" s="17" t="s">
        <v>59</v>
      </c>
      <c r="JE15" s="23">
        <v>9.3559585084854024</v>
      </c>
      <c r="JF15" s="23">
        <v>13.814455276200865</v>
      </c>
      <c r="JH15" s="23"/>
      <c r="JI15" s="23"/>
      <c r="JK15" s="17" t="s">
        <v>59</v>
      </c>
      <c r="JN15" s="23">
        <v>9.0638411231043872</v>
      </c>
      <c r="JO15" s="23">
        <v>6.3859241657743588</v>
      </c>
      <c r="JQ15" s="17"/>
      <c r="JT15" s="17" t="s">
        <v>59</v>
      </c>
      <c r="JW15" s="23">
        <v>9.7597983180249415</v>
      </c>
      <c r="JX15" s="23">
        <v>13.672309403994445</v>
      </c>
      <c r="JZ15" s="23"/>
      <c r="KA15" s="23"/>
      <c r="KC15" s="17" t="s">
        <v>59</v>
      </c>
      <c r="KF15" s="23">
        <v>8.9925325282873629</v>
      </c>
      <c r="KG15" s="23">
        <v>12.386086148328125</v>
      </c>
      <c r="KI15" s="17"/>
      <c r="KL15" s="17" t="s">
        <v>59</v>
      </c>
      <c r="KO15" s="23">
        <v>8.6403070793366865</v>
      </c>
      <c r="KP15" s="23">
        <v>7.2516237106327956</v>
      </c>
      <c r="KR15" s="23"/>
      <c r="KS15" s="23"/>
      <c r="KU15" s="17" t="s">
        <v>59</v>
      </c>
      <c r="KX15" s="23">
        <v>9.5022516122671838</v>
      </c>
      <c r="KY15" s="23">
        <v>9.7753391212296101</v>
      </c>
      <c r="LA15" s="17"/>
      <c r="LD15" s="17" t="s">
        <v>59</v>
      </c>
      <c r="LG15" s="23">
        <v>9.5733491203915335</v>
      </c>
      <c r="LH15" s="23">
        <v>11.401253577706726</v>
      </c>
      <c r="LJ15" s="23"/>
      <c r="LK15" s="23"/>
      <c r="LM15" s="17" t="s">
        <v>59</v>
      </c>
      <c r="LP15" s="23">
        <v>9.2619318535527437</v>
      </c>
      <c r="LQ15" s="23">
        <v>9.3870922793405729</v>
      </c>
      <c r="LS15" s="17"/>
      <c r="LV15" s="17" t="s">
        <v>59</v>
      </c>
      <c r="LY15" s="23">
        <v>9.8206689647160612</v>
      </c>
      <c r="LZ15" s="23">
        <v>6.139565129418596</v>
      </c>
      <c r="MB15" s="23"/>
      <c r="MC15" s="23"/>
      <c r="ME15" s="17" t="s">
        <v>59</v>
      </c>
      <c r="MH15" s="23">
        <v>9.3675992143431657</v>
      </c>
      <c r="MI15" s="23">
        <v>7.0577378133020749</v>
      </c>
      <c r="MK15" s="17"/>
      <c r="MN15" s="17" t="s">
        <v>59</v>
      </c>
      <c r="MQ15" s="23">
        <v>8.7721172861742751</v>
      </c>
      <c r="MR15" s="23">
        <v>9.6464324496461078</v>
      </c>
      <c r="MT15" s="23"/>
      <c r="MU15" s="23"/>
      <c r="MW15" s="17" t="s">
        <v>59</v>
      </c>
      <c r="MZ15" s="23">
        <v>8.2702485869415323</v>
      </c>
      <c r="NA15" s="23">
        <v>10.987511778006738</v>
      </c>
      <c r="NC15" s="17"/>
      <c r="NF15" s="17" t="s">
        <v>59</v>
      </c>
      <c r="NI15" s="23">
        <v>9.2348171990562715</v>
      </c>
      <c r="NJ15" s="23">
        <v>12.384303292900068</v>
      </c>
      <c r="NL15" s="23"/>
      <c r="NM15" s="23"/>
      <c r="NO15" s="17" t="s">
        <v>59</v>
      </c>
      <c r="NR15" s="23">
        <v>8.9343348237953766</v>
      </c>
      <c r="NS15" s="23">
        <v>7.6436525297960882</v>
      </c>
      <c r="NU15" s="17"/>
      <c r="NX15" s="17" t="s">
        <v>59</v>
      </c>
      <c r="OA15" s="23">
        <v>9.1704701577218994</v>
      </c>
      <c r="OB15" s="23">
        <v>10.188559122766428</v>
      </c>
      <c r="OD15" s="23"/>
      <c r="OE15" s="23"/>
      <c r="OG15" s="17" t="s">
        <v>59</v>
      </c>
      <c r="OJ15" s="23">
        <v>10.005049134190365</v>
      </c>
      <c r="OK15" s="23">
        <v>11.212108484837929</v>
      </c>
      <c r="OP15" s="17" t="s">
        <v>59</v>
      </c>
      <c r="OS15" s="23">
        <v>9.3057096949582334</v>
      </c>
      <c r="OT15" s="23">
        <v>6.0084317577744022</v>
      </c>
      <c r="OY15" s="17" t="s">
        <v>59</v>
      </c>
      <c r="PB15" s="23">
        <v>9.9686548389222533</v>
      </c>
      <c r="PC15" s="23">
        <v>6.8432513789284259</v>
      </c>
      <c r="PH15" s="17" t="s">
        <v>59</v>
      </c>
      <c r="PK15" s="23">
        <v>9.8210786053202828</v>
      </c>
      <c r="PL15" s="23">
        <v>5.4260503761193011</v>
      </c>
      <c r="PQ15" s="17" t="s">
        <v>59</v>
      </c>
      <c r="PT15" s="23">
        <v>8.5896134968452706</v>
      </c>
      <c r="PU15" s="23">
        <v>11.712202657176398</v>
      </c>
      <c r="PZ15" s="17" t="s">
        <v>59</v>
      </c>
      <c r="QC15" s="23">
        <v>8.7539333594126152</v>
      </c>
      <c r="QD15" s="23">
        <v>11.86372254447962</v>
      </c>
      <c r="QI15" s="17" t="s">
        <v>59</v>
      </c>
      <c r="QL15" s="23">
        <v>8.5518605061004536</v>
      </c>
      <c r="QM15" s="23">
        <v>10.980273755105257</v>
      </c>
      <c r="QR15" s="17" t="s">
        <v>59</v>
      </c>
      <c r="QU15" s="23">
        <v>7.9764292373864381</v>
      </c>
      <c r="QV15" s="23">
        <v>8.2736869733861891</v>
      </c>
      <c r="RA15" s="17" t="s">
        <v>59</v>
      </c>
      <c r="RD15" s="23">
        <v>8.9395249342307253</v>
      </c>
      <c r="RE15" s="23">
        <v>6.874118033263902</v>
      </c>
      <c r="RJ15" s="17" t="s">
        <v>59</v>
      </c>
      <c r="RM15" s="23">
        <v>10.135111784076788</v>
      </c>
      <c r="RN15" s="23">
        <v>11.820585588291976</v>
      </c>
      <c r="RS15" s="17" t="s">
        <v>59</v>
      </c>
      <c r="RV15" s="23">
        <v>10.05494641786408</v>
      </c>
      <c r="RW15" s="23">
        <v>6.1051455749847028</v>
      </c>
      <c r="SB15" s="17" t="s">
        <v>59</v>
      </c>
      <c r="SE15" s="23">
        <v>9.2903060375061308</v>
      </c>
      <c r="SF15" s="23">
        <v>11.93059041871858</v>
      </c>
      <c r="SK15" s="17" t="s">
        <v>59</v>
      </c>
      <c r="SN15" s="23">
        <v>8.9502379026207226</v>
      </c>
      <c r="SO15" s="23">
        <v>12.420197121938342</v>
      </c>
      <c r="ST15" s="17" t="s">
        <v>59</v>
      </c>
      <c r="SW15" s="23">
        <v>9.0089216133867929</v>
      </c>
      <c r="SX15" s="23">
        <v>6.5283296175854382</v>
      </c>
      <c r="TC15" s="17" t="s">
        <v>59</v>
      </c>
      <c r="TF15" s="23">
        <v>8.0825570329322076</v>
      </c>
      <c r="TG15" s="23">
        <v>9.2146555688178768</v>
      </c>
      <c r="TL15" s="17" t="s">
        <v>59</v>
      </c>
      <c r="TO15" s="23">
        <v>8.6813463558498238</v>
      </c>
      <c r="TP15" s="23">
        <v>12.111123281963932</v>
      </c>
      <c r="TU15" s="17" t="s">
        <v>59</v>
      </c>
      <c r="TX15" s="23">
        <v>8.3706203427173804</v>
      </c>
      <c r="TY15" s="23">
        <v>10.535798719979887</v>
      </c>
      <c r="UD15" s="17" t="s">
        <v>59</v>
      </c>
      <c r="UG15" s="23">
        <v>9.2508473181563886</v>
      </c>
      <c r="UH15" s="23">
        <v>5.9216954961818171</v>
      </c>
      <c r="UM15" s="17" t="s">
        <v>59</v>
      </c>
      <c r="UP15" s="23">
        <v>8.0595606744850485</v>
      </c>
      <c r="UQ15" s="23">
        <v>8.0842876919914435</v>
      </c>
      <c r="UV15" s="17" t="s">
        <v>59</v>
      </c>
      <c r="UY15" s="23">
        <v>7.6817530774552276</v>
      </c>
      <c r="UZ15" s="23">
        <v>12.29194788135894</v>
      </c>
      <c r="VE15" s="17" t="s">
        <v>59</v>
      </c>
      <c r="VH15" s="23">
        <v>8.9049637339527195</v>
      </c>
      <c r="VI15" s="23">
        <v>12.29746656067671</v>
      </c>
      <c r="VN15" s="17" t="s">
        <v>59</v>
      </c>
      <c r="VQ15" s="23">
        <v>8.9415897903913404</v>
      </c>
      <c r="VR15" s="23">
        <v>8.7782661168536595</v>
      </c>
    </row>
    <row r="16" spans="1:590" x14ac:dyDescent="0.25">
      <c r="A16" s="17" t="s">
        <v>60</v>
      </c>
      <c r="D16" s="23">
        <v>8.379934173538965</v>
      </c>
      <c r="E16" s="23">
        <v>6.8850857725127348</v>
      </c>
      <c r="G16" s="17"/>
      <c r="J16" s="17" t="s">
        <v>60</v>
      </c>
      <c r="M16" s="23">
        <v>10.270312188791689</v>
      </c>
      <c r="N16" s="23">
        <v>6.1931585058527947</v>
      </c>
      <c r="Q16" s="23"/>
      <c r="S16" s="17" t="s">
        <v>60</v>
      </c>
      <c r="V16" s="23">
        <v>7.8515878190067516</v>
      </c>
      <c r="W16" s="23">
        <v>12.893680334612432</v>
      </c>
      <c r="Y16" s="23"/>
      <c r="AB16" s="17" t="s">
        <v>60</v>
      </c>
      <c r="AE16" s="23">
        <v>9.4258603630897397</v>
      </c>
      <c r="AF16" s="23">
        <v>6.7412007475760172</v>
      </c>
      <c r="AH16" s="23"/>
      <c r="AI16" s="23"/>
      <c r="AK16" s="17" t="s">
        <v>60</v>
      </c>
      <c r="AN16" s="23">
        <v>8.9881846938944019</v>
      </c>
      <c r="AO16" s="23">
        <v>10.704064243211958</v>
      </c>
      <c r="AQ16" s="17"/>
      <c r="AT16" s="17" t="s">
        <v>60</v>
      </c>
      <c r="AW16" s="23">
        <v>8.5643629362351064</v>
      </c>
      <c r="AX16" s="23">
        <v>9.8281629182163552</v>
      </c>
      <c r="AZ16" s="23"/>
      <c r="BA16" s="23"/>
      <c r="BC16" s="17" t="s">
        <v>60</v>
      </c>
      <c r="BF16" s="23">
        <v>9.1600513259489666</v>
      </c>
      <c r="BG16" s="23">
        <v>6.1804719749125407</v>
      </c>
      <c r="BI16" s="17"/>
      <c r="BL16" s="17" t="s">
        <v>60</v>
      </c>
      <c r="BO16" s="23">
        <v>9.3293895298160443</v>
      </c>
      <c r="BP16" s="23">
        <v>10.915378373649608</v>
      </c>
      <c r="BR16" s="23"/>
      <c r="BS16" s="23"/>
      <c r="BU16" s="17" t="s">
        <v>60</v>
      </c>
      <c r="BX16" s="23">
        <v>8.8121397643375516</v>
      </c>
      <c r="BY16" s="23">
        <v>9.4682685512345373</v>
      </c>
      <c r="CA16" s="17"/>
      <c r="CD16" s="17" t="s">
        <v>60</v>
      </c>
      <c r="CG16" s="23">
        <v>8.69199083667446</v>
      </c>
      <c r="CH16" s="23">
        <v>9.8407348876976517</v>
      </c>
      <c r="CJ16" s="23"/>
      <c r="CK16" s="23"/>
      <c r="CM16" s="17" t="s">
        <v>60</v>
      </c>
      <c r="CP16" s="23">
        <v>9.2742560203517321</v>
      </c>
      <c r="CQ16" s="23">
        <v>7.9592726949097674</v>
      </c>
      <c r="CS16" s="17"/>
      <c r="CV16" s="17" t="s">
        <v>60</v>
      </c>
      <c r="CY16" s="23">
        <v>8.3262136592330531</v>
      </c>
      <c r="CZ16" s="23">
        <v>6.7416400623829089</v>
      </c>
      <c r="DB16" s="23"/>
      <c r="DC16" s="23"/>
      <c r="DE16" s="17" t="s">
        <v>60</v>
      </c>
      <c r="DH16" s="23">
        <v>9.4910040876305715</v>
      </c>
      <c r="DI16" s="23">
        <v>5.87131039995809</v>
      </c>
      <c r="DK16" s="17"/>
      <c r="DN16" s="17" t="s">
        <v>60</v>
      </c>
      <c r="DQ16" s="23">
        <v>8.4247070606820138</v>
      </c>
      <c r="DR16" s="23">
        <v>9.0056621204586325</v>
      </c>
      <c r="DT16" s="23"/>
      <c r="DU16" s="23"/>
      <c r="DW16" s="17" t="s">
        <v>60</v>
      </c>
      <c r="DZ16" s="23">
        <v>9.7774150389601306</v>
      </c>
      <c r="EA16" s="23">
        <v>9.6877588342678784</v>
      </c>
      <c r="EC16" s="17"/>
      <c r="EF16" s="17" t="s">
        <v>60</v>
      </c>
      <c r="EI16" s="23">
        <v>8.7811747565488467</v>
      </c>
      <c r="EJ16" s="23">
        <v>11.158456244726935</v>
      </c>
      <c r="EL16" s="23"/>
      <c r="EM16" s="23"/>
      <c r="EO16" s="17" t="s">
        <v>60</v>
      </c>
      <c r="ER16" s="23">
        <v>9.3637742285673546</v>
      </c>
      <c r="ES16" s="23">
        <v>10.711218502608146</v>
      </c>
      <c r="EU16" s="17"/>
      <c r="EX16" s="17" t="s">
        <v>60</v>
      </c>
      <c r="FA16" s="23">
        <v>9.1817745384100888</v>
      </c>
      <c r="FB16" s="23">
        <v>13.159862553546311</v>
      </c>
      <c r="FD16" s="23"/>
      <c r="FE16" s="23"/>
      <c r="FG16" s="17" t="s">
        <v>60</v>
      </c>
      <c r="FJ16" s="23">
        <v>9.4911011764376152</v>
      </c>
      <c r="FK16" s="23">
        <v>9.6663470667389255</v>
      </c>
      <c r="FM16" s="17"/>
      <c r="FP16" s="17" t="s">
        <v>60</v>
      </c>
      <c r="FS16" s="23">
        <v>8.304677485731176</v>
      </c>
      <c r="FT16" s="23">
        <v>8.7838345528319159</v>
      </c>
      <c r="FV16" s="23"/>
      <c r="FW16" s="23"/>
      <c r="FY16" s="17" t="s">
        <v>60</v>
      </c>
      <c r="GB16" s="23">
        <v>9.0444954863155775</v>
      </c>
      <c r="GC16" s="23">
        <v>7.5021166815246936</v>
      </c>
      <c r="GE16" s="17"/>
      <c r="GH16" s="17" t="s">
        <v>60</v>
      </c>
      <c r="GK16" s="23">
        <v>9.0420582045713562</v>
      </c>
      <c r="GL16" s="23">
        <v>7.1907876694078006</v>
      </c>
      <c r="GN16" s="23"/>
      <c r="GO16" s="23"/>
      <c r="GQ16" s="17" t="s">
        <v>60</v>
      </c>
      <c r="GT16" s="23">
        <v>9.1674016412751858</v>
      </c>
      <c r="GU16" s="23">
        <v>5.9000628451819077</v>
      </c>
      <c r="GW16" s="17"/>
      <c r="GZ16" s="17" t="s">
        <v>60</v>
      </c>
      <c r="HC16" s="23">
        <v>8.9442080054699957</v>
      </c>
      <c r="HD16" s="23">
        <v>10.989739790434557</v>
      </c>
      <c r="HF16" s="23"/>
      <c r="HG16" s="23"/>
      <c r="HI16" s="17" t="s">
        <v>60</v>
      </c>
      <c r="HL16" s="23">
        <v>9.259544049852062</v>
      </c>
      <c r="HM16" s="23">
        <v>12.650392523436453</v>
      </c>
      <c r="HO16" s="17"/>
      <c r="HR16" s="17" t="s">
        <v>60</v>
      </c>
      <c r="HU16" s="23">
        <v>7.8075503085096321</v>
      </c>
      <c r="HV16" s="23">
        <v>7.7378432515182398</v>
      </c>
      <c r="HX16" s="23"/>
      <c r="HY16" s="23"/>
      <c r="IA16" s="17" t="s">
        <v>60</v>
      </c>
      <c r="ID16" s="23">
        <v>9.5399891312560037</v>
      </c>
      <c r="IE16" s="23">
        <v>9.5783972628505651</v>
      </c>
      <c r="IG16" s="17"/>
      <c r="IJ16" s="17" t="s">
        <v>60</v>
      </c>
      <c r="IM16" s="23">
        <v>8.0172873639383102</v>
      </c>
      <c r="IN16" s="23">
        <v>10.966380958234694</v>
      </c>
      <c r="IP16" s="23"/>
      <c r="IQ16" s="23"/>
      <c r="IS16" s="17" t="s">
        <v>60</v>
      </c>
      <c r="IV16" s="23">
        <v>10.28981686061479</v>
      </c>
      <c r="IW16" s="23">
        <v>10.993915314318796</v>
      </c>
      <c r="IY16" s="17"/>
      <c r="JB16" s="17" t="s">
        <v>60</v>
      </c>
      <c r="JE16" s="23">
        <v>9.0740969910322899</v>
      </c>
      <c r="JF16" s="23">
        <v>13.404838773065887</v>
      </c>
      <c r="JH16" s="23"/>
      <c r="JI16" s="23"/>
      <c r="JK16" s="17" t="s">
        <v>60</v>
      </c>
      <c r="JN16" s="23">
        <v>9.1917872810982768</v>
      </c>
      <c r="JO16" s="23">
        <v>6.2126606048377342</v>
      </c>
      <c r="JQ16" s="17"/>
      <c r="JT16" s="17" t="s">
        <v>60</v>
      </c>
      <c r="JW16" s="23">
        <v>9.4361903189494072</v>
      </c>
      <c r="JX16" s="23">
        <v>13.813694926999622</v>
      </c>
      <c r="JZ16" s="23"/>
      <c r="KA16" s="23"/>
      <c r="KC16" s="17" t="s">
        <v>60</v>
      </c>
      <c r="KF16" s="23">
        <v>8.807756517213102</v>
      </c>
      <c r="KG16" s="23">
        <v>12.067148658739677</v>
      </c>
      <c r="KI16" s="17"/>
      <c r="KL16" s="17" t="s">
        <v>60</v>
      </c>
      <c r="KO16" s="23">
        <v>8.8499498770433664</v>
      </c>
      <c r="KP16" s="23">
        <v>7.2842460281749979</v>
      </c>
      <c r="KR16" s="23"/>
      <c r="KS16" s="23"/>
      <c r="KU16" s="17" t="s">
        <v>60</v>
      </c>
      <c r="KX16" s="23">
        <v>9.4663921640824817</v>
      </c>
      <c r="KY16" s="23">
        <v>9.7392013375089359</v>
      </c>
      <c r="LA16" s="17"/>
      <c r="LD16" s="17" t="s">
        <v>60</v>
      </c>
      <c r="LG16" s="23">
        <v>10.159760901246118</v>
      </c>
      <c r="LH16" s="23">
        <v>11.904748316820983</v>
      </c>
      <c r="LJ16" s="23"/>
      <c r="LK16" s="23"/>
      <c r="LM16" s="17" t="s">
        <v>60</v>
      </c>
      <c r="LP16" s="23">
        <v>9.6868531989637514</v>
      </c>
      <c r="LQ16" s="23">
        <v>9.2649289738325074</v>
      </c>
      <c r="LS16" s="17"/>
      <c r="LV16" s="17" t="s">
        <v>60</v>
      </c>
      <c r="LY16" s="23">
        <v>10.048544982026327</v>
      </c>
      <c r="LZ16" s="23">
        <v>6.1999304028326314</v>
      </c>
      <c r="MB16" s="23"/>
      <c r="MC16" s="23"/>
      <c r="ME16" s="17" t="s">
        <v>60</v>
      </c>
      <c r="MH16" s="23">
        <v>9.8049487157031372</v>
      </c>
      <c r="MI16" s="23">
        <v>7.842400061521241</v>
      </c>
      <c r="MK16" s="17"/>
      <c r="MN16" s="17" t="s">
        <v>60</v>
      </c>
      <c r="MQ16" s="23">
        <v>8.7509310029407157</v>
      </c>
      <c r="MR16" s="23">
        <v>9.8237641596218257</v>
      </c>
      <c r="MT16" s="23"/>
      <c r="MU16" s="23"/>
      <c r="MW16" s="17" t="s">
        <v>60</v>
      </c>
      <c r="MZ16" s="23">
        <v>8.3616739317476227</v>
      </c>
      <c r="NA16" s="23">
        <v>10.983912789823508</v>
      </c>
      <c r="NC16" s="17"/>
      <c r="NF16" s="17" t="s">
        <v>60</v>
      </c>
      <c r="NI16" s="23">
        <v>9.3468123208218596</v>
      </c>
      <c r="NJ16" s="23">
        <v>12.564792349849315</v>
      </c>
      <c r="NL16" s="23"/>
      <c r="NM16" s="23"/>
      <c r="NO16" s="17" t="s">
        <v>60</v>
      </c>
      <c r="NR16" s="23">
        <v>9.4022049445644242</v>
      </c>
      <c r="NS16" s="23">
        <v>8.1230530327306099</v>
      </c>
      <c r="NU16" s="17"/>
      <c r="NX16" s="17" t="s">
        <v>60</v>
      </c>
      <c r="OA16" s="23">
        <v>9.0822887314990446</v>
      </c>
      <c r="OB16" s="23">
        <v>9.7255357926310442</v>
      </c>
      <c r="OD16" s="23"/>
      <c r="OE16" s="23"/>
      <c r="OG16" s="17" t="s">
        <v>60</v>
      </c>
      <c r="OJ16" s="23">
        <v>9.4596053708213379</v>
      </c>
      <c r="OK16" s="23">
        <v>11.405618731721228</v>
      </c>
      <c r="OP16" s="17" t="s">
        <v>60</v>
      </c>
      <c r="OS16" s="23">
        <v>9.5595185895949228</v>
      </c>
      <c r="OT16" s="23">
        <v>6.1911572803649948</v>
      </c>
      <c r="OY16" s="17" t="s">
        <v>60</v>
      </c>
      <c r="PB16" s="23">
        <v>9.8014396574867426</v>
      </c>
      <c r="PC16" s="23">
        <v>7.1429383682433611</v>
      </c>
      <c r="PH16" s="17" t="s">
        <v>60</v>
      </c>
      <c r="PK16" s="23">
        <v>9.2423648530991738</v>
      </c>
      <c r="PL16" s="23">
        <v>5.1751445441003936</v>
      </c>
      <c r="PQ16" s="17" t="s">
        <v>60</v>
      </c>
      <c r="PT16" s="23">
        <v>7.858288157102157</v>
      </c>
      <c r="PU16" s="23">
        <v>12.329636003014954</v>
      </c>
      <c r="PZ16" s="17" t="s">
        <v>60</v>
      </c>
      <c r="QC16" s="23">
        <v>8.4746307557835028</v>
      </c>
      <c r="QD16" s="23">
        <v>11.70928739497926</v>
      </c>
      <c r="QI16" s="17" t="s">
        <v>60</v>
      </c>
      <c r="QL16" s="23">
        <v>8.1804075923493631</v>
      </c>
      <c r="QM16" s="23">
        <v>11.540238209578753</v>
      </c>
      <c r="QR16" s="17" t="s">
        <v>60</v>
      </c>
      <c r="QU16" s="23">
        <v>7.8675592592731096</v>
      </c>
      <c r="QV16" s="23">
        <v>8.081404138104503</v>
      </c>
      <c r="RA16" s="17" t="s">
        <v>60</v>
      </c>
      <c r="RD16" s="23">
        <v>8.7655248729388884</v>
      </c>
      <c r="RE16" s="23">
        <v>6.6170071508336408</v>
      </c>
      <c r="RJ16" s="17" t="s">
        <v>60</v>
      </c>
      <c r="RM16" s="23">
        <v>10.06109349590016</v>
      </c>
      <c r="RN16" s="23">
        <v>11.944364601777419</v>
      </c>
      <c r="RS16" s="17" t="s">
        <v>60</v>
      </c>
      <c r="RV16" s="23">
        <v>9.7453409486682609</v>
      </c>
      <c r="RW16" s="23">
        <v>6.2972395232879874</v>
      </c>
      <c r="SB16" s="17" t="s">
        <v>60</v>
      </c>
      <c r="SE16" s="23">
        <v>9.4521298907524294</v>
      </c>
      <c r="SF16" s="23">
        <v>11.889191257335465</v>
      </c>
      <c r="SK16" s="17" t="s">
        <v>60</v>
      </c>
      <c r="SN16" s="23">
        <v>8.9175235590806068</v>
      </c>
      <c r="SO16" s="23">
        <v>12.403747998532182</v>
      </c>
      <c r="ST16" s="17" t="s">
        <v>60</v>
      </c>
      <c r="SW16" s="23">
        <v>8.9662298674542882</v>
      </c>
      <c r="SX16" s="23">
        <v>6.6293936972856589</v>
      </c>
      <c r="TC16" s="17" t="s">
        <v>60</v>
      </c>
      <c r="TF16" s="23">
        <v>8.6728464957525908</v>
      </c>
      <c r="TG16" s="23">
        <v>9.2408691524468232</v>
      </c>
      <c r="TL16" s="17" t="s">
        <v>60</v>
      </c>
      <c r="TO16" s="23">
        <v>8.4417208100324466</v>
      </c>
      <c r="TP16" s="23">
        <v>11.920399384826943</v>
      </c>
      <c r="TU16" s="17" t="s">
        <v>60</v>
      </c>
      <c r="TX16" s="23">
        <v>8.3941458266644471</v>
      </c>
      <c r="TY16" s="23">
        <v>9.9745781370735873</v>
      </c>
      <c r="UD16" s="17" t="s">
        <v>60</v>
      </c>
      <c r="UG16" s="23">
        <v>9.5888958716571935</v>
      </c>
      <c r="UH16" s="23">
        <v>5.973234883944988</v>
      </c>
      <c r="UM16" s="17" t="s">
        <v>60</v>
      </c>
      <c r="UP16" s="23">
        <v>8.0098573803285564</v>
      </c>
      <c r="UQ16" s="23">
        <v>7.8875415419618413</v>
      </c>
      <c r="UV16" s="17" t="s">
        <v>60</v>
      </c>
      <c r="UY16" s="23">
        <v>7.3954495391454325</v>
      </c>
      <c r="UZ16" s="23">
        <v>12.287798696801646</v>
      </c>
      <c r="VE16" s="17" t="s">
        <v>60</v>
      </c>
      <c r="VH16" s="23">
        <v>8.9728197317937202</v>
      </c>
      <c r="VI16" s="23">
        <v>12.504844816631509</v>
      </c>
      <c r="VN16" s="17" t="s">
        <v>60</v>
      </c>
      <c r="VQ16" s="23">
        <v>8.6207361572308798</v>
      </c>
      <c r="VR16" s="23">
        <v>8.7470111346621859</v>
      </c>
    </row>
    <row r="17" spans="1:590" x14ac:dyDescent="0.25">
      <c r="A17" s="17" t="s">
        <v>61</v>
      </c>
      <c r="D17" s="23">
        <v>8.3659066841554015</v>
      </c>
      <c r="E17" s="23">
        <v>7.2188211015923107</v>
      </c>
      <c r="G17" s="17"/>
      <c r="J17" s="17" t="s">
        <v>61</v>
      </c>
      <c r="M17" s="23">
        <v>9.8874875324640286</v>
      </c>
      <c r="N17" s="23">
        <v>6.4752611221719363</v>
      </c>
      <c r="Q17" s="23"/>
      <c r="S17" s="17" t="s">
        <v>61</v>
      </c>
      <c r="V17" s="23">
        <v>8.2633396348175907</v>
      </c>
      <c r="W17" s="23">
        <v>12.903120153512369</v>
      </c>
      <c r="Y17" s="23"/>
      <c r="AB17" s="17" t="s">
        <v>61</v>
      </c>
      <c r="AE17" s="23">
        <v>9.587334801793725</v>
      </c>
      <c r="AF17" s="23">
        <v>7.2479688283348596</v>
      </c>
      <c r="AH17" s="23"/>
      <c r="AI17" s="23"/>
      <c r="AK17" s="17" t="s">
        <v>61</v>
      </c>
      <c r="AN17" s="23">
        <v>9.0318851692128881</v>
      </c>
      <c r="AO17" s="23">
        <v>11.47174787535339</v>
      </c>
      <c r="AQ17" s="17"/>
      <c r="AT17" s="17" t="s">
        <v>61</v>
      </c>
      <c r="AW17" s="23">
        <v>9.2394560232501775</v>
      </c>
      <c r="AX17" s="23">
        <v>9.9295205403753126</v>
      </c>
      <c r="AZ17" s="23"/>
      <c r="BA17" s="23"/>
      <c r="BC17" s="17" t="s">
        <v>61</v>
      </c>
      <c r="BF17" s="23">
        <v>8.8726531461865576</v>
      </c>
      <c r="BG17" s="23">
        <v>6.5955892718319458</v>
      </c>
      <c r="BI17" s="17"/>
      <c r="BL17" s="17" t="s">
        <v>61</v>
      </c>
      <c r="BO17" s="23">
        <v>9.1230439016306502</v>
      </c>
      <c r="BP17" s="23">
        <v>10.86658229409646</v>
      </c>
      <c r="BR17" s="23"/>
      <c r="BS17" s="23"/>
      <c r="BU17" s="17" t="s">
        <v>61</v>
      </c>
      <c r="BX17" s="23">
        <v>8.5515518720952208</v>
      </c>
      <c r="BY17" s="23">
        <v>9.5646173717371301</v>
      </c>
      <c r="CA17" s="17"/>
      <c r="CD17" s="17" t="s">
        <v>61</v>
      </c>
      <c r="CG17" s="23">
        <v>9.3106062211881184</v>
      </c>
      <c r="CH17" s="23">
        <v>9.998848655529974</v>
      </c>
      <c r="CJ17" s="23"/>
      <c r="CK17" s="23"/>
      <c r="CM17" s="17" t="s">
        <v>61</v>
      </c>
      <c r="CP17" s="23">
        <v>8.8434127377009126</v>
      </c>
      <c r="CQ17" s="23">
        <v>7.420403289337794</v>
      </c>
      <c r="CS17" s="17"/>
      <c r="CV17" s="17" t="s">
        <v>61</v>
      </c>
      <c r="CY17" s="23">
        <v>8.8860498027064381</v>
      </c>
      <c r="CZ17" s="23">
        <v>6.3588448989694379</v>
      </c>
      <c r="DB17" s="23"/>
      <c r="DC17" s="23"/>
      <c r="DE17" s="17" t="s">
        <v>61</v>
      </c>
      <c r="DH17" s="23">
        <v>9.2672870082268837</v>
      </c>
      <c r="DI17" s="23">
        <v>5.2229131102107385</v>
      </c>
      <c r="DK17" s="17"/>
      <c r="DN17" s="17" t="s">
        <v>61</v>
      </c>
      <c r="DQ17" s="23">
        <v>8.1561135408567225</v>
      </c>
      <c r="DR17" s="23">
        <v>9.2410113111552228</v>
      </c>
      <c r="DT17" s="23"/>
      <c r="DU17" s="23"/>
      <c r="DW17" s="17" t="s">
        <v>61</v>
      </c>
      <c r="DZ17" s="23">
        <v>9.7958664197798164</v>
      </c>
      <c r="EA17" s="23">
        <v>9.0209179944492508</v>
      </c>
      <c r="EC17" s="17"/>
      <c r="EF17" s="17" t="s">
        <v>61</v>
      </c>
      <c r="EI17" s="23">
        <v>8.2384142001396992</v>
      </c>
      <c r="EJ17" s="23">
        <v>10.336886686114253</v>
      </c>
      <c r="EL17" s="23"/>
      <c r="EM17" s="23"/>
      <c r="EO17" s="17" t="s">
        <v>61</v>
      </c>
      <c r="ER17" s="23">
        <v>9.491968511841419</v>
      </c>
      <c r="ES17" s="23">
        <v>10.902677872647862</v>
      </c>
      <c r="EU17" s="17"/>
      <c r="EX17" s="17" t="s">
        <v>61</v>
      </c>
      <c r="FA17" s="23">
        <v>9.1358492535596341</v>
      </c>
      <c r="FB17" s="23">
        <v>12.868346123895282</v>
      </c>
      <c r="FD17" s="23"/>
      <c r="FE17" s="23"/>
      <c r="FG17" s="17" t="s">
        <v>61</v>
      </c>
      <c r="FJ17" s="23">
        <v>9.4961151056432147</v>
      </c>
      <c r="FK17" s="23">
        <v>9.3082842101507683</v>
      </c>
      <c r="FM17" s="17"/>
      <c r="FP17" s="17" t="s">
        <v>61</v>
      </c>
      <c r="FS17" s="23">
        <v>8.6286032328929121</v>
      </c>
      <c r="FT17" s="23">
        <v>8.210759892322498</v>
      </c>
      <c r="FV17" s="23"/>
      <c r="FW17" s="23"/>
      <c r="FY17" s="17" t="s">
        <v>61</v>
      </c>
      <c r="GB17" s="23">
        <v>8.677148200089297</v>
      </c>
      <c r="GC17" s="23">
        <v>6.7219907596984987</v>
      </c>
      <c r="GE17" s="17"/>
      <c r="GH17" s="17" t="s">
        <v>61</v>
      </c>
      <c r="GK17" s="23">
        <v>9.7909213890424738</v>
      </c>
      <c r="GL17" s="23">
        <v>6.6852575911496013</v>
      </c>
      <c r="GN17" s="23"/>
      <c r="GO17" s="23"/>
      <c r="GQ17" s="17" t="s">
        <v>61</v>
      </c>
      <c r="GT17" s="23">
        <v>8.5295535700753504</v>
      </c>
      <c r="GU17" s="23">
        <v>5.2678471949021217</v>
      </c>
      <c r="GW17" s="17"/>
      <c r="GZ17" s="17" t="s">
        <v>61</v>
      </c>
      <c r="HC17" s="23">
        <v>8.9719955408656453</v>
      </c>
      <c r="HD17" s="23">
        <v>11.126159676850552</v>
      </c>
      <c r="HF17" s="23"/>
      <c r="HG17" s="23"/>
      <c r="HI17" s="17" t="s">
        <v>61</v>
      </c>
      <c r="HL17" s="23">
        <v>9.3196322706635844</v>
      </c>
      <c r="HM17" s="23">
        <v>12.259719373302371</v>
      </c>
      <c r="HO17" s="17"/>
      <c r="HR17" s="17" t="s">
        <v>61</v>
      </c>
      <c r="HU17" s="23">
        <v>8.2039389777951914</v>
      </c>
      <c r="HV17" s="23">
        <v>7.3900884774244808</v>
      </c>
      <c r="HX17" s="23"/>
      <c r="HY17" s="23"/>
      <c r="IA17" s="17" t="s">
        <v>61</v>
      </c>
      <c r="ID17" s="23">
        <v>9.7808920927161687</v>
      </c>
      <c r="IE17" s="23">
        <v>9.6858034400991944</v>
      </c>
      <c r="IG17" s="17"/>
      <c r="IJ17" s="17" t="s">
        <v>61</v>
      </c>
      <c r="IM17" s="23">
        <v>8.544429985515082</v>
      </c>
      <c r="IN17" s="23">
        <v>11.077604968847279</v>
      </c>
      <c r="IP17" s="23"/>
      <c r="IQ17" s="23"/>
      <c r="IS17" s="17" t="s">
        <v>61</v>
      </c>
      <c r="IV17" s="23">
        <v>10.527381523417313</v>
      </c>
      <c r="IW17" s="23">
        <v>10.814558253665949</v>
      </c>
      <c r="IY17" s="17"/>
      <c r="JB17" s="17" t="s">
        <v>61</v>
      </c>
      <c r="JE17" s="23">
        <v>9.4769025447494375</v>
      </c>
      <c r="JF17" s="23">
        <v>13.627468761105838</v>
      </c>
      <c r="JH17" s="23"/>
      <c r="JI17" s="23"/>
      <c r="JK17" s="17" t="s">
        <v>61</v>
      </c>
      <c r="JN17" s="23">
        <v>9.0705179929286093</v>
      </c>
      <c r="JO17" s="23">
        <v>6.097607329137686</v>
      </c>
      <c r="JQ17" s="17"/>
      <c r="JT17" s="17" t="s">
        <v>61</v>
      </c>
      <c r="JW17" s="23">
        <v>9.6105448353541938</v>
      </c>
      <c r="JX17" s="23">
        <v>13.949064179770778</v>
      </c>
      <c r="JZ17" s="23"/>
      <c r="KA17" s="23"/>
      <c r="KC17" s="17" t="s">
        <v>61</v>
      </c>
      <c r="KF17" s="23">
        <v>8.985120092406607</v>
      </c>
      <c r="KG17" s="23">
        <v>11.908157922775048</v>
      </c>
      <c r="KI17" s="17"/>
      <c r="KL17" s="17" t="s">
        <v>61</v>
      </c>
      <c r="KO17" s="23">
        <v>8.6532828730443683</v>
      </c>
      <c r="KP17" s="23">
        <v>7.3286566618223414</v>
      </c>
      <c r="KR17" s="23"/>
      <c r="KS17" s="23"/>
      <c r="KU17" s="17" t="s">
        <v>61</v>
      </c>
      <c r="KX17" s="23">
        <v>9.1624055189070628</v>
      </c>
      <c r="KY17" s="23">
        <v>9.6762983191246601</v>
      </c>
      <c r="LA17" s="17"/>
      <c r="LD17" s="17" t="s">
        <v>61</v>
      </c>
      <c r="LG17" s="23">
        <v>9.7818324528976603</v>
      </c>
      <c r="LH17" s="23">
        <v>12.007028847236393</v>
      </c>
      <c r="LJ17" s="23"/>
      <c r="LK17" s="23"/>
      <c r="LM17" s="17" t="s">
        <v>61</v>
      </c>
      <c r="LP17" s="23">
        <v>9.2187427929238623</v>
      </c>
      <c r="LQ17" s="23">
        <v>9.3284100382340132</v>
      </c>
      <c r="LS17" s="17"/>
      <c r="LV17" s="17" t="s">
        <v>61</v>
      </c>
      <c r="LY17" s="23">
        <v>9.6597045337484708</v>
      </c>
      <c r="LZ17" s="23">
        <v>6.1802043748759852</v>
      </c>
      <c r="MB17" s="23"/>
      <c r="MC17" s="23"/>
      <c r="ME17" s="17" t="s">
        <v>61</v>
      </c>
      <c r="MH17" s="23">
        <v>9.2655122431114982</v>
      </c>
      <c r="MI17" s="23">
        <v>7.2949058871109038</v>
      </c>
      <c r="MK17" s="17"/>
      <c r="MN17" s="17" t="s">
        <v>61</v>
      </c>
      <c r="MQ17" s="23">
        <v>8.2124169030322722</v>
      </c>
      <c r="MR17" s="23">
        <v>9.3403970197581252</v>
      </c>
      <c r="MT17" s="23"/>
      <c r="MU17" s="23"/>
      <c r="MW17" s="17" t="s">
        <v>61</v>
      </c>
      <c r="MZ17" s="23">
        <v>8.2900144242995708</v>
      </c>
      <c r="NA17" s="23">
        <v>10.533151971205337</v>
      </c>
      <c r="NC17" s="17"/>
      <c r="NF17" s="17" t="s">
        <v>61</v>
      </c>
      <c r="NI17" s="23">
        <v>9.974722267441603</v>
      </c>
      <c r="NJ17" s="23">
        <v>12.74340233404201</v>
      </c>
      <c r="NL17" s="23"/>
      <c r="NM17" s="23"/>
      <c r="NO17" s="17" t="s">
        <v>61</v>
      </c>
      <c r="NR17" s="23">
        <v>9.3991535243650066</v>
      </c>
      <c r="NS17" s="23">
        <v>7.7818355907648433</v>
      </c>
      <c r="NU17" s="17"/>
      <c r="NX17" s="17" t="s">
        <v>61</v>
      </c>
      <c r="OA17" s="23">
        <v>9.0217070261786994</v>
      </c>
      <c r="OB17" s="23">
        <v>9.4766918788068324</v>
      </c>
      <c r="OD17" s="23"/>
      <c r="OE17" s="23"/>
      <c r="OG17" s="17" t="s">
        <v>61</v>
      </c>
      <c r="OJ17" s="23">
        <v>9.2625092436778669</v>
      </c>
      <c r="OK17" s="23">
        <v>11.11981271681713</v>
      </c>
      <c r="OP17" s="17" t="s">
        <v>61</v>
      </c>
      <c r="OS17" s="23">
        <v>9.5628066013589539</v>
      </c>
      <c r="OT17" s="23">
        <v>6.0473218245146088</v>
      </c>
      <c r="OY17" s="17" t="s">
        <v>61</v>
      </c>
      <c r="PB17" s="23">
        <v>9.297567455202854</v>
      </c>
      <c r="PC17" s="23">
        <v>7.2474583635303187</v>
      </c>
      <c r="PH17" s="17" t="s">
        <v>61</v>
      </c>
      <c r="PK17" s="23">
        <v>9.1561492894576357</v>
      </c>
      <c r="PL17" s="23">
        <v>5.1646087992978229</v>
      </c>
      <c r="PQ17" s="17" t="s">
        <v>61</v>
      </c>
      <c r="PT17" s="23">
        <v>8.3021394415784613</v>
      </c>
      <c r="PU17" s="23">
        <v>12.278718857974345</v>
      </c>
      <c r="PZ17" s="17" t="s">
        <v>61</v>
      </c>
      <c r="QC17" s="23">
        <v>8.8793560898674855</v>
      </c>
      <c r="QD17" s="23">
        <v>12.263261751685613</v>
      </c>
      <c r="QI17" s="17" t="s">
        <v>61</v>
      </c>
      <c r="QL17" s="23">
        <v>8.6624576896771472</v>
      </c>
      <c r="QM17" s="23">
        <v>11.459868937522558</v>
      </c>
      <c r="QR17" s="17" t="s">
        <v>61</v>
      </c>
      <c r="QU17" s="23">
        <v>7.9724989272778082</v>
      </c>
      <c r="QV17" s="23">
        <v>8.0908903997628396</v>
      </c>
      <c r="RA17" s="17" t="s">
        <v>61</v>
      </c>
      <c r="RD17" s="23">
        <v>8.9430923471721275</v>
      </c>
      <c r="RE17" s="23">
        <v>6.69261482468215</v>
      </c>
      <c r="RJ17" s="17" t="s">
        <v>61</v>
      </c>
      <c r="RM17" s="23">
        <v>9.822063724516827</v>
      </c>
      <c r="RN17" s="23">
        <v>11.881442272340298</v>
      </c>
      <c r="RS17" s="17" t="s">
        <v>61</v>
      </c>
      <c r="RV17" s="23">
        <v>9.5953851643752746</v>
      </c>
      <c r="RW17" s="23">
        <v>6.1324673763656063</v>
      </c>
      <c r="SB17" s="17" t="s">
        <v>61</v>
      </c>
      <c r="SE17" s="23">
        <v>9.9060372458877097</v>
      </c>
      <c r="SF17" s="23">
        <v>12.555843152039648</v>
      </c>
      <c r="SK17" s="17" t="s">
        <v>61</v>
      </c>
      <c r="SN17" s="23">
        <v>8.976360986787931</v>
      </c>
      <c r="SO17" s="23">
        <v>11.738362979892834</v>
      </c>
      <c r="ST17" s="17" t="s">
        <v>61</v>
      </c>
      <c r="SW17" s="23">
        <v>8.6127253008688669</v>
      </c>
      <c r="SX17" s="23">
        <v>6.4929049090528652</v>
      </c>
      <c r="TC17" s="17" t="s">
        <v>61</v>
      </c>
      <c r="TF17" s="23">
        <v>8.7408868342442894</v>
      </c>
      <c r="TG17" s="23">
        <v>8.9206061183048799</v>
      </c>
      <c r="TL17" s="17" t="s">
        <v>61</v>
      </c>
      <c r="TO17" s="23">
        <v>8.9567650593965862</v>
      </c>
      <c r="TP17" s="23">
        <v>11.687290202977003</v>
      </c>
      <c r="TU17" s="17" t="s">
        <v>61</v>
      </c>
      <c r="TX17" s="23">
        <v>8.4304277746582414</v>
      </c>
      <c r="TY17" s="23">
        <v>10.642034259669272</v>
      </c>
      <c r="UD17" s="17" t="s">
        <v>61</v>
      </c>
      <c r="UG17" s="23">
        <v>9.41897420974216</v>
      </c>
      <c r="UH17" s="23">
        <v>5.9801091631600238</v>
      </c>
      <c r="UM17" s="17" t="s">
        <v>61</v>
      </c>
      <c r="UP17" s="23">
        <v>8.4839161898527387</v>
      </c>
      <c r="UQ17" s="23">
        <v>8.6690411018472044</v>
      </c>
      <c r="UV17" s="17" t="s">
        <v>61</v>
      </c>
      <c r="UY17" s="23">
        <v>7.7372027774318974</v>
      </c>
      <c r="UZ17" s="23">
        <v>11.836363640959208</v>
      </c>
      <c r="VE17" s="17" t="s">
        <v>61</v>
      </c>
      <c r="VH17" s="23">
        <v>9.2783540744639303</v>
      </c>
      <c r="VI17" s="23">
        <v>12.235140719933399</v>
      </c>
      <c r="VN17" s="17" t="s">
        <v>61</v>
      </c>
      <c r="VQ17" s="23">
        <v>9.2295700066860782</v>
      </c>
      <c r="VR17" s="23">
        <v>9.2865214888761063</v>
      </c>
    </row>
    <row r="18" spans="1:590" x14ac:dyDescent="0.25">
      <c r="A18" s="17" t="s">
        <v>30</v>
      </c>
      <c r="B18" s="11">
        <f>SUM(B6:B11)</f>
        <v>2618.2253927028087</v>
      </c>
      <c r="C18" s="11">
        <f>SUM(C6:C11)</f>
        <v>2156.3934884785158</v>
      </c>
      <c r="G18" s="17"/>
      <c r="H18" s="11"/>
      <c r="I18" s="11"/>
      <c r="J18" s="17" t="s">
        <v>30</v>
      </c>
      <c r="K18" s="11">
        <f>SUM(K6:K11)</f>
        <v>3058.2157203635438</v>
      </c>
      <c r="L18" s="11">
        <f>SUM(L6:L11)</f>
        <v>1966.351837792738</v>
      </c>
      <c r="S18" s="17" t="s">
        <v>30</v>
      </c>
      <c r="T18" s="11">
        <f>SUM(T6:T11)</f>
        <v>2457.2832991042696</v>
      </c>
      <c r="U18" s="11">
        <f>SUM(U6:U11)</f>
        <v>3975.6136459807358</v>
      </c>
      <c r="AA18" s="11"/>
      <c r="AB18" s="17" t="s">
        <v>30</v>
      </c>
      <c r="AC18" s="11">
        <f>SUM(AC6:AC11)</f>
        <v>2825.7364180007421</v>
      </c>
      <c r="AD18" s="11">
        <f>SUM(AD6:AD11)</f>
        <v>2092.665169444615</v>
      </c>
      <c r="AK18" s="17" t="s">
        <v>30</v>
      </c>
      <c r="AL18" s="11">
        <f>SUM(AL6:AL11)</f>
        <v>2730.35382352959</v>
      </c>
      <c r="AM18" s="11">
        <f>SUM(AM6:AM11)</f>
        <v>3366.105691491498</v>
      </c>
      <c r="AQ18" s="17"/>
      <c r="AR18" s="11"/>
      <c r="AS18" s="11"/>
      <c r="AT18" s="17" t="s">
        <v>30</v>
      </c>
      <c r="AU18" s="11">
        <f>SUM(AU6:AU11)</f>
        <v>2684.19548025429</v>
      </c>
      <c r="AV18" s="11">
        <f>SUM(AV6:AV11)</f>
        <v>2979.8587943743455</v>
      </c>
      <c r="BC18" s="17" t="s">
        <v>30</v>
      </c>
      <c r="BD18" s="11">
        <f>SUM(BD6:BD11)</f>
        <v>2765.1953699550163</v>
      </c>
      <c r="BE18" s="11">
        <f>SUM(BE6:BE11)</f>
        <v>1966.5134342971919</v>
      </c>
      <c r="BI18" s="17"/>
      <c r="BJ18" s="11"/>
      <c r="BK18" s="11"/>
      <c r="BL18" s="17" t="s">
        <v>30</v>
      </c>
      <c r="BM18" s="11">
        <f>SUM(BM6:BM11)</f>
        <v>2896.5108086275613</v>
      </c>
      <c r="BN18" s="11">
        <f>SUM(BN6:BN11)</f>
        <v>3362.2281510153166</v>
      </c>
      <c r="BU18" s="17" t="s">
        <v>30</v>
      </c>
      <c r="BV18" s="11">
        <f>SUM(BV6:BV11)</f>
        <v>2686.3758782950354</v>
      </c>
      <c r="BW18" s="11">
        <f>SUM(BW6:BW11)</f>
        <v>2786.2925868852426</v>
      </c>
      <c r="CA18" s="17"/>
      <c r="CB18" s="11"/>
      <c r="CC18" s="11"/>
      <c r="CD18" s="17" t="s">
        <v>30</v>
      </c>
      <c r="CE18" s="11">
        <f>SUM(CE6:CE11)</f>
        <v>2705.5217332664606</v>
      </c>
      <c r="CF18" s="11">
        <f>SUM(CF6:CF11)</f>
        <v>3056.1088025741296</v>
      </c>
      <c r="CM18" s="17" t="s">
        <v>30</v>
      </c>
      <c r="CN18" s="11">
        <f>SUM(CN6:CN11)</f>
        <v>2741.1259521771481</v>
      </c>
      <c r="CO18" s="11">
        <f>SUM(CO6:CO11)</f>
        <v>2357.2452573192759</v>
      </c>
      <c r="CS18" s="17"/>
      <c r="CT18" s="11"/>
      <c r="CU18" s="11"/>
      <c r="CV18" s="17" t="s">
        <v>30</v>
      </c>
      <c r="CW18" s="11">
        <f>SUM(CW6:CW11)</f>
        <v>2617.5337851722343</v>
      </c>
      <c r="CX18" s="11">
        <f>SUM(CX6:CX11)</f>
        <v>2001.7163962612601</v>
      </c>
      <c r="DE18" s="17" t="s">
        <v>30</v>
      </c>
      <c r="DF18" s="11">
        <f>SUM(DF6:DF11)</f>
        <v>2819.4760160669007</v>
      </c>
      <c r="DG18" s="11">
        <f>SUM(DG6:DG11)</f>
        <v>1710.6479345205828</v>
      </c>
      <c r="DK18" s="17"/>
      <c r="DL18" s="11"/>
      <c r="DM18" s="11"/>
      <c r="DN18" s="17" t="s">
        <v>30</v>
      </c>
      <c r="DO18" s="11">
        <f>SUM(DO6:DO11)</f>
        <v>2595.5404978432048</v>
      </c>
      <c r="DP18" s="11">
        <f>SUM(DP6:DP11)</f>
        <v>2752.8271638944693</v>
      </c>
      <c r="DW18" s="17" t="s">
        <v>30</v>
      </c>
      <c r="DX18" s="11">
        <f>SUM(DX6:DX11)</f>
        <v>2938.1559135432631</v>
      </c>
      <c r="DY18" s="11">
        <f>SUM(DY6:DY11)</f>
        <v>2836.1718689500531</v>
      </c>
      <c r="EC18" s="17"/>
      <c r="ED18" s="11"/>
      <c r="EE18" s="11"/>
      <c r="EF18" s="17" t="s">
        <v>30</v>
      </c>
      <c r="EG18" s="11">
        <f>SUM(EG6:EG11)</f>
        <v>2582.6332830905567</v>
      </c>
      <c r="EH18" s="11">
        <f>SUM(EH6:EH11)</f>
        <v>3262.453757718451</v>
      </c>
      <c r="EO18" s="17" t="s">
        <v>30</v>
      </c>
      <c r="EP18" s="11">
        <f>SUM(EP6:EP11)</f>
        <v>2957.3382737549773</v>
      </c>
      <c r="EQ18" s="11">
        <f>SUM(EQ6:EQ11)</f>
        <v>3356.2712270432371</v>
      </c>
      <c r="EU18" s="17"/>
      <c r="EV18" s="11"/>
      <c r="EW18" s="11"/>
      <c r="EX18" s="17" t="s">
        <v>30</v>
      </c>
      <c r="EY18" s="11">
        <f>SUM(EY6:EY11)</f>
        <v>2757.104362089085</v>
      </c>
      <c r="EZ18" s="11">
        <f>SUM(EZ6:EZ11)</f>
        <v>3926.7664670873974</v>
      </c>
      <c r="FG18" s="17" t="s">
        <v>30</v>
      </c>
      <c r="FH18" s="11">
        <f>SUM(FH6:FH11)</f>
        <v>2980.0445443810931</v>
      </c>
      <c r="FI18" s="11">
        <f>SUM(FI6:FI11)</f>
        <v>2830.0876456212604</v>
      </c>
      <c r="FM18" s="17"/>
      <c r="FN18" s="11"/>
      <c r="FO18" s="11"/>
      <c r="FP18" s="17" t="s">
        <v>30</v>
      </c>
      <c r="FQ18" s="11">
        <f>SUM(FQ6:FQ11)</f>
        <v>2619.0836486750904</v>
      </c>
      <c r="FR18" s="11">
        <f>SUM(FR6:FR11)</f>
        <v>2561.238416411873</v>
      </c>
      <c r="FY18" s="17" t="s">
        <v>30</v>
      </c>
      <c r="FZ18" s="11">
        <f>SUM(FZ6:FZ11)</f>
        <v>2701.0213479345257</v>
      </c>
      <c r="GA18" s="11">
        <f>SUM(GA6:GA11)</f>
        <v>2166.141834828944</v>
      </c>
      <c r="GE18" s="17"/>
      <c r="GF18" s="11"/>
      <c r="GG18" s="11"/>
      <c r="GH18" s="17" t="s">
        <v>30</v>
      </c>
      <c r="GI18" s="11">
        <f>SUM(GI6:GI11)</f>
        <v>2870.69936150694</v>
      </c>
      <c r="GJ18" s="11">
        <f>SUM(GJ6:GJ11)</f>
        <v>2070.9290100133562</v>
      </c>
      <c r="GQ18" s="17" t="s">
        <v>30</v>
      </c>
      <c r="GR18" s="11">
        <f>SUM(GR6:GR11)</f>
        <v>2672.7219928122722</v>
      </c>
      <c r="GS18" s="11">
        <f>SUM(GS6:GS11)</f>
        <v>1698.401938788586</v>
      </c>
      <c r="GW18" s="17"/>
      <c r="GX18" s="11"/>
      <c r="GY18" s="11"/>
      <c r="GZ18" s="17" t="s">
        <v>30</v>
      </c>
      <c r="HA18" s="11">
        <f>SUM(HA6:HA11)</f>
        <v>2807.8670967215644</v>
      </c>
      <c r="HB18" s="11">
        <f>SUM(HB6:HB11)</f>
        <v>3355.1675572698923</v>
      </c>
      <c r="HI18" s="17" t="s">
        <v>30</v>
      </c>
      <c r="HJ18" s="11">
        <f>SUM(HJ6:HJ11)</f>
        <v>2890.3160370259579</v>
      </c>
      <c r="HK18" s="11">
        <f>SUM(HK6:HK11)</f>
        <v>3740.4028574442186</v>
      </c>
      <c r="HO18" s="17"/>
      <c r="HP18" s="11"/>
      <c r="HQ18" s="11"/>
      <c r="HR18" s="17" t="s">
        <v>30</v>
      </c>
      <c r="HS18" s="11">
        <f>SUM(HS6:HS11)</f>
        <v>2389.2887514606432</v>
      </c>
      <c r="HT18" s="11">
        <f>SUM(HT6:HT11)</f>
        <v>2278.8108082422777</v>
      </c>
      <c r="IA18" s="17" t="s">
        <v>30</v>
      </c>
      <c r="IB18" s="11">
        <f>SUM(IB6:IB11)</f>
        <v>2947.5106412442365</v>
      </c>
      <c r="IC18" s="11">
        <f>SUM(IC6:IC11)</f>
        <v>2940.0723511102642</v>
      </c>
      <c r="IG18" s="17"/>
      <c r="IH18" s="11"/>
      <c r="II18" s="11"/>
      <c r="IJ18" s="17" t="s">
        <v>30</v>
      </c>
      <c r="IK18" s="11">
        <f>SUM(IK6:IK11)</f>
        <v>2522.1739889459941</v>
      </c>
      <c r="IL18" s="11">
        <f>SUM(IL6:IL11)</f>
        <v>3232.4302682816606</v>
      </c>
      <c r="IS18" s="17" t="s">
        <v>30</v>
      </c>
      <c r="IT18" s="11">
        <f>SUM(IT6:IT11)</f>
        <v>3145.952963149969</v>
      </c>
      <c r="IU18" s="11">
        <f>SUM(IU6:IU11)</f>
        <v>3319.0137258466111</v>
      </c>
      <c r="IY18" s="17"/>
      <c r="IZ18" s="11"/>
      <c r="JA18" s="11"/>
      <c r="JB18" s="17" t="s">
        <v>30</v>
      </c>
      <c r="JC18" s="11">
        <f>SUM(JC6:JC11)</f>
        <v>2786.1492756668581</v>
      </c>
      <c r="JD18" s="11">
        <f>SUM(JD6:JD11)</f>
        <v>4146.3646793080252</v>
      </c>
      <c r="JK18" s="17" t="s">
        <v>30</v>
      </c>
      <c r="JL18" s="11">
        <f>SUM(JL6:JL11)</f>
        <v>2790.2364388598166</v>
      </c>
      <c r="JM18" s="11">
        <f>SUM(JM6:JM11)</f>
        <v>1923.2169562232059</v>
      </c>
      <c r="JQ18" s="17"/>
      <c r="JR18" s="11"/>
      <c r="JS18" s="11"/>
      <c r="JT18" s="17" t="s">
        <v>30</v>
      </c>
      <c r="JU18" s="11">
        <f>SUM(JU6:JU11)</f>
        <v>2951.0205485710558</v>
      </c>
      <c r="JV18" s="11">
        <f>SUM(JV6:JV11)</f>
        <v>4200.4910508307248</v>
      </c>
      <c r="KC18" s="17" t="s">
        <v>30</v>
      </c>
      <c r="KD18" s="11">
        <f>SUM(KD6:KD11)</f>
        <v>2644.7249956925803</v>
      </c>
      <c r="KE18" s="11">
        <f>SUM(KE6:KE11)</f>
        <v>3688.0885759296066</v>
      </c>
      <c r="KI18" s="17"/>
      <c r="KJ18" s="11"/>
      <c r="KK18" s="11"/>
      <c r="KL18" s="17" t="s">
        <v>30</v>
      </c>
      <c r="KM18" s="11">
        <f>SUM(KM6:KM11)</f>
        <v>2739.3275462529127</v>
      </c>
      <c r="KN18" s="11">
        <f>SUM(KN6:KN11)</f>
        <v>2179.7798494962299</v>
      </c>
      <c r="KU18" s="17" t="s">
        <v>30</v>
      </c>
      <c r="KV18" s="11">
        <f>SUM(KV6:KV11)</f>
        <v>2879.8676616225525</v>
      </c>
      <c r="KW18" s="11">
        <f>SUM(KW6:KW11)</f>
        <v>2881.8295745609739</v>
      </c>
      <c r="LA18" s="17"/>
      <c r="LB18" s="11"/>
      <c r="LC18" s="11"/>
      <c r="LD18" s="17" t="s">
        <v>30</v>
      </c>
      <c r="LE18" s="11">
        <f>SUM(LE6:LE11)</f>
        <v>2996.8914754359139</v>
      </c>
      <c r="LF18" s="11">
        <f>SUM(LF6:LF11)</f>
        <v>3542.6745810319576</v>
      </c>
      <c r="LM18" s="17" t="s">
        <v>30</v>
      </c>
      <c r="LN18" s="11">
        <f>SUM(LN6:LN11)</f>
        <v>2821.6323259451046</v>
      </c>
      <c r="LO18" s="11">
        <f>SUM(LO6:LO11)</f>
        <v>2800.1688033538167</v>
      </c>
      <c r="LS18" s="17"/>
      <c r="LT18" s="11"/>
      <c r="LU18" s="11"/>
      <c r="LV18" s="17" t="s">
        <v>30</v>
      </c>
      <c r="LW18" s="11">
        <f>SUM(LW6:LW11)</f>
        <v>3036.2121278878267</v>
      </c>
      <c r="LX18" s="11">
        <f>SUM(LX6:LX11)</f>
        <v>1849.8367146392789</v>
      </c>
      <c r="ME18" s="17" t="s">
        <v>30</v>
      </c>
      <c r="MF18" s="11">
        <f>SUM(MF6:MF11)</f>
        <v>2877.136459668357</v>
      </c>
      <c r="MG18" s="11">
        <f>SUM(MG6:MG11)</f>
        <v>2262.4572464396329</v>
      </c>
      <c r="MK18" s="17"/>
      <c r="ML18" s="11"/>
      <c r="MM18" s="11"/>
      <c r="MN18" s="17" t="s">
        <v>30</v>
      </c>
      <c r="MO18" s="11">
        <f>SUM(MO6:MO11)</f>
        <v>2604.2359960899589</v>
      </c>
      <c r="MP18" s="11">
        <f>SUM(MP6:MP11)</f>
        <v>2950.677349350899</v>
      </c>
      <c r="MW18" s="17" t="s">
        <v>30</v>
      </c>
      <c r="MX18" s="11">
        <f>SUM(MX6:MX11)</f>
        <v>2511.1799310437941</v>
      </c>
      <c r="MY18" s="11">
        <f>SUM(MY6:MY11)</f>
        <v>3316.4850750006281</v>
      </c>
      <c r="NC18" s="17"/>
      <c r="ND18" s="11"/>
      <c r="NE18" s="11"/>
      <c r="NF18" s="17" t="s">
        <v>30</v>
      </c>
      <c r="NG18" s="11">
        <f>SUM(NG6:NG11)</f>
        <v>2906.6165676547262</v>
      </c>
      <c r="NH18" s="11">
        <f>SUM(NH6:NH11)</f>
        <v>3830.5329810549538</v>
      </c>
      <c r="NO18" s="17" t="s">
        <v>30</v>
      </c>
      <c r="NP18" s="11">
        <f>SUM(NP6:NP11)</f>
        <v>2826.166184464947</v>
      </c>
      <c r="NQ18" s="11">
        <f>SUM(NQ6:NQ11)</f>
        <v>2367.2436718369554</v>
      </c>
      <c r="NU18" s="17"/>
      <c r="NV18" s="11"/>
      <c r="NW18" s="11"/>
      <c r="NX18" s="17" t="s">
        <v>30</v>
      </c>
      <c r="NY18" s="11">
        <f>SUM(NY6:NY11)</f>
        <v>2864.6097013469589</v>
      </c>
      <c r="NZ18" s="11">
        <f>SUM(NZ6:NZ11)</f>
        <v>2983.1359312471782</v>
      </c>
      <c r="OG18" s="17" t="s">
        <v>30</v>
      </c>
      <c r="OH18" s="11">
        <f>SUM(OH6:OH11)</f>
        <v>2940.5293529246492</v>
      </c>
      <c r="OI18" s="11">
        <f>SUM(OI6:OI11)</f>
        <v>3497.5622042695563</v>
      </c>
      <c r="OP18" s="17" t="s">
        <v>30</v>
      </c>
      <c r="OQ18" s="11">
        <f>SUM(OQ6:OQ11)</f>
        <v>2836.86710407489</v>
      </c>
      <c r="OR18" s="11">
        <f>SUM(OR6:OR11)</f>
        <v>1826.7790402176263</v>
      </c>
      <c r="OY18" s="17" t="s">
        <v>30</v>
      </c>
      <c r="OZ18" s="11">
        <f>SUM(OZ6:OZ11)</f>
        <v>2950.6834353780014</v>
      </c>
      <c r="PA18" s="11">
        <f>SUM(PA6:PA11)</f>
        <v>2162.7896942384418</v>
      </c>
      <c r="PH18" s="17" t="s">
        <v>30</v>
      </c>
      <c r="PI18" s="11">
        <f>SUM(PI6:PI11)</f>
        <v>2848.7652375007497</v>
      </c>
      <c r="PJ18" s="11">
        <f>SUM(PJ6:PJ11)</f>
        <v>1565.949109274527</v>
      </c>
      <c r="PQ18" s="17" t="s">
        <v>30</v>
      </c>
      <c r="PR18" s="11">
        <f>SUM(PR6:PR11)</f>
        <v>2482.4256216208059</v>
      </c>
      <c r="PS18" s="11">
        <f>SUM(PS6:PS11)</f>
        <v>3667.8883081829654</v>
      </c>
      <c r="PZ18" s="17" t="s">
        <v>30</v>
      </c>
      <c r="QA18" s="11">
        <f>SUM(QA6:QA11)</f>
        <v>2689.5999465554569</v>
      </c>
      <c r="QB18" s="11">
        <f>SUM(QB6:QB11)</f>
        <v>3663.0584843237157</v>
      </c>
      <c r="QI18" s="17" t="s">
        <v>30</v>
      </c>
      <c r="QJ18" s="11">
        <f>SUM(QJ6:QJ11)</f>
        <v>2609.4074442605252</v>
      </c>
      <c r="QK18" s="11">
        <f>SUM(QK6:QK11)</f>
        <v>3434.3974396284061</v>
      </c>
      <c r="QR18" s="17" t="s">
        <v>30</v>
      </c>
      <c r="QS18" s="11">
        <f>SUM(QS6:QS11)</f>
        <v>2444.2864114960466</v>
      </c>
      <c r="QT18" s="11">
        <f>SUM(QT6:QT11)</f>
        <v>2425.2865912745124</v>
      </c>
      <c r="RA18" s="17" t="s">
        <v>30</v>
      </c>
      <c r="RB18" s="11">
        <f>SUM(RB6:RB11)</f>
        <v>2660.3271745125157</v>
      </c>
      <c r="RC18" s="11">
        <f>SUM(RC6:RC11)</f>
        <v>1994.4951755013769</v>
      </c>
      <c r="RJ18" s="17" t="s">
        <v>30</v>
      </c>
      <c r="RK18" s="11">
        <f>SUM(RK6:RK11)</f>
        <v>3027.2550444226363</v>
      </c>
      <c r="RL18" s="11">
        <f>SUM(RL6:RL11)</f>
        <v>3596.7009287137616</v>
      </c>
      <c r="RS18" s="17" t="s">
        <v>30</v>
      </c>
      <c r="RT18" s="11">
        <f>SUM(RT6:RT11)</f>
        <v>2955.8663738626378</v>
      </c>
      <c r="RU18" s="11">
        <f>SUM(RU6:RU11)</f>
        <v>1977.678152338674</v>
      </c>
      <c r="SB18" s="17" t="s">
        <v>30</v>
      </c>
      <c r="SC18" s="11">
        <f>SUM(SC6:SC11)</f>
        <v>2909.479186094718</v>
      </c>
      <c r="SD18" s="11">
        <f>SUM(SD6:SD11)</f>
        <v>3693.1839353524779</v>
      </c>
      <c r="SK18" s="17" t="s">
        <v>30</v>
      </c>
      <c r="SL18" s="11">
        <f>SUM(SL6:SL11)</f>
        <v>2590.6675460324436</v>
      </c>
      <c r="SM18" s="11">
        <f>SUM(SM6:SM11)</f>
        <v>3639.9776469961207</v>
      </c>
      <c r="ST18" s="17" t="s">
        <v>30</v>
      </c>
      <c r="SU18" s="11">
        <f>SUM(SU6:SU11)</f>
        <v>2704.0903561626351</v>
      </c>
      <c r="SV18" s="11">
        <f>SUM(SV6:SV11)</f>
        <v>1888.3979474744272</v>
      </c>
      <c r="TC18" s="17" t="s">
        <v>30</v>
      </c>
      <c r="TD18" s="11">
        <f>SUM(TD6:TD11)</f>
        <v>2582.3309516296358</v>
      </c>
      <c r="TE18" s="11">
        <f>SUM(TE6:TE11)</f>
        <v>2779.3711652155662</v>
      </c>
      <c r="TL18" s="17" t="s">
        <v>30</v>
      </c>
      <c r="TM18" s="11">
        <f>SUM(TM6:TM11)</f>
        <v>2599.2631186965027</v>
      </c>
      <c r="TN18" s="11">
        <f>SUM(TN6:TN11)</f>
        <v>3572.3190155691459</v>
      </c>
      <c r="TU18" s="17" t="s">
        <v>30</v>
      </c>
      <c r="TV18" s="11">
        <f>SUM(TV6:TV11)</f>
        <v>2570.9776727310518</v>
      </c>
      <c r="TW18" s="11">
        <f>SUM(TW6:TW11)</f>
        <v>3112.9792380404156</v>
      </c>
      <c r="UD18" s="17" t="s">
        <v>30</v>
      </c>
      <c r="UE18" s="11">
        <f>SUM(UE6:UE11)</f>
        <v>2801.8359008874199</v>
      </c>
      <c r="UF18" s="11">
        <f>SUM(UF6:UF11)</f>
        <v>1928.778538518317</v>
      </c>
      <c r="UM18" s="17" t="s">
        <v>30</v>
      </c>
      <c r="UN18" s="11">
        <f>SUM(UN6:UN11)</f>
        <v>2549.3124629130607</v>
      </c>
      <c r="UO18" s="11">
        <f>SUM(UO6:UO11)</f>
        <v>2492.9883097062866</v>
      </c>
      <c r="UV18" s="17" t="s">
        <v>30</v>
      </c>
      <c r="UW18" s="11">
        <f>SUM(UW6:UW11)</f>
        <v>2346.4962864608733</v>
      </c>
      <c r="UX18" s="11">
        <f>SUM(UX6:UX11)</f>
        <v>3594.2788911616103</v>
      </c>
      <c r="VE18" s="17" t="s">
        <v>30</v>
      </c>
      <c r="VF18" s="11">
        <f>SUM(VF6:VF11)</f>
        <v>2784.219350845754</v>
      </c>
      <c r="VG18" s="11">
        <f>SUM(VG6:VG11)</f>
        <v>3786.449538633658</v>
      </c>
      <c r="VN18" s="17" t="s">
        <v>30</v>
      </c>
      <c r="VO18" s="11">
        <f>SUM(VO6:VO11)</f>
        <v>2695.8813636800501</v>
      </c>
      <c r="VP18" s="11">
        <f>SUM(VP6:VP11)</f>
        <v>2735.5206013643788</v>
      </c>
    </row>
    <row r="19" spans="1:590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V19" s="11"/>
      <c r="W19" s="11"/>
      <c r="AE19" s="11"/>
      <c r="AF19" s="11"/>
      <c r="AN19" s="11"/>
      <c r="AO19" s="11"/>
      <c r="AW19" s="11"/>
      <c r="AX19" s="11"/>
      <c r="BF19" s="11"/>
      <c r="BG19" s="11"/>
      <c r="BO19" s="11"/>
      <c r="BP19" s="11"/>
      <c r="BX19" s="11"/>
      <c r="BY19" s="11"/>
      <c r="CG19" s="11"/>
      <c r="CH19" s="11"/>
      <c r="CP19" s="11"/>
      <c r="CQ19" s="11"/>
      <c r="CY19" s="11"/>
      <c r="CZ19" s="11"/>
      <c r="DH19" s="11"/>
      <c r="DI19" s="11"/>
      <c r="DQ19" s="11"/>
      <c r="DR19" s="11"/>
      <c r="DZ19" s="11"/>
      <c r="EA19" s="11"/>
      <c r="EI19" s="11"/>
      <c r="EJ19" s="11"/>
      <c r="ER19" s="11"/>
      <c r="ES19" s="11"/>
      <c r="FA19" s="11"/>
      <c r="FB19" s="11"/>
      <c r="FJ19" s="11"/>
      <c r="FK19" s="11"/>
      <c r="FS19" s="11"/>
      <c r="FT19" s="11"/>
      <c r="GB19" s="11"/>
      <c r="GC19" s="11"/>
      <c r="GK19" s="11"/>
      <c r="GL19" s="11"/>
      <c r="GT19" s="11"/>
      <c r="GU19" s="11"/>
      <c r="HC19" s="11"/>
      <c r="HD19" s="11"/>
      <c r="HL19" s="11"/>
      <c r="HM19" s="11"/>
      <c r="HU19" s="11"/>
      <c r="HV19" s="11"/>
      <c r="ID19" s="11"/>
      <c r="IE19" s="11"/>
      <c r="IM19" s="11"/>
      <c r="IN19" s="11"/>
      <c r="IV19" s="11"/>
      <c r="IW19" s="11"/>
      <c r="JE19" s="11"/>
      <c r="JF19" s="11"/>
      <c r="JN19" s="11"/>
      <c r="JO19" s="11"/>
      <c r="JW19" s="11"/>
      <c r="JX19" s="11"/>
      <c r="KF19" s="11"/>
      <c r="KG19" s="11"/>
      <c r="KO19" s="11"/>
      <c r="KP19" s="11"/>
      <c r="KX19" s="11"/>
      <c r="KY19" s="11"/>
      <c r="LG19" s="11"/>
      <c r="LH19" s="11"/>
      <c r="LP19" s="11"/>
      <c r="LQ19" s="11"/>
      <c r="LY19" s="11"/>
      <c r="LZ19" s="11"/>
      <c r="MH19" s="11"/>
      <c r="MI19" s="11"/>
      <c r="MQ19" s="11"/>
      <c r="MR19" s="11"/>
      <c r="MZ19" s="11"/>
      <c r="NA19" s="11"/>
      <c r="NI19" s="11"/>
      <c r="NJ19" s="11"/>
      <c r="NR19" s="11"/>
      <c r="NS19" s="11"/>
      <c r="OA19" s="11"/>
      <c r="OB19" s="11"/>
      <c r="OJ19" s="11"/>
      <c r="OK19" s="11"/>
      <c r="OS19" s="11"/>
      <c r="OT19" s="11"/>
      <c r="PB19" s="11"/>
      <c r="PC19" s="11"/>
      <c r="PK19" s="11"/>
      <c r="PL19" s="11"/>
      <c r="PR19" s="11"/>
      <c r="PT19" s="11"/>
      <c r="PU19" s="11"/>
      <c r="QC19" s="11"/>
      <c r="QD19" s="11"/>
      <c r="QL19" s="11"/>
      <c r="QM19" s="11"/>
      <c r="QU19" s="11"/>
      <c r="QV19" s="11"/>
      <c r="RD19" s="11"/>
      <c r="RE19" s="11"/>
      <c r="RM19" s="11"/>
      <c r="RN19" s="11"/>
      <c r="RV19" s="11"/>
      <c r="RW19" s="11"/>
      <c r="SE19" s="11"/>
      <c r="SF19" s="11"/>
      <c r="SN19" s="11"/>
      <c r="SO19" s="11"/>
      <c r="SW19" s="11"/>
      <c r="SX19" s="11"/>
      <c r="TF19" s="11"/>
      <c r="TG19" s="11"/>
      <c r="TO19" s="11"/>
      <c r="TP19" s="11"/>
      <c r="TX19" s="11"/>
      <c r="TY19" s="11"/>
      <c r="UG19" s="11"/>
      <c r="UH19" s="11"/>
      <c r="UP19" s="11"/>
      <c r="UQ19" s="11"/>
      <c r="UY19" s="11"/>
      <c r="UZ19" s="11"/>
      <c r="VH19" s="11"/>
      <c r="VI19" s="11"/>
      <c r="VQ19" s="11"/>
      <c r="VR19" s="11"/>
    </row>
    <row r="20" spans="1:590" x14ac:dyDescent="0.25">
      <c r="C20" t="s">
        <v>62</v>
      </c>
      <c r="D20" s="23">
        <f>D6</f>
        <v>9.0475149648388573</v>
      </c>
      <c r="E20" s="23">
        <f>E6</f>
        <v>7.2843856963697871</v>
      </c>
      <c r="L20" t="s">
        <v>62</v>
      </c>
      <c r="M20" s="23">
        <f>M6</f>
        <v>9.7452335835623227</v>
      </c>
      <c r="N20" s="23">
        <f>N6</f>
        <v>6.8400276125230448</v>
      </c>
      <c r="Q20" s="23"/>
      <c r="U20" t="s">
        <v>62</v>
      </c>
      <c r="V20" s="23">
        <f>V6</f>
        <v>8.0465689436897847</v>
      </c>
      <c r="W20" s="23">
        <f>W6</f>
        <v>12.817480139533117</v>
      </c>
      <c r="Y20" s="23"/>
      <c r="AD20" t="s">
        <v>62</v>
      </c>
      <c r="AE20" s="23">
        <f>AE6</f>
        <v>9.2035009288457967</v>
      </c>
      <c r="AF20" s="23">
        <f>AF6</f>
        <v>6.6397444832881902</v>
      </c>
      <c r="AH20" s="23"/>
      <c r="AI20" s="23"/>
      <c r="AM20" t="s">
        <v>62</v>
      </c>
      <c r="AN20" s="23">
        <f>AN6</f>
        <v>9.1228441897720174</v>
      </c>
      <c r="AO20" s="23">
        <f>AO6</f>
        <v>10.840415601473936</v>
      </c>
      <c r="AV20" t="s">
        <v>62</v>
      </c>
      <c r="AW20" s="23">
        <f>AW6</f>
        <v>8.9066341112298737</v>
      </c>
      <c r="AX20" s="23">
        <f>AX6</f>
        <v>9.812067571411907</v>
      </c>
      <c r="AZ20" s="23"/>
      <c r="BA20" s="23"/>
      <c r="BE20" t="s">
        <v>62</v>
      </c>
      <c r="BF20" s="23">
        <f>BF6</f>
        <v>8.9394244658595934</v>
      </c>
      <c r="BG20" s="23">
        <f>BG6</f>
        <v>6.610599082978009</v>
      </c>
      <c r="BN20" t="s">
        <v>62</v>
      </c>
      <c r="BO20" s="23">
        <f>BO6</f>
        <v>9.5214980979515627</v>
      </c>
      <c r="BP20" s="23">
        <f>BP6</f>
        <v>10.997331792159807</v>
      </c>
      <c r="BR20" s="23"/>
      <c r="BS20" s="23"/>
      <c r="BW20" t="s">
        <v>62</v>
      </c>
      <c r="BX20" s="23">
        <f>BX6</f>
        <v>8.5254079541500847</v>
      </c>
      <c r="BY20" s="23">
        <f>BY6</f>
        <v>8.756955634716542</v>
      </c>
      <c r="CF20" t="s">
        <v>62</v>
      </c>
      <c r="CG20" s="23">
        <f>CG6</f>
        <v>9.0557829458359507</v>
      </c>
      <c r="CH20" s="23">
        <f>CH6</f>
        <v>10.069038189168479</v>
      </c>
      <c r="CJ20" s="23"/>
      <c r="CK20" s="23"/>
      <c r="CO20" t="s">
        <v>62</v>
      </c>
      <c r="CP20" s="23">
        <f>CP6</f>
        <v>9.4814286237283536</v>
      </c>
      <c r="CQ20" s="23">
        <f>CQ6</f>
        <v>7.9193294065989797</v>
      </c>
      <c r="CX20" t="s">
        <v>62</v>
      </c>
      <c r="CY20" s="23">
        <f>CY6</f>
        <v>8.3059860595342112</v>
      </c>
      <c r="CZ20" s="23">
        <f>CZ6</f>
        <v>6.8150173584662221</v>
      </c>
      <c r="DB20" s="23"/>
      <c r="DC20" s="23"/>
      <c r="DG20" t="s">
        <v>62</v>
      </c>
      <c r="DH20" s="23">
        <f>DH6</f>
        <v>9.0873581119278519</v>
      </c>
      <c r="DI20" s="23">
        <f>DI6</f>
        <v>5.6920259312505745</v>
      </c>
      <c r="DP20" t="s">
        <v>62</v>
      </c>
      <c r="DQ20" s="23">
        <f>DQ6</f>
        <v>8.3994179273151595</v>
      </c>
      <c r="DR20" s="23">
        <f>DR6</f>
        <v>8.8814110464762237</v>
      </c>
      <c r="DT20" s="23"/>
      <c r="DU20" s="23"/>
      <c r="DY20" t="s">
        <v>62</v>
      </c>
      <c r="DZ20" s="23">
        <f>DZ6</f>
        <v>9.4499141157775384</v>
      </c>
      <c r="EA20" s="23">
        <f>EA6</f>
        <v>9.1105161873145324</v>
      </c>
      <c r="EH20" t="s">
        <v>62</v>
      </c>
      <c r="EI20" s="23">
        <f>EI6</f>
        <v>8.3762654432928318</v>
      </c>
      <c r="EJ20" s="23">
        <f>EJ6</f>
        <v>10.340798121650415</v>
      </c>
      <c r="EL20" s="23"/>
      <c r="EM20" s="23"/>
      <c r="EQ20" t="s">
        <v>62</v>
      </c>
      <c r="ER20" s="23">
        <f>ER6</f>
        <v>10.187227853307224</v>
      </c>
      <c r="ES20" s="23">
        <f>ES6</f>
        <v>10.999848484287265</v>
      </c>
      <c r="EZ20" t="s">
        <v>62</v>
      </c>
      <c r="FA20" s="23">
        <f>FA6</f>
        <v>8.8067478798220211</v>
      </c>
      <c r="FB20" s="23">
        <f>FB6</f>
        <v>13.033418533841738</v>
      </c>
      <c r="FD20" s="23"/>
      <c r="FE20" s="23"/>
      <c r="FI20" t="s">
        <v>62</v>
      </c>
      <c r="FJ20" s="23">
        <f>FJ6</f>
        <v>10.116689946961179</v>
      </c>
      <c r="FK20" s="23">
        <f>FK6</f>
        <v>9.0710559175765617</v>
      </c>
      <c r="FR20" t="s">
        <v>62</v>
      </c>
      <c r="FS20" s="23">
        <f>FS6</f>
        <v>8.7629455576345254</v>
      </c>
      <c r="FT20" s="23">
        <f>FT6</f>
        <v>8.6373479106967483</v>
      </c>
      <c r="FV20" s="23"/>
      <c r="FW20" s="23"/>
      <c r="GA20" t="s">
        <v>62</v>
      </c>
      <c r="GB20" s="23">
        <f>GB6</f>
        <v>9.099543163220547</v>
      </c>
      <c r="GC20" s="23">
        <f>GC6</f>
        <v>7.5251762918042564</v>
      </c>
      <c r="GJ20" t="s">
        <v>62</v>
      </c>
      <c r="GK20" s="23">
        <f>GK6</f>
        <v>9.5745143282176386</v>
      </c>
      <c r="GL20" s="23">
        <f>GL6</f>
        <v>6.5914319710419695</v>
      </c>
      <c r="GN20" s="23"/>
      <c r="GO20" s="23"/>
      <c r="GS20" t="s">
        <v>62</v>
      </c>
      <c r="GT20" s="23">
        <f>GT6</f>
        <v>8.619431981589198</v>
      </c>
      <c r="GU20" s="23">
        <f>GU6</f>
        <v>5.477616676348819</v>
      </c>
      <c r="HB20" t="s">
        <v>62</v>
      </c>
      <c r="HC20" s="23">
        <f>HC6</f>
        <v>9.3423130149184441</v>
      </c>
      <c r="HD20" s="23">
        <f>HD6</f>
        <v>11.231743846377835</v>
      </c>
      <c r="HF20" s="23"/>
      <c r="HG20" s="23"/>
      <c r="HK20" t="s">
        <v>62</v>
      </c>
      <c r="HL20" s="23">
        <f>HL6</f>
        <v>9.1921121650206814</v>
      </c>
      <c r="HM20" s="23">
        <f>HM6</f>
        <v>12.141518996764324</v>
      </c>
      <c r="HT20" t="s">
        <v>62</v>
      </c>
      <c r="HU20" s="23">
        <f>HU6</f>
        <v>7.9609770151724515</v>
      </c>
      <c r="HV20" s="23">
        <f>HV6</f>
        <v>7.5325128735320277</v>
      </c>
      <c r="HX20" s="23"/>
      <c r="HY20" s="23"/>
      <c r="IC20" t="s">
        <v>62</v>
      </c>
      <c r="ID20" s="23">
        <f>ID6</f>
        <v>9.7719477667385366</v>
      </c>
      <c r="IE20" s="23">
        <f>IE6</f>
        <v>9.9157837081107782</v>
      </c>
      <c r="IL20" t="s">
        <v>62</v>
      </c>
      <c r="IM20" s="23">
        <f>IM6</f>
        <v>7.9562116350642054</v>
      </c>
      <c r="IN20" s="23">
        <f>IN6</f>
        <v>10.85163472963068</v>
      </c>
      <c r="IP20" s="23"/>
      <c r="IQ20" s="23"/>
      <c r="IU20" t="s">
        <v>62</v>
      </c>
      <c r="IV20" s="23">
        <f>IV6</f>
        <v>10.159531097469648</v>
      </c>
      <c r="IW20" s="23">
        <f>IW6</f>
        <v>11.28858422021132</v>
      </c>
      <c r="JD20" t="s">
        <v>62</v>
      </c>
      <c r="JE20" s="23">
        <f>JE6</f>
        <v>9.3593006313049081</v>
      </c>
      <c r="JF20" s="23">
        <f>JF6</f>
        <v>13.436315601482654</v>
      </c>
      <c r="JH20" s="23"/>
      <c r="JI20" s="23"/>
      <c r="JM20" t="s">
        <v>62</v>
      </c>
      <c r="JN20" s="23">
        <f>JN6</f>
        <v>9.5863665700325011</v>
      </c>
      <c r="JO20" s="23">
        <f>JO6</f>
        <v>6.0806496563337396</v>
      </c>
      <c r="JV20" t="s">
        <v>62</v>
      </c>
      <c r="JW20" s="23">
        <f>JW6</f>
        <v>9.7320328378789522</v>
      </c>
      <c r="JX20" s="23">
        <f>JX6</f>
        <v>13.556959682447308</v>
      </c>
      <c r="JZ20" s="23"/>
      <c r="KA20" s="23"/>
      <c r="KE20" t="s">
        <v>62</v>
      </c>
      <c r="KF20" s="23">
        <f>KF6</f>
        <v>9.0947582545813859</v>
      </c>
      <c r="KG20" s="23">
        <f>KG6</f>
        <v>12.547868495287705</v>
      </c>
      <c r="KN20" t="s">
        <v>62</v>
      </c>
      <c r="KO20" s="23">
        <f>KO6</f>
        <v>9.3303273752935905</v>
      </c>
      <c r="KP20" s="23">
        <f>KP6</f>
        <v>6.7582692284792687</v>
      </c>
      <c r="KR20" s="23"/>
      <c r="KS20" s="23"/>
      <c r="KW20" t="s">
        <v>62</v>
      </c>
      <c r="KX20" s="23">
        <f>KX6</f>
        <v>9.4340188198935486</v>
      </c>
      <c r="KY20" s="23">
        <f>KY6</f>
        <v>9.5119837030452139</v>
      </c>
      <c r="LF20" t="s">
        <v>62</v>
      </c>
      <c r="LG20" s="23">
        <f>LG6</f>
        <v>9.6538603503897189</v>
      </c>
      <c r="LH20" s="23">
        <f>LH6</f>
        <v>11.988173845534339</v>
      </c>
      <c r="LJ20" s="23"/>
      <c r="LK20" s="23"/>
      <c r="LO20" t="s">
        <v>62</v>
      </c>
      <c r="LP20" s="23">
        <f>LP6</f>
        <v>9.1147149635818536</v>
      </c>
      <c r="LQ20" s="23">
        <f>LQ6</f>
        <v>9.0141034830220246</v>
      </c>
      <c r="LX20" t="s">
        <v>62</v>
      </c>
      <c r="LY20" s="23">
        <f>LY6</f>
        <v>9.8123745974759267</v>
      </c>
      <c r="LZ20" s="23">
        <f>LZ6</f>
        <v>5.8053842722887907</v>
      </c>
      <c r="MB20" s="23"/>
      <c r="MC20" s="23"/>
      <c r="MG20" t="s">
        <v>62</v>
      </c>
      <c r="MH20" s="23">
        <f>MH6</f>
        <v>9.2193342201298645</v>
      </c>
      <c r="MI20" s="23">
        <f>MI6</f>
        <v>7.0334172022697601</v>
      </c>
      <c r="MP20" t="s">
        <v>62</v>
      </c>
      <c r="MQ20" s="23">
        <f>MQ6</f>
        <v>9.034486587913662</v>
      </c>
      <c r="MR20" s="23">
        <f>MR6</f>
        <v>9.6826985233118084</v>
      </c>
      <c r="MT20" s="23"/>
      <c r="MU20" s="23"/>
      <c r="MY20" t="s">
        <v>62</v>
      </c>
      <c r="MZ20" s="23">
        <f>MZ6</f>
        <v>8.3705850989180721</v>
      </c>
      <c r="NA20" s="23">
        <f>NA6</f>
        <v>10.926811986500239</v>
      </c>
      <c r="NH20" t="s">
        <v>62</v>
      </c>
      <c r="NI20" s="23">
        <f>NI6</f>
        <v>9.8847163892085899</v>
      </c>
      <c r="NJ20" s="23">
        <f>NJ6</f>
        <v>12.590640644823543</v>
      </c>
      <c r="NL20" s="23"/>
      <c r="NM20" s="23"/>
      <c r="NQ20" t="s">
        <v>62</v>
      </c>
      <c r="NR20" s="23">
        <f>NR6</f>
        <v>9.1168787714094304</v>
      </c>
      <c r="NS20" s="23">
        <f>NS6</f>
        <v>7.9496771202862497</v>
      </c>
      <c r="NZ20" t="s">
        <v>62</v>
      </c>
      <c r="OA20" s="23">
        <f>OA6</f>
        <v>9.7827900425475534</v>
      </c>
      <c r="OB20" s="23">
        <f>OB6</f>
        <v>9.4234510533800986</v>
      </c>
      <c r="OD20" s="23"/>
      <c r="OE20" s="23"/>
      <c r="OI20" t="s">
        <v>62</v>
      </c>
      <c r="OJ20" s="23">
        <f>OJ6</f>
        <v>9.8694120882754746</v>
      </c>
      <c r="OK20" s="23">
        <f>OK6</f>
        <v>11.569148839831939</v>
      </c>
      <c r="OR20" t="s">
        <v>62</v>
      </c>
      <c r="OS20" s="23">
        <f>OS6</f>
        <v>9.7349013349126938</v>
      </c>
      <c r="OT20" s="23">
        <f>OT6</f>
        <v>6.1702772915125301</v>
      </c>
      <c r="PA20" t="s">
        <v>62</v>
      </c>
      <c r="PB20" s="23">
        <f>PB6</f>
        <v>9.6115554860559662</v>
      </c>
      <c r="PC20" s="23">
        <f>PC6</f>
        <v>6.8991891778568997</v>
      </c>
      <c r="PJ20" t="s">
        <v>62</v>
      </c>
      <c r="PK20" s="23">
        <f>PK6</f>
        <v>9.7970287035890617</v>
      </c>
      <c r="PL20" s="23">
        <f>PL6</f>
        <v>5.4202481236984577</v>
      </c>
      <c r="PS20" t="s">
        <v>62</v>
      </c>
      <c r="PT20" s="23">
        <f>PT6</f>
        <v>8.1699979991710432</v>
      </c>
      <c r="PU20" s="23">
        <f>PU6</f>
        <v>11.707279715593312</v>
      </c>
      <c r="QB20" t="s">
        <v>62</v>
      </c>
      <c r="QC20" s="23">
        <f>QC6</f>
        <v>9.0123959970713408</v>
      </c>
      <c r="QD20" s="23">
        <f>QD6</f>
        <v>11.757644850098727</v>
      </c>
      <c r="QK20" t="s">
        <v>62</v>
      </c>
      <c r="QL20" s="23">
        <f>QL6</f>
        <v>8.9925352848939557</v>
      </c>
      <c r="QM20" s="23">
        <f>QM6</f>
        <v>11.340554337592851</v>
      </c>
      <c r="QT20" t="s">
        <v>62</v>
      </c>
      <c r="QU20" s="23">
        <f>QU6</f>
        <v>8.3818401647054515</v>
      </c>
      <c r="QV20" s="23">
        <f>QV6</f>
        <v>8.1846187525281096</v>
      </c>
      <c r="RC20" t="s">
        <v>62</v>
      </c>
      <c r="RD20" s="23">
        <f>RD6</f>
        <v>8.7856185719312556</v>
      </c>
      <c r="RE20" s="23">
        <f>RE6</f>
        <v>6.9808793608729767</v>
      </c>
      <c r="RL20" t="s">
        <v>62</v>
      </c>
      <c r="RM20" s="23">
        <f>RM6</f>
        <v>10.418384087737799</v>
      </c>
      <c r="RN20" s="23">
        <f>RN6</f>
        <v>11.781482996578925</v>
      </c>
      <c r="RU20" t="s">
        <v>62</v>
      </c>
      <c r="RV20" s="23">
        <f>RV6</f>
        <v>9.5249741056054678</v>
      </c>
      <c r="RW20" s="23">
        <f>RW6</f>
        <v>6.8556511239799969</v>
      </c>
      <c r="SD20" t="s">
        <v>62</v>
      </c>
      <c r="SE20" s="23">
        <f>SE6</f>
        <v>9.9828283926907986</v>
      </c>
      <c r="SF20" s="23">
        <f>SF6</f>
        <v>11.913301430879507</v>
      </c>
      <c r="SM20" t="s">
        <v>62</v>
      </c>
      <c r="SN20" s="23">
        <f>SN6</f>
        <v>8.4221856111365021</v>
      </c>
      <c r="SO20" s="23">
        <f>SO6</f>
        <v>12.145098815280944</v>
      </c>
      <c r="SV20" t="s">
        <v>62</v>
      </c>
      <c r="SW20" s="23">
        <f>SW6</f>
        <v>8.7852316956125183</v>
      </c>
      <c r="SX20" s="23">
        <f>SX6</f>
        <v>6.1036359546446128</v>
      </c>
      <c r="TE20" t="s">
        <v>62</v>
      </c>
      <c r="TF20" s="23">
        <f>TF6</f>
        <v>8.4360769493239154</v>
      </c>
      <c r="TG20" s="23">
        <f>TG6</f>
        <v>8.7392555561618153</v>
      </c>
      <c r="TN20" t="s">
        <v>62</v>
      </c>
      <c r="TO20" s="23">
        <f>TO6</f>
        <v>8.4025899204406258</v>
      </c>
      <c r="TP20" s="23">
        <f>TP6</f>
        <v>11.465694519114022</v>
      </c>
      <c r="TW20" t="s">
        <v>62</v>
      </c>
      <c r="TX20" s="23">
        <f>TX6</f>
        <v>8.8169829249065934</v>
      </c>
      <c r="TY20" s="23">
        <f>TY6</f>
        <v>10.01883747186193</v>
      </c>
      <c r="UF20" t="s">
        <v>62</v>
      </c>
      <c r="UG20" s="23">
        <f>UG6</f>
        <v>8.9267262908521428</v>
      </c>
      <c r="UH20" s="23">
        <f>UH6</f>
        <v>6.0154001525872101</v>
      </c>
      <c r="UO20" t="s">
        <v>62</v>
      </c>
      <c r="UP20" s="23">
        <f>UP6</f>
        <v>8.2119778479898464</v>
      </c>
      <c r="UQ20" s="23">
        <f>UQ6</f>
        <v>8.2170628611355561</v>
      </c>
      <c r="UX20" t="s">
        <v>62</v>
      </c>
      <c r="UY20" s="23">
        <f>UY6</f>
        <v>7.8278611085124403</v>
      </c>
      <c r="UZ20" s="23">
        <f>UZ6</f>
        <v>12.019387786862167</v>
      </c>
      <c r="VG20" t="s">
        <v>62</v>
      </c>
      <c r="VH20" s="23">
        <f>VH6</f>
        <v>8.9294796163673009</v>
      </c>
      <c r="VI20" s="23">
        <f>VI6</f>
        <v>12.89583365950514</v>
      </c>
      <c r="VP20" t="s">
        <v>62</v>
      </c>
      <c r="VQ20" s="23">
        <f>VQ6</f>
        <v>8.7696616333364847</v>
      </c>
      <c r="VR20" s="23">
        <f>VR6</f>
        <v>8.8242622935875143</v>
      </c>
    </row>
    <row r="21" spans="1:590" x14ac:dyDescent="0.25">
      <c r="C21" t="s">
        <v>63</v>
      </c>
      <c r="D21" s="23">
        <f>AVERAGE(D7:D11)</f>
        <v>8.7295970761019657</v>
      </c>
      <c r="E21" s="23">
        <f>AVERAGE(E7:E11)</f>
        <v>6.8768588363745549</v>
      </c>
      <c r="L21" t="s">
        <v>63</v>
      </c>
      <c r="M21" s="23">
        <f>AVERAGE(M7:M11)</f>
        <v>10.155322745236353</v>
      </c>
      <c r="N21" s="23">
        <f>AVERAGE(N7:N11)</f>
        <v>6.3365266863070104</v>
      </c>
      <c r="Q21" s="23"/>
      <c r="U21" t="s">
        <v>63</v>
      </c>
      <c r="V21" s="23">
        <f>AVERAGE(V7:V11)</f>
        <v>7.9725715345839987</v>
      </c>
      <c r="W21" s="23">
        <f>AVERAGE(W7:W11)</f>
        <v>13.283087873366238</v>
      </c>
      <c r="Y21" s="23"/>
      <c r="AD21" t="s">
        <v>63</v>
      </c>
      <c r="AE21" s="23">
        <f>AVERAGE(AE7:AE11)</f>
        <v>9.4726396207298311</v>
      </c>
      <c r="AF21" s="23">
        <f>AVERAGE(AF7:AF11)</f>
        <v>6.8428179219387149</v>
      </c>
      <c r="AH21" s="23"/>
      <c r="AI21" s="23"/>
      <c r="AM21" t="s">
        <v>63</v>
      </c>
      <c r="AN21" s="23">
        <f>AVERAGE(AN7:AN11)</f>
        <v>8.922763919815667</v>
      </c>
      <c r="AO21" s="23">
        <f>AVERAGE(AO7:AO11)</f>
        <v>10.967172240806116</v>
      </c>
      <c r="AV21" t="s">
        <v>63</v>
      </c>
      <c r="AW21" s="23">
        <f>AVERAGE(AW7:AW11)</f>
        <v>8.8345101503637107</v>
      </c>
      <c r="AX21" s="23">
        <f>AVERAGE(AX7:AX11)</f>
        <v>9.6651095981095558</v>
      </c>
      <c r="AZ21" s="23"/>
      <c r="BA21" s="23"/>
      <c r="BE21" t="s">
        <v>63</v>
      </c>
      <c r="BF21" s="23">
        <f>AVERAGE(BF7:BF11)</f>
        <v>9.0843190565278302</v>
      </c>
      <c r="BG21" s="23">
        <f>AVERAGE(BG7:BG11)</f>
        <v>6.535441044318949</v>
      </c>
      <c r="BN21" t="s">
        <v>63</v>
      </c>
      <c r="BO21" s="23">
        <f>AVERAGE(BO7:BO11)</f>
        <v>9.7117541479315683</v>
      </c>
      <c r="BP21" s="23">
        <f>AVERAGE(BP7:BP11)</f>
        <v>10.897532041476733</v>
      </c>
      <c r="BR21" s="23"/>
      <c r="BS21" s="23"/>
      <c r="BW21" t="s">
        <v>63</v>
      </c>
      <c r="BX21" s="23">
        <f>AVERAGE(BX7:BX11)</f>
        <v>8.9207822427115886</v>
      </c>
      <c r="BY21" s="23">
        <f>AVERAGE(BY7:BY11)</f>
        <v>9.411661657909665</v>
      </c>
      <c r="CF21" t="s">
        <v>63</v>
      </c>
      <c r="CG21" s="23">
        <f>AVERAGE(CG7:CG11)</f>
        <v>9.026916623982757</v>
      </c>
      <c r="CH21" s="23">
        <f>AVERAGE(CH7:CH11)</f>
        <v>10.056263802355369</v>
      </c>
      <c r="CJ21" s="23"/>
      <c r="CK21" s="23"/>
      <c r="CO21" t="s">
        <v>63</v>
      </c>
      <c r="CP21" s="23">
        <f>AVERAGE(CP7:CP11)</f>
        <v>9.0376251394392</v>
      </c>
      <c r="CQ21" s="23">
        <f>AVERAGE(CQ7:CQ11)</f>
        <v>7.8215801061766239</v>
      </c>
      <c r="CX21" t="s">
        <v>63</v>
      </c>
      <c r="CY21" s="23">
        <f>AVERAGE(CY7:CY11)</f>
        <v>8.6330823933165561</v>
      </c>
      <c r="CZ21" s="23">
        <f>AVERAGE(CZ7:CZ11)</f>
        <v>6.4945325148892383</v>
      </c>
      <c r="DB21" s="23"/>
      <c r="DC21" s="23"/>
      <c r="DG21" t="s">
        <v>63</v>
      </c>
      <c r="DH21" s="23">
        <f>AVERAGE(DH7:DH11)</f>
        <v>9.421157125206868</v>
      </c>
      <c r="DI21" s="23">
        <f>AVERAGE(DI7:DI11)</f>
        <v>5.5045770423142057</v>
      </c>
      <c r="DP21" t="s">
        <v>63</v>
      </c>
      <c r="DQ21" s="23">
        <f>AVERAGE(DQ7:DQ11)</f>
        <v>8.5499987040526779</v>
      </c>
      <c r="DR21" s="23">
        <f>AVERAGE(DR7:DR11)</f>
        <v>9.2633633712603505</v>
      </c>
      <c r="DT21" s="23"/>
      <c r="DU21" s="23"/>
      <c r="DY21" t="s">
        <v>63</v>
      </c>
      <c r="DZ21" s="23">
        <f>AVERAGE(DZ7:DZ11)</f>
        <v>9.7092600481753824</v>
      </c>
      <c r="EA21" s="23">
        <f>AVERAGE(EA7:EA11)</f>
        <v>9.3510045442835494</v>
      </c>
      <c r="EH21" t="s">
        <v>63</v>
      </c>
      <c r="EI21" s="23">
        <f>AVERAGE(EI7:EI11)</f>
        <v>8.6370764903814923</v>
      </c>
      <c r="EJ21" s="23">
        <f>AVERAGE(EJ7:EJ11)</f>
        <v>10.66044374142564</v>
      </c>
      <c r="EL21" s="23"/>
      <c r="EM21" s="23"/>
      <c r="EQ21" t="s">
        <v>63</v>
      </c>
      <c r="ER21" s="23">
        <f>AVERAGE(ER7:ER11)</f>
        <v>9.6325494635426523</v>
      </c>
      <c r="ES21" s="23">
        <f>AVERAGE(ES7:ES11)</f>
        <v>10.978765808726596</v>
      </c>
      <c r="EZ21" t="s">
        <v>63</v>
      </c>
      <c r="FA21" s="23">
        <f>AVERAGE(FA7:FA11)</f>
        <v>9.1007834344090703</v>
      </c>
      <c r="FB21" s="23">
        <f>AVERAGE(FB7:FB11)</f>
        <v>12.97703950660733</v>
      </c>
      <c r="FD21" s="23"/>
      <c r="FE21" s="23"/>
      <c r="FI21" t="s">
        <v>63</v>
      </c>
      <c r="FJ21" s="23">
        <f>AVERAGE(FJ7:FJ11)</f>
        <v>10.11361925187318</v>
      </c>
      <c r="FK21" s="23">
        <f>AVERAGE(FK7:FK11)</f>
        <v>9.3407475461672895</v>
      </c>
      <c r="FR21" t="s">
        <v>63</v>
      </c>
      <c r="FS21" s="23">
        <f>AVERAGE(FS7:FS11)</f>
        <v>8.8331414626620273</v>
      </c>
      <c r="FT21" s="23">
        <f>AVERAGE(FT7:FT11)</f>
        <v>8.4192190933030364</v>
      </c>
      <c r="FV21" s="23"/>
      <c r="FW21" s="23"/>
      <c r="GA21" t="s">
        <v>63</v>
      </c>
      <c r="GB21" s="23">
        <f>AVERAGE(GB7:GB11)</f>
        <v>8.8950787642975317</v>
      </c>
      <c r="GC21" s="23">
        <f>AVERAGE(GC7:GC11)</f>
        <v>6.9883404187736442</v>
      </c>
      <c r="GJ21" t="s">
        <v>63</v>
      </c>
      <c r="GK21" s="23">
        <f>AVERAGE(GK7:GK11)</f>
        <v>9.3545872900268048</v>
      </c>
      <c r="GL21" s="23">
        <f>AVERAGE(GL7:GL11)</f>
        <v>6.8440886948938555</v>
      </c>
      <c r="GN21" s="23"/>
      <c r="GO21" s="23"/>
      <c r="GS21" t="s">
        <v>63</v>
      </c>
      <c r="GT21" s="23">
        <f>AVERAGE(GT7:GT11)</f>
        <v>8.6354354419801318</v>
      </c>
      <c r="GU21" s="23">
        <f>AVERAGE(GU7:GU11)</f>
        <v>5.5973591623482335</v>
      </c>
      <c r="HB21" t="s">
        <v>63</v>
      </c>
      <c r="HC21" s="23">
        <f>AVERAGE(HC7:HC11)</f>
        <v>9.4394971852427698</v>
      </c>
      <c r="HD21" s="23">
        <f>AVERAGE(HD7:HD11)</f>
        <v>11.087794463626905</v>
      </c>
      <c r="HF21" s="23"/>
      <c r="HG21" s="23"/>
      <c r="HK21" t="s">
        <v>63</v>
      </c>
      <c r="HL21" s="23">
        <f>AVERAGE(HL7:HL11)</f>
        <v>9.5410559070537371</v>
      </c>
      <c r="HM21" s="23">
        <f>AVERAGE(HM7:HM11)</f>
        <v>12.500619082509141</v>
      </c>
      <c r="HT21" t="s">
        <v>63</v>
      </c>
      <c r="HU21" s="23">
        <f>AVERAGE(HU7:HU11)</f>
        <v>7.8168463844595779</v>
      </c>
      <c r="HV21" s="23">
        <f>AVERAGE(HV7:HV11)</f>
        <v>7.6567296776282188</v>
      </c>
      <c r="HX21" s="23"/>
      <c r="HY21" s="23"/>
      <c r="IC21" t="s">
        <v>63</v>
      </c>
      <c r="ID21" s="23">
        <f>AVERAGE(ID7:ID11)</f>
        <v>9.6220294270180382</v>
      </c>
      <c r="IE21" s="23">
        <f>AVERAGE(IE7:IE11)</f>
        <v>9.7601199586293195</v>
      </c>
      <c r="IL21" t="s">
        <v>63</v>
      </c>
      <c r="IM21" s="23">
        <f>AVERAGE(IM7:IM11)</f>
        <v>8.284937762035101</v>
      </c>
      <c r="IN21" s="23">
        <f>AVERAGE(IN7:IN11)</f>
        <v>10.640709676403981</v>
      </c>
      <c r="IP21" s="23"/>
      <c r="IQ21" s="23"/>
      <c r="IU21" t="s">
        <v>63</v>
      </c>
      <c r="IV21" s="23">
        <f>AVERAGE(IV7:IV11)</f>
        <v>10.448241548263752</v>
      </c>
      <c r="IW21" s="23">
        <f>AVERAGE(IW7:IW11)</f>
        <v>11.14747517305555</v>
      </c>
      <c r="JD21" t="s">
        <v>63</v>
      </c>
      <c r="JE21" s="23">
        <f>AVERAGE(JE7:JE11)</f>
        <v>9.16601239550128</v>
      </c>
      <c r="JF21" s="23">
        <f>AVERAGE(JF7:JF11)</f>
        <v>13.722187083291519</v>
      </c>
      <c r="JH21" s="23"/>
      <c r="JI21" s="23"/>
      <c r="JM21" t="s">
        <v>63</v>
      </c>
      <c r="JN21" s="23">
        <f>AVERAGE(JN7:JN11)</f>
        <v>9.192322251659494</v>
      </c>
      <c r="JO21" s="23">
        <f>AVERAGE(JO7:JO11)</f>
        <v>6.492974733785597</v>
      </c>
      <c r="JV21" t="s">
        <v>63</v>
      </c>
      <c r="JW21" s="23">
        <f>AVERAGE(JW7:JW11)</f>
        <v>9.7364499961412942</v>
      </c>
      <c r="JX21" s="23">
        <f>AVERAGE(JX7:JX11)</f>
        <v>13.981613001844817</v>
      </c>
      <c r="JZ21" s="23"/>
      <c r="KA21" s="23"/>
      <c r="KE21" t="s">
        <v>63</v>
      </c>
      <c r="KF21" s="23">
        <f>AVERAGE(KF7:KF11)</f>
        <v>8.7896884001242928</v>
      </c>
      <c r="KG21" s="23">
        <f>AVERAGE(KG7:KG11)</f>
        <v>12.052092625814367</v>
      </c>
      <c r="KN21" t="s">
        <v>63</v>
      </c>
      <c r="KO21" s="23">
        <f>AVERAGE(KO7:KO11)</f>
        <v>8.9094449260582032</v>
      </c>
      <c r="KP21" s="23">
        <f>AVERAGE(KP7:KP11)</f>
        <v>7.3274032032741916</v>
      </c>
      <c r="KR21" s="23"/>
      <c r="KS21" s="23"/>
      <c r="KW21" t="s">
        <v>63</v>
      </c>
      <c r="KX21" s="23">
        <f>AVERAGE(KX7:KX11)</f>
        <v>9.5049329900656012</v>
      </c>
      <c r="KY21" s="23">
        <f>AVERAGE(KY7:KY11)</f>
        <v>9.7412312844931783</v>
      </c>
      <c r="LF21" t="s">
        <v>63</v>
      </c>
      <c r="LG21" s="23">
        <f>AVERAGE(LG7:LG11)</f>
        <v>9.8522878923336208</v>
      </c>
      <c r="LH21" s="23">
        <f>AVERAGE(LH7:LH11)</f>
        <v>11.612626477276084</v>
      </c>
      <c r="LJ21" s="23"/>
      <c r="LK21" s="23"/>
      <c r="LO21" t="s">
        <v>63</v>
      </c>
      <c r="LP21" s="23">
        <f>AVERAGE(LP7:LP11)</f>
        <v>9.299142170176756</v>
      </c>
      <c r="LQ21" s="23">
        <f>AVERAGE(LQ7:LQ11)</f>
        <v>9.1290294617677734</v>
      </c>
      <c r="LX21" t="s">
        <v>63</v>
      </c>
      <c r="LY21" s="23">
        <f>AVERAGE(LY7:LY11)</f>
        <v>10.09524002160973</v>
      </c>
      <c r="LZ21" s="23">
        <f>AVERAGE(LZ7:LZ11)</f>
        <v>6.2187557521834185</v>
      </c>
      <c r="MB21" s="23"/>
      <c r="MC21" s="23"/>
      <c r="MG21" t="s">
        <v>63</v>
      </c>
      <c r="MH21" s="23">
        <f>AVERAGE(MH7:MH11)</f>
        <v>9.5243274000979952</v>
      </c>
      <c r="MI21" s="23">
        <f>AVERAGE(MI7:MI11)</f>
        <v>7.3506297616562772</v>
      </c>
      <c r="MP21" t="s">
        <v>63</v>
      </c>
      <c r="MQ21" s="23">
        <f>AVERAGE(MQ7:MQ11)</f>
        <v>8.5689060811607547</v>
      </c>
      <c r="MR21" s="23">
        <f>AVERAGE(MR7:MR11)</f>
        <v>9.6375731097945643</v>
      </c>
      <c r="MT21" s="23"/>
      <c r="MU21" s="23"/>
      <c r="MY21" t="s">
        <v>63</v>
      </c>
      <c r="MZ21" s="23">
        <f>AVERAGE(MZ7:MZ11)</f>
        <v>8.4425994750996782</v>
      </c>
      <c r="NA21" s="23">
        <f>AVERAGE(NA7:NA11)</f>
        <v>11.085192471516331</v>
      </c>
      <c r="NH21" t="s">
        <v>63</v>
      </c>
      <c r="NI21" s="23">
        <f>AVERAGE(NI7:NI11)</f>
        <v>9.6926307421736304</v>
      </c>
      <c r="NJ21" s="23">
        <f>AVERAGE(NJ7:NJ11)</f>
        <v>12.676191699842708</v>
      </c>
      <c r="NL21" s="23"/>
      <c r="NM21" s="23"/>
      <c r="NQ21" t="s">
        <v>63</v>
      </c>
      <c r="NR21" s="23">
        <f>AVERAGE(NR7:NR11)</f>
        <v>9.2281668480722967</v>
      </c>
      <c r="NS21" s="23">
        <f>AVERAGE(NS7:NS11)</f>
        <v>7.7346982211334065</v>
      </c>
      <c r="NZ21" t="s">
        <v>63</v>
      </c>
      <c r="OA21" s="23">
        <f>AVERAGE(OA7:OA11)</f>
        <v>9.4543283355591932</v>
      </c>
      <c r="OB21" s="23">
        <f>AVERAGE(OB7:OB11)</f>
        <v>9.9668049861531252</v>
      </c>
      <c r="OD21" s="23"/>
      <c r="OE21" s="23"/>
      <c r="OI21" t="s">
        <v>63</v>
      </c>
      <c r="OJ21" s="23">
        <f>AVERAGE(OJ7:OJ11)</f>
        <v>9.6343987184185416</v>
      </c>
      <c r="OK21" s="23">
        <f>AVERAGE(OK7:OK11)</f>
        <v>11.680780032940431</v>
      </c>
      <c r="OR21" t="s">
        <v>63</v>
      </c>
      <c r="OS21" s="23">
        <f>AVERAGE(OS7:OS11)</f>
        <v>9.2918619975734504</v>
      </c>
      <c r="OT21" s="23">
        <f>AVERAGE(OT7:OT11)</f>
        <v>6.1124685795060731</v>
      </c>
      <c r="PA21" t="s">
        <v>63</v>
      </c>
      <c r="PB21" s="23">
        <f>AVERAGE(PB7:PB11)</f>
        <v>9.6124381921953717</v>
      </c>
      <c r="PC21" s="23">
        <f>AVERAGE(PC7:PC11)</f>
        <v>6.9789284158833507</v>
      </c>
      <c r="PJ21" t="s">
        <v>63</v>
      </c>
      <c r="PK21" s="23">
        <f>AVERAGE(PK7:PK11)</f>
        <v>9.3332306227644679</v>
      </c>
      <c r="PL21" s="23">
        <f>AVERAGE(PL7:PL11)</f>
        <v>5.1083297037544151</v>
      </c>
      <c r="PS21" t="s">
        <v>63</v>
      </c>
      <c r="PT21" s="23">
        <f>AVERAGE(PT7:PT11)</f>
        <v>8.2163679891471784</v>
      </c>
      <c r="PU21" s="23">
        <f>AVERAGE(PU7:PU11)</f>
        <v>12.287866088227714</v>
      </c>
      <c r="QB21" t="s">
        <v>63</v>
      </c>
      <c r="QC21" s="23">
        <f>AVERAGE(QC7:QC11)</f>
        <v>8.858562009210889</v>
      </c>
      <c r="QD21" s="23">
        <f>AVERAGE(QD7:QD11)</f>
        <v>11.957884687746619</v>
      </c>
      <c r="QK21" t="s">
        <v>63</v>
      </c>
      <c r="QL21" s="23">
        <f>AVERAGE(QL7:QL11)</f>
        <v>8.6612858821485794</v>
      </c>
      <c r="QM21" s="23">
        <f>AVERAGE(QM7:QM11)</f>
        <v>11.262053700310572</v>
      </c>
      <c r="QT21" t="s">
        <v>63</v>
      </c>
      <c r="QU21" s="23">
        <f>AVERAGE(QU7:QU11)</f>
        <v>7.9375351704456261</v>
      </c>
      <c r="QV21" s="23">
        <f>AVERAGE(QV7:QV11)</f>
        <v>7.9718999581626733</v>
      </c>
      <c r="RC21" t="s">
        <v>63</v>
      </c>
      <c r="RD21" s="23">
        <f>AVERAGE(RD7:RD11)</f>
        <v>8.7256086369276549</v>
      </c>
      <c r="RE21" s="23">
        <f>AVERAGE(RE7:RE11)</f>
        <v>6.7106447758615246</v>
      </c>
      <c r="RL21" t="s">
        <v>63</v>
      </c>
      <c r="RM21" s="23">
        <f>AVERAGE(RM7:RM11)</f>
        <v>9.8027451372510335</v>
      </c>
      <c r="RN21" s="23">
        <f>AVERAGE(RN7:RN11)</f>
        <v>11.708562417957634</v>
      </c>
      <c r="RU21" t="s">
        <v>63</v>
      </c>
      <c r="RV21" s="23">
        <f>AVERAGE(RV7:RV11)</f>
        <v>9.7600925570688055</v>
      </c>
      <c r="RW21" s="23">
        <f>AVERAGE(RW7:RW11)</f>
        <v>6.3626389311777043</v>
      </c>
      <c r="SD21" t="s">
        <v>63</v>
      </c>
      <c r="SE21" s="23">
        <f>AVERAGE(SE7:SE11)</f>
        <v>9.4564822919813842</v>
      </c>
      <c r="SF21" s="23">
        <f>AVERAGE(SF7:SF11)</f>
        <v>12.465150689945071</v>
      </c>
      <c r="SM21" t="s">
        <v>63</v>
      </c>
      <c r="SN21" s="23">
        <f>AVERAGE(SN7:SN11)</f>
        <v>8.4894405021801624</v>
      </c>
      <c r="SO21" s="23">
        <f>AVERAGE(SO7:SO11)</f>
        <v>12.028216990411789</v>
      </c>
      <c r="SV21" t="s">
        <v>63</v>
      </c>
      <c r="SW21" s="23">
        <f>AVERAGE(SW7:SW11)</f>
        <v>8.8799174608458955</v>
      </c>
      <c r="SX21" s="23">
        <f>AVERAGE(SX7:SX11)</f>
        <v>6.1398246325371</v>
      </c>
      <c r="TE21" t="s">
        <v>63</v>
      </c>
      <c r="TF21" s="23">
        <f>AVERAGE(TF7:TF11)</f>
        <v>8.520408464950302</v>
      </c>
      <c r="TG21" s="23">
        <f>AVERAGE(TG7:TG11)</f>
        <v>9.2698960255879346</v>
      </c>
      <c r="TN21" t="s">
        <v>63</v>
      </c>
      <c r="TO21" s="23">
        <f>AVERAGE(TO7:TO11)</f>
        <v>8.5169762723065094</v>
      </c>
      <c r="TP21" s="23">
        <f>AVERAGE(TP7:TP11)</f>
        <v>11.834876725068261</v>
      </c>
      <c r="TW21" t="s">
        <v>63</v>
      </c>
      <c r="TX21" s="23">
        <f>AVERAGE(TX7:TX11)</f>
        <v>8.547327457790356</v>
      </c>
      <c r="TY21" s="23">
        <f>AVERAGE(TY7:TY11)</f>
        <v>10.244646983284058</v>
      </c>
      <c r="UF21" t="s">
        <v>63</v>
      </c>
      <c r="UG21" s="23">
        <f>AVERAGE(UG7:UG11)</f>
        <v>9.0725360364891579</v>
      </c>
      <c r="UH21" s="23">
        <f>AVERAGE(UH7:UH11)</f>
        <v>6.3799491432350717</v>
      </c>
      <c r="UO21" t="s">
        <v>63</v>
      </c>
      <c r="UP21" s="23">
        <f>AVERAGE(UP7:UP11)</f>
        <v>8.3389544583828137</v>
      </c>
      <c r="UQ21" s="23">
        <f>AVERAGE(UQ7:UQ11)</f>
        <v>8.2281988909293382</v>
      </c>
      <c r="UX21" t="s">
        <v>63</v>
      </c>
      <c r="UY21" s="23">
        <f>AVERAGE(UY7:UY11)</f>
        <v>7.6407057621822059</v>
      </c>
      <c r="UZ21" s="23">
        <f>AVERAGE(UZ7:UZ11)</f>
        <v>11.833712387360702</v>
      </c>
      <c r="VG21" t="s">
        <v>63</v>
      </c>
      <c r="VH21" s="23">
        <f>AVERAGE(VH7:VH11)</f>
        <v>9.2719571040593873</v>
      </c>
      <c r="VI21" s="23">
        <f>AVERAGE(VI7:VI11)</f>
        <v>12.405032681799884</v>
      </c>
      <c r="VP21" t="s">
        <v>63</v>
      </c>
      <c r="VQ21" s="23">
        <f>AVERAGE(VQ7:VQ11)</f>
        <v>8.9544765329334393</v>
      </c>
      <c r="VR21" s="23">
        <f>AVERAGE(VR7:VR11)</f>
        <v>8.9043342070441938</v>
      </c>
    </row>
    <row r="22" spans="1:590" x14ac:dyDescent="0.25">
      <c r="C22" t="s">
        <v>64</v>
      </c>
      <c r="D22" s="23">
        <f>AVERAGE(D12:D17)</f>
        <v>8.6319198212537724</v>
      </c>
      <c r="E22" s="23">
        <f>AVERAGE(E12:E17)</f>
        <v>7.1496739269532226</v>
      </c>
      <c r="L22" t="s">
        <v>64</v>
      </c>
      <c r="M22" s="23">
        <f>AVERAGE(M12:M17)</f>
        <v>10.153711828287062</v>
      </c>
      <c r="N22" s="23">
        <f>AVERAGE(N12:N17)</f>
        <v>6.4082018719752725</v>
      </c>
      <c r="Q22" s="23"/>
      <c r="U22" t="s">
        <v>64</v>
      </c>
      <c r="V22" s="23">
        <f>AVERAGE(V12:V17)</f>
        <v>8.3010311503853593</v>
      </c>
      <c r="W22" s="23">
        <f>AVERAGE(W12:W17)</f>
        <v>12.962022673106683</v>
      </c>
      <c r="Y22" s="23"/>
      <c r="AD22" t="s">
        <v>64</v>
      </c>
      <c r="AE22" s="23">
        <f>AVERAGE(AE12:AE17)</f>
        <v>9.2728993367218671</v>
      </c>
      <c r="AF22" s="23">
        <f>AVERAGE(AF12:AF17)</f>
        <v>6.8384427736535676</v>
      </c>
      <c r="AH22" s="23"/>
      <c r="AI22" s="23"/>
      <c r="AM22" t="s">
        <v>64</v>
      </c>
      <c r="AN22" s="23">
        <f>AVERAGE(AN12:AN17)</f>
        <v>9.1929463016536435</v>
      </c>
      <c r="AO22" s="23">
        <f>AVERAGE(AO12:AO17)</f>
        <v>10.94871319384046</v>
      </c>
      <c r="AV22" t="s">
        <v>64</v>
      </c>
      <c r="AW22" s="23">
        <f>AVERAGE(AW12:AW17)</f>
        <v>8.9904547340336567</v>
      </c>
      <c r="AX22" s="23">
        <f>AVERAGE(AX12:AX17)</f>
        <v>9.9617886398570601</v>
      </c>
      <c r="AZ22" s="23"/>
      <c r="BA22" s="23"/>
      <c r="BE22" t="s">
        <v>64</v>
      </c>
      <c r="BF22" s="23">
        <f>AVERAGE(BF12:BF17)</f>
        <v>9.2949656940498055</v>
      </c>
      <c r="BG22" s="23">
        <f>AVERAGE(BG12:BG17)</f>
        <v>6.4027381655758084</v>
      </c>
      <c r="BN22" t="s">
        <v>64</v>
      </c>
      <c r="BO22" s="23">
        <f>AVERAGE(BO12:BO17)</f>
        <v>9.296407122847441</v>
      </c>
      <c r="BP22" s="23">
        <f>AVERAGE(BP12:BP17)</f>
        <v>10.985125017021275</v>
      </c>
      <c r="BR22" s="23"/>
      <c r="BS22" s="23"/>
      <c r="BW22" t="s">
        <v>64</v>
      </c>
      <c r="BX22" s="23">
        <f>AVERAGE(BX12:BX17)</f>
        <v>8.7934021932873971</v>
      </c>
      <c r="BY22" s="23">
        <f>AVERAGE(BY12:BY17)</f>
        <v>9.2800751509025314</v>
      </c>
      <c r="CF22" t="s">
        <v>64</v>
      </c>
      <c r="CG22" s="23">
        <f>AVERAGE(CG12:CG17)</f>
        <v>8.9670972951553782</v>
      </c>
      <c r="CH22" s="23">
        <f>AVERAGE(CH12:CH17)</f>
        <v>9.8889178238137436</v>
      </c>
      <c r="CJ22" s="23"/>
      <c r="CK22" s="23"/>
      <c r="CO22" t="s">
        <v>64</v>
      </c>
      <c r="CP22" s="23">
        <f>AVERAGE(CP12:CP17)</f>
        <v>9.0812076046286183</v>
      </c>
      <c r="CQ22" s="23">
        <f>AVERAGE(CQ12:CQ17)</f>
        <v>7.6226041701505203</v>
      </c>
      <c r="CX22" t="s">
        <v>64</v>
      </c>
      <c r="CY22" s="23">
        <f>AVERAGE(CY12:CY17)</f>
        <v>8.6149053381022771</v>
      </c>
      <c r="CZ22" s="23">
        <f>AVERAGE(CZ12:CZ17)</f>
        <v>6.535044380378122</v>
      </c>
      <c r="DB22" s="23"/>
      <c r="DC22" s="23"/>
      <c r="DG22" t="s">
        <v>64</v>
      </c>
      <c r="DH22" s="23">
        <f>AVERAGE(DH12:DH17)</f>
        <v>9.3552858993783783</v>
      </c>
      <c r="DI22" s="23">
        <f>AVERAGE(DI12:DI17)</f>
        <v>5.5797138273957634</v>
      </c>
      <c r="DP22" t="s">
        <v>64</v>
      </c>
      <c r="DQ22" s="23">
        <f>AVERAGE(DQ12:DQ17)</f>
        <v>8.6093805051073762</v>
      </c>
      <c r="DR22" s="23">
        <f>AVERAGE(DR12:DR17)</f>
        <v>9.0738066252007901</v>
      </c>
      <c r="DT22" s="23"/>
      <c r="DU22" s="23"/>
      <c r="DY22" t="s">
        <v>64</v>
      </c>
      <c r="DZ22" s="23">
        <f>AVERAGE(DZ12:DZ17)</f>
        <v>9.7785127471572508</v>
      </c>
      <c r="EA22" s="23">
        <f>AVERAGE(EA12:EA17)</f>
        <v>9.3005227056259958</v>
      </c>
      <c r="EH22" t="s">
        <v>64</v>
      </c>
      <c r="EI22" s="23">
        <f>AVERAGE(EI12:EI17)</f>
        <v>8.4861872680508394</v>
      </c>
      <c r="EJ22" s="23">
        <f>AVERAGE(EJ12:EJ17)</f>
        <v>10.856390793614658</v>
      </c>
      <c r="EL22" s="23"/>
      <c r="EM22" s="23"/>
      <c r="EQ22" t="s">
        <v>64</v>
      </c>
      <c r="ER22" s="23">
        <f>AVERAGE(ER12:ER17)</f>
        <v>9.6211126713833917</v>
      </c>
      <c r="ES22" s="23">
        <f>AVERAGE(ES12:ES17)</f>
        <v>11.064839416051926</v>
      </c>
      <c r="EZ22" t="s">
        <v>64</v>
      </c>
      <c r="FA22" s="23">
        <f>AVERAGE(FA12:FA17)</f>
        <v>9.20770072076688</v>
      </c>
      <c r="FB22" s="23">
        <f>AVERAGE(FB12:FB17)</f>
        <v>13.004813241942687</v>
      </c>
      <c r="FD22" s="23"/>
      <c r="FE22" s="23"/>
      <c r="FI22" t="s">
        <v>64</v>
      </c>
      <c r="FJ22" s="23">
        <f>AVERAGE(FJ12:FJ17)</f>
        <v>9.7445075680741908</v>
      </c>
      <c r="FK22" s="23">
        <f>AVERAGE(FK12:FK17)</f>
        <v>9.298559160600762</v>
      </c>
      <c r="FR22" t="s">
        <v>64</v>
      </c>
      <c r="FS22" s="23">
        <f>AVERAGE(FS12:FS17)</f>
        <v>8.4663530096031145</v>
      </c>
      <c r="FT22" s="23">
        <f>AVERAGE(FT12:FT17)</f>
        <v>8.362502474149089</v>
      </c>
      <c r="FV22" s="23"/>
      <c r="FW22" s="23"/>
      <c r="GA22" t="s">
        <v>64</v>
      </c>
      <c r="GB22" s="23">
        <f>AVERAGE(GB12:GB17)</f>
        <v>8.8043623744215509</v>
      </c>
      <c r="GC22" s="23">
        <f>AVERAGE(GC12:GC17)</f>
        <v>7.1446138116714906</v>
      </c>
      <c r="GJ22" t="s">
        <v>64</v>
      </c>
      <c r="GK22" s="23">
        <f>AVERAGE(GK12:GK17)</f>
        <v>9.3441724327473974</v>
      </c>
      <c r="GL22" s="23">
        <f>AVERAGE(GL12:GL17)</f>
        <v>6.9128896121904964</v>
      </c>
      <c r="GN22" s="23"/>
      <c r="GO22" s="23"/>
      <c r="GS22" t="s">
        <v>64</v>
      </c>
      <c r="GT22" s="23">
        <f>AVERAGE(GT12:GT17)</f>
        <v>8.7658716602234836</v>
      </c>
      <c r="GU22" s="23">
        <f>AVERAGE(GU12:GU17)</f>
        <v>5.5750837659304997</v>
      </c>
      <c r="HB22" t="s">
        <v>64</v>
      </c>
      <c r="HC22" s="23">
        <f>AVERAGE(HC12:HC17)</f>
        <v>9.2592423541375197</v>
      </c>
      <c r="HD22" s="23">
        <f>AVERAGE(HD12:HD17)</f>
        <v>10.94526955405586</v>
      </c>
      <c r="HF22" s="23"/>
      <c r="HG22" s="23"/>
      <c r="HK22" t="s">
        <v>64</v>
      </c>
      <c r="HL22" s="23">
        <f>AVERAGE(HL12:HL17)</f>
        <v>9.3392960531610729</v>
      </c>
      <c r="HM22" s="23">
        <f>AVERAGE(HM12:HM17)</f>
        <v>12.178863174672687</v>
      </c>
      <c r="HT22" t="s">
        <v>64</v>
      </c>
      <c r="HU22" s="23">
        <f>AVERAGE(HU12:HU17)</f>
        <v>8.0049017279435635</v>
      </c>
      <c r="HV22" s="23">
        <f>AVERAGE(HV12:HV17)</f>
        <v>7.4962770607783229</v>
      </c>
      <c r="HX22" s="23"/>
      <c r="HY22" s="23"/>
      <c r="IC22" t="s">
        <v>64</v>
      </c>
      <c r="ID22" s="23">
        <f>AVERAGE(ID12:ID17)</f>
        <v>9.7330952844010596</v>
      </c>
      <c r="IE22" s="23">
        <f>AVERAGE(IE12:IE17)</f>
        <v>9.5515399457443753</v>
      </c>
      <c r="IL22" t="s">
        <v>64</v>
      </c>
      <c r="IM22" s="23">
        <f>AVERAGE(IM12:IM17)</f>
        <v>8.2854737581176181</v>
      </c>
      <c r="IN22" s="23">
        <f>AVERAGE(IN12:IN17)</f>
        <v>10.854198733941066</v>
      </c>
      <c r="IP22" s="23"/>
      <c r="IQ22" s="23"/>
      <c r="IU22" t="s">
        <v>64</v>
      </c>
      <c r="IV22" s="23">
        <f>AVERAGE(IV12:IV17)</f>
        <v>10.516304940090723</v>
      </c>
      <c r="IW22" s="23">
        <f>AVERAGE(IW12:IW17)</f>
        <v>10.894672378562255</v>
      </c>
      <c r="JD22" t="s">
        <v>64</v>
      </c>
      <c r="JE22" s="23">
        <f>AVERAGE(JE12:JE17)</f>
        <v>9.2260804556730154</v>
      </c>
      <c r="JF22" s="23">
        <f>AVERAGE(JF12:JF17)</f>
        <v>13.640105669125631</v>
      </c>
      <c r="JH22" s="23"/>
      <c r="JI22" s="23"/>
      <c r="JM22" t="s">
        <v>64</v>
      </c>
      <c r="JN22" s="23">
        <f>AVERAGE(JN12:JN17)</f>
        <v>9.0899883854277181</v>
      </c>
      <c r="JO22" s="23">
        <f>AVERAGE(JO12:JO17)</f>
        <v>6.2118080012013763</v>
      </c>
      <c r="JV22" t="s">
        <v>64</v>
      </c>
      <c r="JW22" s="23">
        <f>AVERAGE(JW12:JW17)</f>
        <v>9.8180303307839925</v>
      </c>
      <c r="JX22" s="23">
        <f>AVERAGE(JX12:JX17)</f>
        <v>13.855006351519364</v>
      </c>
      <c r="JZ22" s="23"/>
      <c r="KA22" s="23"/>
      <c r="KE22" t="s">
        <v>64</v>
      </c>
      <c r="KF22" s="23">
        <f>AVERAGE(KF12:KF17)</f>
        <v>8.9616876235567187</v>
      </c>
      <c r="KG22" s="23">
        <f>AVERAGE(KG12:KG17)</f>
        <v>12.153479353601925</v>
      </c>
      <c r="KN22" t="s">
        <v>64</v>
      </c>
      <c r="KO22" s="23">
        <f>AVERAGE(KO12:KO17)</f>
        <v>8.9398877375309223</v>
      </c>
      <c r="KP22" s="23">
        <f>AVERAGE(KP12:KP17)</f>
        <v>7.0977319339937219</v>
      </c>
      <c r="KR22" s="23"/>
      <c r="KS22" s="23"/>
      <c r="KW22" t="s">
        <v>64</v>
      </c>
      <c r="KX22" s="23">
        <f>AVERAGE(KX12:KX17)</f>
        <v>9.4756404055215437</v>
      </c>
      <c r="KY22" s="23">
        <f>AVERAGE(KY12:KY17)</f>
        <v>9.6108230313119236</v>
      </c>
      <c r="LF22" t="s">
        <v>64</v>
      </c>
      <c r="LG22" s="23">
        <f>AVERAGE(LG12:LG17)</f>
        <v>9.8206395782690006</v>
      </c>
      <c r="LH22" s="23">
        <f>AVERAGE(LH12:LH17)</f>
        <v>11.669434660427745</v>
      </c>
      <c r="LJ22" s="23"/>
      <c r="LK22" s="23"/>
      <c r="LO22" t="s">
        <v>64</v>
      </c>
      <c r="LP22" s="23">
        <f>AVERAGE(LP12:LP17)</f>
        <v>9.4123747225337464</v>
      </c>
      <c r="LQ22" s="23">
        <f>AVERAGE(LQ12:LQ17)</f>
        <v>9.3444401975739311</v>
      </c>
      <c r="LX22" t="s">
        <v>64</v>
      </c>
      <c r="LY22" s="23">
        <f>AVERAGE(LY12:LY17)</f>
        <v>9.7728146220756376</v>
      </c>
      <c r="LZ22" s="23">
        <f>AVERAGE(LZ12:LZ17)</f>
        <v>6.0895847205355151</v>
      </c>
      <c r="MB22" s="23"/>
      <c r="MC22" s="23"/>
      <c r="MG22" t="s">
        <v>64</v>
      </c>
      <c r="MH22" s="23">
        <f>AVERAGE(MH12:MH17)</f>
        <v>9.6030987798985041</v>
      </c>
      <c r="MI22" s="23">
        <f>AVERAGE(MI12:MI17)</f>
        <v>7.3476448915886081</v>
      </c>
      <c r="MP22" t="s">
        <v>64</v>
      </c>
      <c r="MQ22" s="23">
        <f>AVERAGE(MQ12:MQ17)</f>
        <v>8.6008033357775222</v>
      </c>
      <c r="MR22" s="23">
        <f>AVERAGE(MR12:MR17)</f>
        <v>9.7413427383802187</v>
      </c>
      <c r="MT22" s="23"/>
      <c r="MU22" s="23"/>
      <c r="MY22" t="s">
        <v>64</v>
      </c>
      <c r="MZ22" s="23">
        <f>AVERAGE(MZ12:MZ17)</f>
        <v>8.3632648885459169</v>
      </c>
      <c r="NA22" s="23">
        <f>AVERAGE(NA12:NA17)</f>
        <v>10.95440367899536</v>
      </c>
      <c r="NH22" t="s">
        <v>64</v>
      </c>
      <c r="NI22" s="23">
        <f>AVERAGE(NI12:NI17)</f>
        <v>9.4312711307146326</v>
      </c>
      <c r="NJ22" s="23">
        <f>AVERAGE(NJ12:NJ17)</f>
        <v>12.630914767963636</v>
      </c>
      <c r="NL22" s="23"/>
      <c r="NM22" s="23"/>
      <c r="NQ22" t="s">
        <v>64</v>
      </c>
      <c r="NR22" s="23">
        <f>AVERAGE(NR12:NR17)</f>
        <v>9.2344013897855834</v>
      </c>
      <c r="NS22" s="23">
        <f>AVERAGE(NS12:NS17)</f>
        <v>7.8399520784999028</v>
      </c>
      <c r="NZ22" t="s">
        <v>64</v>
      </c>
      <c r="OA22" s="23">
        <f>AVERAGE(OA12:OA17)</f>
        <v>9.2758914896338833</v>
      </c>
      <c r="OB22" s="23">
        <f>AVERAGE(OB12:OB17)</f>
        <v>9.8685723971302952</v>
      </c>
      <c r="OD22" s="23"/>
      <c r="OE22" s="23"/>
      <c r="OI22" t="s">
        <v>64</v>
      </c>
      <c r="OJ22" s="23">
        <f>AVERAGE(OJ12:OJ17)</f>
        <v>9.7876569738806509</v>
      </c>
      <c r="OK22" s="23">
        <f>AVERAGE(OK12:OK17)</f>
        <v>11.374207817636048</v>
      </c>
      <c r="OR22" t="s">
        <v>64</v>
      </c>
      <c r="OS22" s="23">
        <f>AVERAGE(OS12:OS17)</f>
        <v>9.3949027641804879</v>
      </c>
      <c r="OT22" s="23">
        <f>AVERAGE(OT12:OT17)</f>
        <v>5.9688206767105116</v>
      </c>
      <c r="PA22" t="s">
        <v>64</v>
      </c>
      <c r="PB22" s="23">
        <f>AVERAGE(PB12:PB17)</f>
        <v>9.7129303451335343</v>
      </c>
      <c r="PC22" s="23">
        <f>AVERAGE(PC12:PC17)</f>
        <v>7.0436031513745192</v>
      </c>
      <c r="PJ22" t="s">
        <v>64</v>
      </c>
      <c r="PK22" s="23">
        <f>AVERAGE(PK12:PK17)</f>
        <v>9.4338277469095164</v>
      </c>
      <c r="PL22" s="23">
        <f>AVERAGE(PL12:PL17)</f>
        <v>5.268153728243008</v>
      </c>
      <c r="PS22" t="s">
        <v>64</v>
      </c>
      <c r="PT22" s="23">
        <f>AVERAGE(PT12:PT17)</f>
        <v>8.1844815148334593</v>
      </c>
      <c r="PU22" s="23">
        <f>AVERAGE(PU12:PU17)</f>
        <v>12.200349267742439</v>
      </c>
      <c r="QB22" t="s">
        <v>64</v>
      </c>
      <c r="QC22" s="23">
        <f>AVERAGE(QC12:QC17)</f>
        <v>8.8177010958200821</v>
      </c>
      <c r="QD22" s="23">
        <f>AVERAGE(QD12:QD17)</f>
        <v>11.98175254191046</v>
      </c>
      <c r="QK22" t="s">
        <v>64</v>
      </c>
      <c r="QL22" s="23">
        <f>AVERAGE(QL12:QL17)</f>
        <v>8.3574839035982293</v>
      </c>
      <c r="QM22" s="23">
        <f>AVERAGE(QM12:QM17)</f>
        <v>11.217819727073868</v>
      </c>
      <c r="QT22" t="s">
        <v>64</v>
      </c>
      <c r="QU22" s="23">
        <f>AVERAGE(QU12:QU17)</f>
        <v>7.9495422377675382</v>
      </c>
      <c r="QV22" s="23">
        <f>AVERAGE(QV12:QV17)</f>
        <v>8.1180707760493132</v>
      </c>
      <c r="RC22" t="s">
        <v>64</v>
      </c>
      <c r="RD22" s="23">
        <f>AVERAGE(RD12:RD17)</f>
        <v>8.9198407253771315</v>
      </c>
      <c r="RE22" s="23">
        <f>AVERAGE(RE12:RE17)</f>
        <v>6.5837906459912174</v>
      </c>
      <c r="RL22" t="s">
        <v>64</v>
      </c>
      <c r="RM22" s="23">
        <f>AVERAGE(RM12:RM17)</f>
        <v>9.9663041546815752</v>
      </c>
      <c r="RN22" s="23">
        <f>AVERAGE(RN12:RN17)</f>
        <v>11.764237077907715</v>
      </c>
      <c r="RU22" t="s">
        <v>64</v>
      </c>
      <c r="RV22" s="23">
        <f>AVERAGE(RV12:RV17)</f>
        <v>9.7082732734482846</v>
      </c>
      <c r="RW22" s="23">
        <f>AVERAGE(RW12:RW17)</f>
        <v>6.3796769893745315</v>
      </c>
      <c r="SD22" t="s">
        <v>64</v>
      </c>
      <c r="SE22" s="23">
        <f>AVERAGE(SE12:SE17)</f>
        <v>9.6470825871038972</v>
      </c>
      <c r="SF22" s="23">
        <f>AVERAGE(SF12:SF17)</f>
        <v>12.181457146571249</v>
      </c>
      <c r="SM22" t="s">
        <v>64</v>
      </c>
      <c r="SN22" s="23">
        <f>AVERAGE(SN12:SN17)</f>
        <v>8.7991295049511571</v>
      </c>
      <c r="SO22" s="23">
        <f>AVERAGE(SO12:SO17)</f>
        <v>12.209457772379167</v>
      </c>
      <c r="SV22" t="s">
        <v>64</v>
      </c>
      <c r="SW22" s="23">
        <f>AVERAGE(SW12:SW17)</f>
        <v>9.0439634072992323</v>
      </c>
      <c r="SX22" s="23">
        <f>AVERAGE(SX12:SX17)</f>
        <v>6.3952392912263676</v>
      </c>
      <c r="TE22" t="s">
        <v>64</v>
      </c>
      <c r="TF22" s="23">
        <f>AVERAGE(TF12:TF17)</f>
        <v>8.5624397039808837</v>
      </c>
      <c r="TG22" s="23">
        <f>AVERAGE(TG12:TG17)</f>
        <v>9.1212295719236334</v>
      </c>
      <c r="TN22" t="s">
        <v>64</v>
      </c>
      <c r="TO22" s="23">
        <f>AVERAGE(TO12:TO17)</f>
        <v>8.5890817773373929</v>
      </c>
      <c r="TP22" s="23">
        <f>AVERAGE(TP12:TP17)</f>
        <v>11.836417607592326</v>
      </c>
      <c r="TW22" t="s">
        <v>64</v>
      </c>
      <c r="TX22" s="23">
        <f>AVERAGE(TX12:TX17)</f>
        <v>8.4537738366386233</v>
      </c>
      <c r="TY22" s="23">
        <f>AVERAGE(TY12:TY17)</f>
        <v>10.337274456655106</v>
      </c>
      <c r="UF22" t="s">
        <v>64</v>
      </c>
      <c r="UG22" s="23">
        <f>AVERAGE(UG12:UG17)</f>
        <v>9.3434752675821215</v>
      </c>
      <c r="UH22" s="23">
        <f>AVERAGE(UH12:UH17)</f>
        <v>6.1584170753581908</v>
      </c>
      <c r="UO22" t="s">
        <v>64</v>
      </c>
      <c r="UP22" s="23">
        <f>AVERAGE(UP12:UP17)</f>
        <v>8.2517273591967761</v>
      </c>
      <c r="UQ22" s="23">
        <f>AVERAGE(UQ12:UQ17)</f>
        <v>8.0878927801058076</v>
      </c>
      <c r="UX22" t="s">
        <v>64</v>
      </c>
      <c r="UY22" s="23">
        <f>AVERAGE(UY12:UY17)</f>
        <v>7.6442039993340201</v>
      </c>
      <c r="UZ22" s="23">
        <f>AVERAGE(UZ12:UZ17)</f>
        <v>11.977063219978973</v>
      </c>
      <c r="VG22" t="s">
        <v>64</v>
      </c>
      <c r="VH22" s="23">
        <f>AVERAGE(VH12:VH17)</f>
        <v>9.0160128011991407</v>
      </c>
      <c r="VI22" s="23">
        <f>AVERAGE(VI12:VI17)</f>
        <v>12.338700506053629</v>
      </c>
      <c r="VP22" t="s">
        <v>64</v>
      </c>
      <c r="VQ22" s="23">
        <f>AVERAGE(VQ12:VQ17)</f>
        <v>8.9756865139719153</v>
      </c>
      <c r="VR22" s="23">
        <f>AVERAGE(VR12:VR17)</f>
        <v>8.9283666866557905</v>
      </c>
    </row>
    <row r="23" spans="1:590" x14ac:dyDescent="0.25">
      <c r="A23" s="8"/>
      <c r="C23" s="8" t="s">
        <v>65</v>
      </c>
      <c r="D23" s="23">
        <f>AVERAGE(D6:D17)</f>
        <v>8.7072516060726119</v>
      </c>
      <c r="E23" s="23">
        <f>AVERAGE(E6:E17)</f>
        <v>7.0472269533301573</v>
      </c>
      <c r="G23" s="8"/>
      <c r="I23" s="8"/>
      <c r="J23" s="8"/>
      <c r="L23" s="8" t="s">
        <v>65</v>
      </c>
      <c r="M23" s="23">
        <f>AVERAGE(M6:M17)</f>
        <v>10.120343189955536</v>
      </c>
      <c r="N23" s="23">
        <f>AVERAGE(N6:N17)</f>
        <v>6.4143226896591443</v>
      </c>
      <c r="Q23" s="23"/>
      <c r="S23" s="8"/>
      <c r="U23" s="8" t="s">
        <v>65</v>
      </c>
      <c r="V23" s="23">
        <f>AVERAGE(V6:V17)</f>
        <v>8.1429677932434945</v>
      </c>
      <c r="W23" s="23">
        <f>AVERAGE(W6:W17)</f>
        <v>13.083754628750368</v>
      </c>
      <c r="Y23" s="23"/>
      <c r="AA23" s="8"/>
      <c r="AB23" s="8"/>
      <c r="AD23" s="8" t="s">
        <v>65</v>
      </c>
      <c r="AE23" s="23">
        <f>AVERAGE(AE6:AE17)</f>
        <v>9.3503412544021796</v>
      </c>
      <c r="AF23" s="23">
        <f>AVERAGE(AF6:AF17)</f>
        <v>6.8237075612419309</v>
      </c>
      <c r="AH23" s="23"/>
      <c r="AI23" s="23"/>
      <c r="AK23" s="8"/>
      <c r="AM23" s="8" t="s">
        <v>65</v>
      </c>
      <c r="AN23" s="23">
        <f>AVERAGE(AN6:AN17)</f>
        <v>9.0745284665643506</v>
      </c>
      <c r="AO23" s="23">
        <f>AVERAGE(AO6:AO17)</f>
        <v>10.947379664045606</v>
      </c>
      <c r="AQ23" s="8"/>
      <c r="AS23" s="8"/>
      <c r="AT23" s="8"/>
      <c r="AV23" s="8" t="s">
        <v>65</v>
      </c>
      <c r="AW23" s="23">
        <f>AVERAGE(AW6:AW17)</f>
        <v>8.9184927722708611</v>
      </c>
      <c r="AX23" s="23">
        <f>AVERAGE(AX6:AX17)</f>
        <v>9.8256956167585017</v>
      </c>
      <c r="AZ23" s="23"/>
      <c r="BA23" s="23"/>
      <c r="BC23" s="8"/>
      <c r="BE23" s="8" t="s">
        <v>65</v>
      </c>
      <c r="BF23" s="23">
        <f>AVERAGE(BF6:BF17)</f>
        <v>9.1775678260664648</v>
      </c>
      <c r="BG23" s="23">
        <f>AVERAGE(BG6:BG17)</f>
        <v>6.4753527748356321</v>
      </c>
      <c r="BI23" s="8"/>
      <c r="BK23" s="8"/>
      <c r="BL23" s="8"/>
      <c r="BN23" s="8" t="s">
        <v>65</v>
      </c>
      <c r="BO23" s="23">
        <f>AVERAGE(BO6:BO17)</f>
        <v>9.4882259645578362</v>
      </c>
      <c r="BP23" s="23">
        <f>AVERAGE(BP6:BP17)</f>
        <v>10.94964517513926</v>
      </c>
      <c r="BR23" s="23"/>
      <c r="BS23" s="23"/>
      <c r="BU23" s="8"/>
      <c r="BW23" s="8" t="s">
        <v>65</v>
      </c>
      <c r="BX23" s="23">
        <f>AVERAGE(BX6:BX17)</f>
        <v>8.8241443606193659</v>
      </c>
      <c r="BY23" s="23">
        <f>AVERAGE(BY6:BY17)</f>
        <v>9.2913095691400063</v>
      </c>
      <c r="CA23" s="8"/>
      <c r="CC23" s="8"/>
      <c r="CD23" s="8"/>
      <c r="CF23" s="8" t="s">
        <v>65</v>
      </c>
      <c r="CG23" s="23">
        <f>AVERAGE(CG6:CG17)</f>
        <v>8.9994124863901668</v>
      </c>
      <c r="CH23" s="23">
        <f>AVERAGE(CH6:CH17)</f>
        <v>9.9736553453189831</v>
      </c>
      <c r="CJ23" s="23"/>
      <c r="CK23" s="23"/>
      <c r="CM23" s="8"/>
      <c r="CO23" s="8" t="s">
        <v>65</v>
      </c>
      <c r="CP23" s="23">
        <f>AVERAGE(CP6:CP17)</f>
        <v>9.0963999957246724</v>
      </c>
      <c r="CQ23" s="23">
        <f>AVERAGE(CQ6:CQ17)</f>
        <v>7.7302379131987697</v>
      </c>
      <c r="CS23" s="8"/>
      <c r="CU23" s="8"/>
      <c r="CV23" s="8"/>
      <c r="CX23" s="8" t="s">
        <v>65</v>
      </c>
      <c r="CY23" s="23">
        <f>AVERAGE(CY6:CY17)</f>
        <v>8.5967358378942205</v>
      </c>
      <c r="CZ23" s="23">
        <f>AVERAGE(CZ6:CZ17)</f>
        <v>6.5414955179317618</v>
      </c>
      <c r="DB23" s="23"/>
      <c r="DC23" s="23"/>
      <c r="DE23" s="8"/>
      <c r="DG23" s="8" t="s">
        <v>65</v>
      </c>
      <c r="DH23" s="23">
        <f>AVERAGE(DH6:DH17)</f>
        <v>9.3604049278527039</v>
      </c>
      <c r="DI23" s="23">
        <f>AVERAGE(DI6:DI17)</f>
        <v>5.5577661755996814</v>
      </c>
      <c r="DK23" s="8"/>
      <c r="DM23" s="8"/>
      <c r="DN23" s="8"/>
      <c r="DP23" s="8" t="s">
        <v>65</v>
      </c>
      <c r="DQ23" s="23">
        <f>AVERAGE(DQ6:DQ17)</f>
        <v>8.567141206518567</v>
      </c>
      <c r="DR23" s="23">
        <f>AVERAGE(DR6:DR17)</f>
        <v>9.1367556378318913</v>
      </c>
      <c r="DT23" s="23"/>
      <c r="DU23" s="23"/>
      <c r="DW23" s="8"/>
      <c r="DY23" s="8" t="s">
        <v>65</v>
      </c>
      <c r="DZ23" s="23">
        <f>AVERAGE(DZ6:DZ17)</f>
        <v>9.7222742366331634</v>
      </c>
      <c r="EA23" s="23">
        <f>AVERAGE(EA6:EA17)</f>
        <v>9.3057229285406891</v>
      </c>
      <c r="EC23" s="8"/>
      <c r="EE23" s="8"/>
      <c r="EF23" s="8"/>
      <c r="EH23" s="8" t="s">
        <v>65</v>
      </c>
      <c r="EI23" s="23">
        <f>AVERAGE(EI6:EI17)</f>
        <v>8.5398976252921113</v>
      </c>
      <c r="EJ23" s="23">
        <f>AVERAGE(EJ6:EJ17)</f>
        <v>10.73178013253888</v>
      </c>
      <c r="EL23" s="23"/>
      <c r="EM23" s="23"/>
      <c r="EO23" s="8"/>
      <c r="EQ23" s="8" t="s">
        <v>65</v>
      </c>
      <c r="ER23" s="23">
        <f>AVERAGE(ER6:ER17)</f>
        <v>9.6730542666100696</v>
      </c>
      <c r="ES23" s="23">
        <f>AVERAGE(ES6:ES17)</f>
        <v>11.023559502019317</v>
      </c>
      <c r="EU23" s="8"/>
      <c r="EW23" s="8"/>
      <c r="EX23" s="8"/>
      <c r="EZ23" s="8" t="s">
        <v>65</v>
      </c>
      <c r="FA23" s="23">
        <f>AVERAGE(FA6:FA17)</f>
        <v>9.1297391147057212</v>
      </c>
      <c r="FB23" s="23">
        <f>AVERAGE(FB6:FB17)</f>
        <v>12.995624626544545</v>
      </c>
      <c r="FD23" s="23"/>
      <c r="FE23" s="23"/>
      <c r="FG23" s="8"/>
      <c r="FI23" s="8" t="s">
        <v>65</v>
      </c>
      <c r="FJ23" s="23">
        <f>AVERAGE(FJ6:FJ17)</f>
        <v>9.9293193012310201</v>
      </c>
      <c r="FK23" s="23">
        <f>AVERAGE(FK6:FK17)</f>
        <v>9.2971790510014625</v>
      </c>
      <c r="FM23" s="8"/>
      <c r="FO23" s="8"/>
      <c r="FP23" s="8"/>
      <c r="FR23" s="8" t="s">
        <v>65</v>
      </c>
      <c r="FS23" s="23">
        <f>AVERAGE(FS6:FS17)</f>
        <v>8.6438975773802778</v>
      </c>
      <c r="FT23" s="23">
        <f>AVERAGE(FT6:FT17)</f>
        <v>8.4090381851755414</v>
      </c>
      <c r="FV23" s="23"/>
      <c r="FW23" s="23"/>
      <c r="FY23" s="8"/>
      <c r="GA23" s="8" t="s">
        <v>65</v>
      </c>
      <c r="GB23" s="23">
        <f>AVERAGE(GB6:GB17)</f>
        <v>8.8667592692697905</v>
      </c>
      <c r="GC23" s="23">
        <f>AVERAGE(GC6:GC17)</f>
        <v>7.1112134379751177</v>
      </c>
      <c r="GE23" s="8"/>
      <c r="GG23" s="8"/>
      <c r="GH23" s="8"/>
      <c r="GJ23" s="8" t="s">
        <v>65</v>
      </c>
      <c r="GK23" s="23">
        <f>AVERAGE(GK6:GK17)</f>
        <v>9.3677071145696704</v>
      </c>
      <c r="GL23" s="23">
        <f>AVERAGE(GL6:GL17)</f>
        <v>6.8574344265545193</v>
      </c>
      <c r="GN23" s="23"/>
      <c r="GO23" s="23"/>
      <c r="GQ23" s="8"/>
      <c r="GS23" s="8" t="s">
        <v>65</v>
      </c>
      <c r="GT23" s="23">
        <f>AVERAGE(GT6:GT17)</f>
        <v>8.6993199294025629</v>
      </c>
      <c r="GU23" s="23">
        <f>AVERAGE(GU6:GU17)</f>
        <v>5.5762429236394153</v>
      </c>
      <c r="GW23" s="8"/>
      <c r="GY23" s="8"/>
      <c r="GZ23" s="8"/>
      <c r="HB23" s="8" t="s">
        <v>65</v>
      </c>
      <c r="HC23" s="23">
        <f>AVERAGE(HC6:HC17)</f>
        <v>9.341271088829787</v>
      </c>
      <c r="HD23" s="23">
        <f>AVERAGE(HD6:HD17)</f>
        <v>11.028527790737293</v>
      </c>
      <c r="HF23" s="23"/>
      <c r="HG23" s="23"/>
      <c r="HI23" s="8"/>
      <c r="HK23" s="8" t="s">
        <v>65</v>
      </c>
      <c r="HL23" s="23">
        <f>AVERAGE(HL6:HL17)</f>
        <v>9.4110973349379865</v>
      </c>
      <c r="HM23" s="23">
        <f>AVERAGE(HM6:HM17)</f>
        <v>12.309816121445515</v>
      </c>
      <c r="HO23" s="8"/>
      <c r="HQ23" s="8"/>
      <c r="HR23" s="8"/>
      <c r="HT23" s="8" t="s">
        <v>65</v>
      </c>
      <c r="HU23" s="23">
        <f>AVERAGE(HU6:HU17)</f>
        <v>7.9228849420943099</v>
      </c>
      <c r="HV23" s="23">
        <f>AVERAGE(HV6:HV17)</f>
        <v>7.5661519688619228</v>
      </c>
      <c r="HX23" s="23"/>
      <c r="HY23" s="23"/>
      <c r="IA23" s="8"/>
      <c r="IC23" s="8" t="s">
        <v>65</v>
      </c>
      <c r="ID23" s="23">
        <f>AVERAGE(ID6:ID17)</f>
        <v>9.6900555506862567</v>
      </c>
      <c r="IE23" s="23">
        <f>AVERAGE(IE6:IE17)</f>
        <v>9.6688019313103002</v>
      </c>
      <c r="IG23" s="8"/>
      <c r="II23" s="8"/>
      <c r="IJ23" s="8"/>
      <c r="IL23" s="8" t="s">
        <v>65</v>
      </c>
      <c r="IM23" s="23">
        <f>AVERAGE(IM6:IM17)</f>
        <v>8.2578119161621171</v>
      </c>
      <c r="IN23" s="23">
        <f>AVERAGE(IN6:IN17)</f>
        <v>10.765031292941416</v>
      </c>
      <c r="IP23" s="23"/>
      <c r="IQ23" s="23"/>
      <c r="IS23" s="8"/>
      <c r="IU23" s="8" t="s">
        <v>65</v>
      </c>
      <c r="IV23" s="23">
        <f>AVERAGE(IV6:IV17)</f>
        <v>10.458214039944396</v>
      </c>
      <c r="IW23" s="23">
        <f>AVERAGE(IW6:IW17)</f>
        <v>11.032832863071881</v>
      </c>
      <c r="IY23" s="8"/>
      <c r="JA23" s="8"/>
      <c r="JB23" s="8"/>
      <c r="JD23" s="8" t="s">
        <v>65</v>
      </c>
      <c r="JE23" s="23">
        <f>AVERAGE(JE6:JE17)</f>
        <v>9.2121537785707837</v>
      </c>
      <c r="JF23" s="23">
        <f>AVERAGE(JF6:JF17)</f>
        <v>13.657323752724501</v>
      </c>
      <c r="JH23" s="23"/>
      <c r="JI23" s="23"/>
      <c r="JK23" s="8"/>
      <c r="JM23" s="8" t="s">
        <v>65</v>
      </c>
      <c r="JN23" s="23">
        <f>AVERAGE(JN6:JN17)</f>
        <v>9.173992345074689</v>
      </c>
      <c r="JO23" s="23">
        <f>AVERAGE(JO6:JO17)</f>
        <v>6.3180309443724987</v>
      </c>
      <c r="JQ23" s="8"/>
      <c r="JS23" s="8"/>
      <c r="JT23" s="8"/>
      <c r="JV23" s="8" t="s">
        <v>65</v>
      </c>
      <c r="JW23" s="23">
        <f>AVERAGE(JW6:JW17)</f>
        <v>9.7768720669407791</v>
      </c>
      <c r="JX23" s="23">
        <f>AVERAGE(JX6:JX17)</f>
        <v>13.882921900065632</v>
      </c>
      <c r="JZ23" s="23"/>
      <c r="KA23" s="23"/>
      <c r="KC23" s="8"/>
      <c r="KE23" s="8" t="s">
        <v>65</v>
      </c>
      <c r="KF23" s="23">
        <f>AVERAGE(KF6:KF17)</f>
        <v>8.9011104997119297</v>
      </c>
      <c r="KG23" s="23">
        <f>AVERAGE(KG6:KG17)</f>
        <v>12.144100645497593</v>
      </c>
      <c r="KI23" s="8"/>
      <c r="KK23" s="8"/>
      <c r="KL23" s="8"/>
      <c r="KN23" s="8" t="s">
        <v>65</v>
      </c>
      <c r="KO23" s="23">
        <f>AVERAGE(KO6:KO17)</f>
        <v>8.9597398692308445</v>
      </c>
      <c r="KP23" s="23">
        <f>AVERAGE(KP6:KP17)</f>
        <v>7.1651397374010477</v>
      </c>
      <c r="KR23" s="23"/>
      <c r="KS23" s="23"/>
      <c r="KU23" s="8"/>
      <c r="KW23" s="8" t="s">
        <v>65</v>
      </c>
      <c r="KX23" s="23">
        <f>AVERAGE(KX6:KX17)</f>
        <v>9.484377183612569</v>
      </c>
      <c r="KY23" s="23">
        <f>AVERAGE(KY6:KY17)</f>
        <v>9.6569231927818855</v>
      </c>
      <c r="LA23" s="8"/>
      <c r="LC23" s="8"/>
      <c r="LD23" s="8"/>
      <c r="LF23" s="8" t="s">
        <v>65</v>
      </c>
      <c r="LG23" s="23">
        <f>AVERAGE(LG6:LG17)</f>
        <v>9.8199281068059836</v>
      </c>
      <c r="LH23" s="23">
        <f>AVERAGE(LH6:LH17)</f>
        <v>11.672326182873435</v>
      </c>
      <c r="LJ23" s="23"/>
      <c r="LK23" s="23"/>
      <c r="LM23" s="8"/>
      <c r="LO23" s="8" t="s">
        <v>65</v>
      </c>
      <c r="LP23" s="23">
        <f>AVERAGE(LP6:LP17)</f>
        <v>9.3403895124723419</v>
      </c>
      <c r="LQ23" s="23">
        <f>AVERAGE(LQ6:LQ17)</f>
        <v>9.2271576647753744</v>
      </c>
      <c r="LS23" s="8"/>
      <c r="LU23" s="8"/>
      <c r="LV23" s="8"/>
      <c r="LX23" s="8" t="s">
        <v>65</v>
      </c>
      <c r="LY23" s="23">
        <f>AVERAGE(LY6:LY17)</f>
        <v>9.9104552031648669</v>
      </c>
      <c r="LZ23" s="23">
        <f>AVERAGE(LZ6:LZ17)</f>
        <v>6.1197226130349138</v>
      </c>
      <c r="MB23" s="23"/>
      <c r="MC23" s="23"/>
      <c r="ME23" s="8"/>
      <c r="MG23" s="8" t="s">
        <v>65</v>
      </c>
      <c r="MH23" s="23">
        <f>AVERAGE(MH6:MH17)</f>
        <v>9.5382969916675719</v>
      </c>
      <c r="MI23" s="23">
        <f>AVERAGE(MI6:MI17)</f>
        <v>7.3227029466735658</v>
      </c>
      <c r="MK23" s="8"/>
      <c r="MM23" s="8"/>
      <c r="MN23" s="8"/>
      <c r="MP23" s="8" t="s">
        <v>65</v>
      </c>
      <c r="MQ23" s="23">
        <f>AVERAGE(MQ6:MQ17)</f>
        <v>8.623653084031881</v>
      </c>
      <c r="MR23" s="23">
        <f>AVERAGE(MR6:MR17)</f>
        <v>9.6932183752138297</v>
      </c>
      <c r="MT23" s="23"/>
      <c r="MU23" s="23"/>
      <c r="MW23" s="8"/>
      <c r="MY23" s="8" t="s">
        <v>65</v>
      </c>
      <c r="MZ23" s="23">
        <f>AVERAGE(MZ6:MZ17)</f>
        <v>8.3969309838076622</v>
      </c>
      <c r="NA23" s="23">
        <f>AVERAGE(NA6:NA17)</f>
        <v>11.006599701504506</v>
      </c>
      <c r="NC23" s="8"/>
      <c r="NE23" s="8"/>
      <c r="NF23" s="8"/>
      <c r="NH23" s="8" t="s">
        <v>65</v>
      </c>
      <c r="NI23" s="23">
        <f>AVERAGE(NI6:NI17)</f>
        <v>9.5779580736970438</v>
      </c>
      <c r="NJ23" s="23">
        <f>AVERAGE(NJ6:NJ17)</f>
        <v>12.646423979318241</v>
      </c>
      <c r="NL23" s="23"/>
      <c r="NM23" s="23"/>
      <c r="NO23" s="8"/>
      <c r="NQ23" s="8" t="s">
        <v>65</v>
      </c>
      <c r="NR23" s="23">
        <f>AVERAGE(NR6:NR17)</f>
        <v>9.2220101125403691</v>
      </c>
      <c r="NS23" s="23">
        <f>AVERAGE(NS6:NS17)</f>
        <v>7.8052400580793915</v>
      </c>
      <c r="NU23" s="8"/>
      <c r="NW23" s="8"/>
      <c r="NX23" s="8"/>
      <c r="NZ23" s="8" t="s">
        <v>65</v>
      </c>
      <c r="OA23" s="23">
        <f>AVERAGE(OA6:OA17)</f>
        <v>9.3924817215122349</v>
      </c>
      <c r="OB23" s="23">
        <f>AVERAGE(OB6:OB17)</f>
        <v>9.8724091972439592</v>
      </c>
      <c r="OD23" s="23"/>
      <c r="OE23" s="23"/>
      <c r="OG23" s="8"/>
      <c r="OI23" s="8" t="s">
        <v>65</v>
      </c>
      <c r="OJ23" s="23">
        <f>AVERAGE(OJ6:OJ17)</f>
        <v>9.7306122936376749</v>
      </c>
      <c r="OK23" s="23">
        <f>AVERAGE(OK6:OK17)</f>
        <v>11.518191325862531</v>
      </c>
      <c r="OP23" s="8"/>
      <c r="OR23" s="8" t="s">
        <v>65</v>
      </c>
      <c r="OS23" s="23">
        <f>AVERAGE(OS6:OS17)</f>
        <v>9.38030232565524</v>
      </c>
      <c r="OT23" s="23">
        <f>AVERAGE(OT6:OT17)</f>
        <v>6.0454620207754965</v>
      </c>
      <c r="OY23" s="8"/>
      <c r="PA23" s="8" t="s">
        <v>65</v>
      </c>
      <c r="PB23" s="23">
        <f>AVERAGE(PB6:PB17)</f>
        <v>9.6626107098195</v>
      </c>
      <c r="PC23" s="23">
        <f>AVERAGE(PC6:PC17)</f>
        <v>7.0046208471267306</v>
      </c>
      <c r="PH23" s="8"/>
      <c r="PJ23" s="8" t="s">
        <v>65</v>
      </c>
      <c r="PK23" s="23">
        <f>AVERAGE(PK6:PK17)</f>
        <v>9.4221790249057076</v>
      </c>
      <c r="PL23" s="23">
        <f>AVERAGE(PL6:PL17)</f>
        <v>5.2142349176607139</v>
      </c>
      <c r="PQ23" s="8"/>
      <c r="PS23" s="8" t="s">
        <v>65</v>
      </c>
      <c r="PT23" s="23">
        <f>AVERAGE(PT6:PT17)</f>
        <v>8.1965605861589736</v>
      </c>
      <c r="PU23" s="23">
        <f>AVERAGE(PU6:PU17)</f>
        <v>12.195725480265546</v>
      </c>
      <c r="PZ23" s="8"/>
      <c r="QB23" s="8" t="s">
        <v>65</v>
      </c>
      <c r="QC23" s="23">
        <f>AVERAGE(QC6:QC17)</f>
        <v>8.8509510515038574</v>
      </c>
      <c r="QD23" s="23">
        <f>AVERAGE(QD6:QD17)</f>
        <v>11.953131961691213</v>
      </c>
      <c r="QI23" s="8"/>
      <c r="QK23" s="8" t="s">
        <v>65</v>
      </c>
      <c r="QL23" s="23">
        <f>AVERAGE(QL6:QL17)</f>
        <v>8.5369890097688526</v>
      </c>
      <c r="QM23" s="23">
        <f>AVERAGE(QM6:QM17)</f>
        <v>11.246478433465745</v>
      </c>
      <c r="QR23" s="8"/>
      <c r="QT23" s="8" t="s">
        <v>65</v>
      </c>
      <c r="QU23" s="23">
        <f>AVERAGE(QU6:QU17)</f>
        <v>7.9805641202949014</v>
      </c>
      <c r="QV23" s="23">
        <f>AVERAGE(QV6:QV17)</f>
        <v>8.0627119333031114</v>
      </c>
      <c r="RA23" s="8"/>
      <c r="RC23" s="8" t="s">
        <v>65</v>
      </c>
      <c r="RD23" s="23">
        <f>AVERAGE(RD6:RD17)</f>
        <v>8.8277255090693583</v>
      </c>
      <c r="RE23" s="23">
        <f>AVERAGE(RE6:RE17)</f>
        <v>6.6697372596773254</v>
      </c>
      <c r="RJ23" s="8"/>
      <c r="RL23" s="8" t="s">
        <v>65</v>
      </c>
      <c r="RM23" s="23">
        <f>AVERAGE(RM6:RM17)</f>
        <v>9.9358278918401997</v>
      </c>
      <c r="RN23" s="23">
        <f>AVERAGE(RN6:RN17)</f>
        <v>11.742476462817784</v>
      </c>
      <c r="RS23" s="8"/>
      <c r="RU23" s="8" t="s">
        <v>65</v>
      </c>
      <c r="RV23" s="23">
        <f>AVERAGE(RV6:RV17)</f>
        <v>9.714589710969932</v>
      </c>
      <c r="RW23" s="23">
        <f>AVERAGE(RW6:RW17)</f>
        <v>6.4122423096763095</v>
      </c>
      <c r="SB23" s="8"/>
      <c r="SD23" s="8" t="s">
        <v>65</v>
      </c>
      <c r="SE23" s="23">
        <f>AVERAGE(SE6:SE17)</f>
        <v>9.595644614601758</v>
      </c>
      <c r="SF23" s="23">
        <f>AVERAGE(SF6:SF17)</f>
        <v>12.277316480002696</v>
      </c>
      <c r="SK23" s="8"/>
      <c r="SM23" s="8" t="s">
        <v>65</v>
      </c>
      <c r="SN23" s="23">
        <f>AVERAGE(SN6:SN17)</f>
        <v>8.6386804293120196</v>
      </c>
      <c r="SO23" s="23">
        <f>AVERAGE(SO6:SO17)</f>
        <v>12.128577533467906</v>
      </c>
      <c r="ST23" s="8"/>
      <c r="SV23" s="8" t="s">
        <v>65</v>
      </c>
      <c r="SW23" s="23">
        <f>AVERAGE(SW6:SW17)</f>
        <v>8.9540499536364493</v>
      </c>
      <c r="SX23" s="23">
        <f>AVERAGE(SX6:SX17)</f>
        <v>6.2645162387240267</v>
      </c>
      <c r="TC23" s="8"/>
      <c r="TE23" s="8" t="s">
        <v>65</v>
      </c>
      <c r="TF23" s="23">
        <f>AVERAGE(TF6:TF17)</f>
        <v>8.5343964581633927</v>
      </c>
      <c r="TG23" s="23">
        <f>AVERAGE(TG6:TG17)</f>
        <v>9.1513427596369414</v>
      </c>
      <c r="TL23" s="8"/>
      <c r="TN23" s="8" t="s">
        <v>65</v>
      </c>
      <c r="TO23" s="23">
        <f>AVERAGE(TO6:TO17)</f>
        <v>8.5434968288331294</v>
      </c>
      <c r="TP23" s="23">
        <f>AVERAGE(TP6:TP17)</f>
        <v>11.804881982500774</v>
      </c>
      <c r="TU23" s="8"/>
      <c r="TW23" s="8" t="s">
        <v>65</v>
      </c>
      <c r="TX23" s="23">
        <f>AVERAGE(TX6:TX17)</f>
        <v>8.5230219361408412</v>
      </c>
      <c r="TY23" s="23">
        <f>AVERAGE(TY6:TY17)</f>
        <v>10.272143260684405</v>
      </c>
      <c r="UD23" s="8"/>
      <c r="UF23" s="8" t="s">
        <v>65</v>
      </c>
      <c r="UG23" s="23">
        <f>AVERAGE(UG6:UG17)</f>
        <v>9.195854839899221</v>
      </c>
      <c r="UH23" s="23">
        <f>AVERAGE(UH6:UH17)</f>
        <v>6.2388040267426428</v>
      </c>
      <c r="UM23" s="8"/>
      <c r="UO23" s="8" t="s">
        <v>65</v>
      </c>
      <c r="UP23" s="23">
        <f>AVERAGE(UP6:UP17)</f>
        <v>8.2847595245903811</v>
      </c>
      <c r="UQ23" s="23">
        <f>AVERAGE(UQ6:UQ17)</f>
        <v>8.1571178330347571</v>
      </c>
      <c r="UV23" s="8"/>
      <c r="UX23" s="8" t="s">
        <v>65</v>
      </c>
      <c r="UY23" s="23">
        <f>AVERAGE(UY6:UY17)</f>
        <v>7.6580511596189664</v>
      </c>
      <c r="UZ23" s="23">
        <f>AVERAGE(UZ6:UZ17)</f>
        <v>11.920860753628292</v>
      </c>
      <c r="VE23" s="8"/>
      <c r="VG23" s="8" t="s">
        <v>65</v>
      </c>
      <c r="VH23" s="23">
        <f>AVERAGE(VH6:VH17)</f>
        <v>9.1154451619882586</v>
      </c>
      <c r="VI23" s="23">
        <f>AVERAGE(VI6:VI17)</f>
        <v>12.412766675402196</v>
      </c>
      <c r="VN23" s="8"/>
      <c r="VP23" s="8" t="s">
        <v>65</v>
      </c>
      <c r="VQ23" s="23">
        <f>AVERAGE(VQ6:VQ17)</f>
        <v>8.9496802818195977</v>
      </c>
      <c r="VR23" s="23">
        <f>AVERAGE(VR6:VR17)</f>
        <v>8.9096777873952693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77"/>
  <sheetViews>
    <sheetView topLeftCell="A24" zoomScaleNormal="100" workbookViewId="0">
      <selection activeCell="C59" sqref="C59"/>
    </sheetView>
  </sheetViews>
  <sheetFormatPr defaultRowHeight="15.75" x14ac:dyDescent="0.25"/>
  <cols>
    <col min="1" max="1" width="23.75" customWidth="1"/>
    <col min="2" max="2" width="52.625" customWidth="1"/>
    <col min="3" max="5" width="8.5" customWidth="1"/>
    <col min="6" max="6" width="21.5" customWidth="1"/>
    <col min="7" max="1025" width="8.5" customWidth="1"/>
  </cols>
  <sheetData>
    <row r="2" spans="1:19" x14ac:dyDescent="0.25">
      <c r="A2" t="s">
        <v>66</v>
      </c>
      <c r="C2" s="3" t="s">
        <v>67</v>
      </c>
      <c r="D2" s="3"/>
    </row>
    <row r="3" spans="1:19" ht="26.25" customHeight="1" x14ac:dyDescent="0.25">
      <c r="C3" s="8" t="s">
        <v>68</v>
      </c>
      <c r="D3" s="8" t="s">
        <v>69</v>
      </c>
      <c r="F3" s="2" t="s">
        <v>70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6.25" customHeight="1" x14ac:dyDescent="0.25">
      <c r="B4" t="s">
        <v>71</v>
      </c>
      <c r="C4" s="11"/>
      <c r="D4" s="11">
        <f>AVERAGE(distributions!C48:VV48)</f>
        <v>3124.1255801293537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B5" t="s">
        <v>72</v>
      </c>
      <c r="C5" s="11"/>
      <c r="D5" s="11">
        <f>AVERAGE(distributions!C49:VV49)</f>
        <v>2849.4657740195166</v>
      </c>
      <c r="F5" s="8"/>
      <c r="G5" s="8" t="s">
        <v>73</v>
      </c>
      <c r="H5" s="8"/>
      <c r="I5" s="8"/>
      <c r="K5" s="8"/>
      <c r="L5" s="8" t="s">
        <v>74</v>
      </c>
      <c r="M5" s="8"/>
      <c r="N5" s="8"/>
      <c r="P5" s="8"/>
      <c r="Q5" s="8" t="s">
        <v>75</v>
      </c>
      <c r="R5" s="8"/>
      <c r="S5" s="8"/>
    </row>
    <row r="6" spans="1:19" x14ac:dyDescent="0.25">
      <c r="B6" t="s">
        <v>76</v>
      </c>
      <c r="D6" s="11">
        <f>AVERAGE(distributions!C50:VV50)</f>
        <v>2754.5420751612328</v>
      </c>
      <c r="F6" s="8"/>
      <c r="G6" s="24" t="s">
        <v>77</v>
      </c>
      <c r="H6" s="24"/>
      <c r="I6" s="24"/>
      <c r="K6" s="8"/>
      <c r="L6" s="3" t="s">
        <v>77</v>
      </c>
      <c r="M6" s="3"/>
      <c r="N6" s="3"/>
      <c r="P6" s="8"/>
      <c r="Q6" s="3" t="s">
        <v>77</v>
      </c>
      <c r="R6" s="3"/>
      <c r="S6" s="3"/>
    </row>
    <row r="7" spans="1:19" x14ac:dyDescent="0.25">
      <c r="B7" t="s">
        <v>78</v>
      </c>
      <c r="D7" s="11">
        <f>AVERAGE(distributions!C51:VV51)</f>
        <v>644.24331107795808</v>
      </c>
      <c r="F7" s="8"/>
      <c r="G7" s="24"/>
      <c r="H7" s="24"/>
      <c r="I7" s="24"/>
      <c r="K7" s="8"/>
      <c r="L7" s="24"/>
      <c r="M7" s="24"/>
      <c r="N7" s="24"/>
      <c r="P7" s="8"/>
      <c r="Q7" s="24"/>
      <c r="R7" s="24"/>
      <c r="S7" s="24"/>
    </row>
    <row r="8" spans="1:19" x14ac:dyDescent="0.25">
      <c r="B8" t="s">
        <v>79</v>
      </c>
      <c r="C8" s="11">
        <f>AVERAGE(distributions!D55:VV55)</f>
        <v>1338.0280805508967</v>
      </c>
      <c r="D8" s="11"/>
      <c r="F8" s="8"/>
      <c r="G8" s="8" t="s">
        <v>80</v>
      </c>
      <c r="H8" s="8" t="s">
        <v>81</v>
      </c>
      <c r="I8" s="8" t="s">
        <v>82</v>
      </c>
      <c r="K8" s="8"/>
      <c r="L8" s="8" t="s">
        <v>80</v>
      </c>
      <c r="M8" s="8" t="s">
        <v>81</v>
      </c>
      <c r="N8" s="8" t="s">
        <v>82</v>
      </c>
      <c r="P8" s="8"/>
      <c r="Q8" s="8" t="s">
        <v>80</v>
      </c>
      <c r="R8" s="8" t="s">
        <v>81</v>
      </c>
      <c r="S8" s="8" t="s">
        <v>82</v>
      </c>
    </row>
    <row r="9" spans="1:19" x14ac:dyDescent="0.25">
      <c r="B9" t="s">
        <v>83</v>
      </c>
      <c r="C9" s="11">
        <f>AVERAGE(distributions!D56:VV56)</f>
        <v>1625.0128005837814</v>
      </c>
      <c r="F9" s="25" t="s">
        <v>84</v>
      </c>
      <c r="G9" s="26">
        <f>C8</f>
        <v>1338.0280805508967</v>
      </c>
      <c r="H9" s="26">
        <f>C11</f>
        <v>357.21949991569142</v>
      </c>
      <c r="I9" s="26">
        <f>B74</f>
        <v>250</v>
      </c>
      <c r="K9" s="25" t="s">
        <v>84</v>
      </c>
      <c r="L9" s="26">
        <f>C10</f>
        <v>342.78448884506616</v>
      </c>
      <c r="M9" s="26">
        <f>C13</f>
        <v>482.35151726323329</v>
      </c>
      <c r="N9" s="26">
        <f>B74</f>
        <v>250</v>
      </c>
      <c r="O9" s="27"/>
      <c r="P9" s="25" t="s">
        <v>84</v>
      </c>
      <c r="Q9" s="26">
        <f>C9</f>
        <v>1625.0128005837814</v>
      </c>
      <c r="R9" s="26">
        <f>C12</f>
        <v>244.89059468714703</v>
      </c>
      <c r="S9" s="26">
        <f>B74</f>
        <v>250</v>
      </c>
    </row>
    <row r="10" spans="1:19" x14ac:dyDescent="0.25">
      <c r="B10" t="s">
        <v>85</v>
      </c>
      <c r="C10" s="11">
        <f>AVERAGE(distributions!D57:VV57)</f>
        <v>342.78448884506616</v>
      </c>
      <c r="D10" s="11"/>
      <c r="F10" s="25" t="s">
        <v>86</v>
      </c>
      <c r="G10" s="26">
        <f>-A19*G9</f>
        <v>-13.380280805508967</v>
      </c>
      <c r="H10" s="26">
        <f>-A19*H9</f>
        <v>-3.5721949991569142</v>
      </c>
      <c r="I10" s="27"/>
      <c r="K10" s="25" t="s">
        <v>86</v>
      </c>
      <c r="L10" s="26">
        <f>-A19*L9</f>
        <v>-3.4278448884506618</v>
      </c>
      <c r="M10" s="26">
        <f>-A19*M9</f>
        <v>-4.8235151726323329</v>
      </c>
      <c r="N10" s="27"/>
      <c r="O10" s="27"/>
      <c r="P10" s="25" t="s">
        <v>86</v>
      </c>
      <c r="Q10" s="26">
        <f>-A19*Q9</f>
        <v>-16.250128005837816</v>
      </c>
      <c r="R10" s="26">
        <f>-A19*R9</f>
        <v>-2.4489059468714705</v>
      </c>
      <c r="S10" s="27"/>
    </row>
    <row r="11" spans="1:19" x14ac:dyDescent="0.25">
      <c r="B11" t="s">
        <v>87</v>
      </c>
      <c r="C11" s="11">
        <f>(D4-C8)/5</f>
        <v>357.21949991569142</v>
      </c>
      <c r="D11" s="11"/>
      <c r="F11" s="25" t="s">
        <v>88</v>
      </c>
      <c r="G11" s="26">
        <f>-A20*G9</f>
        <v>-441.54926658179591</v>
      </c>
      <c r="H11" s="26">
        <f>-A20*H9</f>
        <v>-117.88243497217817</v>
      </c>
      <c r="I11" s="27"/>
      <c r="K11" s="25" t="s">
        <v>88</v>
      </c>
      <c r="L11" s="26">
        <f>-$A20*L9</f>
        <v>-113.11888131887184</v>
      </c>
      <c r="M11" s="26">
        <f>-$A20*M9</f>
        <v>-159.17600069686699</v>
      </c>
      <c r="N11" s="27"/>
      <c r="O11" s="26"/>
      <c r="P11" s="25" t="s">
        <v>88</v>
      </c>
      <c r="Q11" s="26">
        <f>-A20*Q9</f>
        <v>-536.25422419264794</v>
      </c>
      <c r="R11" s="26">
        <f>-A20*R9</f>
        <v>-80.813896246758517</v>
      </c>
      <c r="S11" s="27"/>
    </row>
    <row r="12" spans="1:19" x14ac:dyDescent="0.25">
      <c r="B12" t="s">
        <v>89</v>
      </c>
      <c r="C12" s="11">
        <f>(D5-C9)/5</f>
        <v>244.89059468714703</v>
      </c>
      <c r="F12" s="8"/>
      <c r="K12" s="8"/>
      <c r="P12" s="8"/>
    </row>
    <row r="13" spans="1:19" x14ac:dyDescent="0.25">
      <c r="B13" t="s">
        <v>90</v>
      </c>
      <c r="C13" s="11">
        <f>(D6-C10)/5</f>
        <v>482.35151726323329</v>
      </c>
      <c r="F13" s="8" t="s">
        <v>91</v>
      </c>
      <c r="I13" s="11">
        <f>AVERAGE(distributions!D63:SJ63)</f>
        <v>-3.3641864258024206</v>
      </c>
      <c r="K13" s="8" t="s">
        <v>91</v>
      </c>
      <c r="N13" s="11">
        <f>AVERAGE(distributions!D63:SJ63)</f>
        <v>-3.3641864258024206</v>
      </c>
      <c r="P13" s="8" t="s">
        <v>91</v>
      </c>
      <c r="S13" s="11">
        <f>AVERAGE(distributions!D63:SJ63)</f>
        <v>-3.3641864258024206</v>
      </c>
    </row>
    <row r="14" spans="1:19" x14ac:dyDescent="0.25">
      <c r="B14" t="s">
        <v>92</v>
      </c>
      <c r="C14" s="11">
        <f>ABS(AVERAGE(distributions!C52:VV52))</f>
        <v>259.52406539952983</v>
      </c>
      <c r="F14" s="8" t="s">
        <v>93</v>
      </c>
      <c r="G14" s="11">
        <f>-(1-$A$48)*$A$50*$A$51*$A$52*G9</f>
        <v>0</v>
      </c>
      <c r="H14" s="11">
        <f>-(1-$A$48)*$A$50*$A$51*$A$52*H9</f>
        <v>0</v>
      </c>
      <c r="K14" s="8" t="s">
        <v>93</v>
      </c>
      <c r="L14" s="11">
        <f>-(1-$A$48)*$A$50*$A$51*$A$52*L9</f>
        <v>0</v>
      </c>
      <c r="M14" s="11">
        <f>-(1-$A$48)*$A$50*$A$51*$A$52*M9</f>
        <v>0</v>
      </c>
      <c r="P14" s="8" t="s">
        <v>93</v>
      </c>
      <c r="Q14" s="11">
        <f>-(1-$A$48)*$A$50*$A$51*$A$52*Q9</f>
        <v>0</v>
      </c>
      <c r="R14" s="11">
        <f>-(1-$A$48)*$A$50*$A$51*$A$52*R9</f>
        <v>0</v>
      </c>
    </row>
    <row r="15" spans="1:19" x14ac:dyDescent="0.25">
      <c r="B15" t="s">
        <v>94</v>
      </c>
      <c r="D15" s="11">
        <f>AVERAGE(distributions!D54:VV54)</f>
        <v>-678.02231352293359</v>
      </c>
      <c r="F15" s="8"/>
      <c r="K15" s="8"/>
      <c r="P15" s="8"/>
    </row>
    <row r="16" spans="1:19" x14ac:dyDescent="0.25">
      <c r="B16" t="s">
        <v>95</v>
      </c>
      <c r="C16" s="11">
        <f>D15/A56*-1</f>
        <v>135.60446270458672</v>
      </c>
      <c r="F16" s="8" t="s">
        <v>96</v>
      </c>
      <c r="K16" s="8" t="s">
        <v>96</v>
      </c>
      <c r="P16" s="8" t="s">
        <v>96</v>
      </c>
    </row>
    <row r="17" spans="1:19" x14ac:dyDescent="0.25">
      <c r="A17" t="s">
        <v>97</v>
      </c>
    </row>
    <row r="18" spans="1:19" x14ac:dyDescent="0.25">
      <c r="A18" s="28" t="s">
        <v>98</v>
      </c>
      <c r="C18" s="11"/>
      <c r="D18" s="11"/>
      <c r="F18" s="25" t="s">
        <v>99</v>
      </c>
      <c r="G18" s="26">
        <f>C29</f>
        <v>343.6538138142289</v>
      </c>
      <c r="H18" s="26">
        <f>C28</f>
        <v>68.730762762845785</v>
      </c>
      <c r="I18" s="26">
        <f>C30</f>
        <v>57.275635635704816</v>
      </c>
      <c r="K18" s="25" t="s">
        <v>99</v>
      </c>
      <c r="L18" s="26">
        <f>C29</f>
        <v>343.6538138142289</v>
      </c>
      <c r="M18" s="26">
        <f>C28</f>
        <v>68.730762762845785</v>
      </c>
      <c r="N18" s="26">
        <f>C30</f>
        <v>57.275635635704816</v>
      </c>
      <c r="O18" s="27"/>
      <c r="P18" s="25" t="s">
        <v>99</v>
      </c>
      <c r="Q18" s="26">
        <f>C29</f>
        <v>343.6538138142289</v>
      </c>
      <c r="R18" s="26">
        <f>C28</f>
        <v>68.730762762845785</v>
      </c>
      <c r="S18" s="26">
        <f>C30</f>
        <v>57.275635635704816</v>
      </c>
    </row>
    <row r="19" spans="1:19" x14ac:dyDescent="0.25">
      <c r="A19" s="29">
        <v>0.01</v>
      </c>
      <c r="B19" t="s">
        <v>100</v>
      </c>
      <c r="D19" s="11">
        <f>A19*D4</f>
        <v>31.241255801293537</v>
      </c>
      <c r="F19" s="25" t="s">
        <v>101</v>
      </c>
      <c r="G19" s="26">
        <f>$A$32*$C$34*$D$20</f>
        <v>309.28843243280602</v>
      </c>
      <c r="H19" s="26">
        <f>A32*D20*C35</f>
        <v>61.857686486561207</v>
      </c>
      <c r="I19" s="26">
        <f>C36*A32*D20</f>
        <v>51.548072072134339</v>
      </c>
      <c r="K19" s="25" t="s">
        <v>101</v>
      </c>
      <c r="L19" s="26">
        <f>D24*A32*C34</f>
        <v>272.69966544096201</v>
      </c>
      <c r="M19" s="26">
        <f>A32*C35*D24</f>
        <v>54.539933088192406</v>
      </c>
      <c r="N19" s="26">
        <f>A32*C36*D24</f>
        <v>45.449944240160342</v>
      </c>
      <c r="O19" s="27"/>
      <c r="P19" s="25" t="s">
        <v>101</v>
      </c>
      <c r="Q19" s="26">
        <f>A32*C34*D22</f>
        <v>282.09711162793212</v>
      </c>
      <c r="R19" s="26">
        <f>A32*C35*D22</f>
        <v>56.419422325586424</v>
      </c>
      <c r="S19" s="26">
        <f>A32*C36*D22</f>
        <v>47.01618527132203</v>
      </c>
    </row>
    <row r="20" spans="1:19" x14ac:dyDescent="0.25">
      <c r="A20" s="29">
        <v>0.33</v>
      </c>
      <c r="B20" t="s">
        <v>102</v>
      </c>
      <c r="D20" s="11">
        <f>A20*D4</f>
        <v>1030.9614414426867</v>
      </c>
      <c r="F20" s="8"/>
      <c r="K20" s="8"/>
      <c r="P20" s="8"/>
    </row>
    <row r="21" spans="1:19" x14ac:dyDescent="0.25">
      <c r="A21" s="30"/>
      <c r="B21" t="s">
        <v>103</v>
      </c>
      <c r="C21" s="11"/>
      <c r="D21" s="11">
        <f>D5*A19</f>
        <v>28.494657740195166</v>
      </c>
      <c r="F21" s="31" t="s">
        <v>104</v>
      </c>
      <c r="G21" s="32">
        <v>0</v>
      </c>
      <c r="H21" s="32">
        <v>0</v>
      </c>
      <c r="I21" s="32">
        <v>0</v>
      </c>
      <c r="K21" s="31" t="s">
        <v>104</v>
      </c>
      <c r="L21" s="32">
        <v>0</v>
      </c>
      <c r="M21" s="32">
        <v>0</v>
      </c>
      <c r="N21" s="32">
        <v>0</v>
      </c>
      <c r="P21" s="31" t="s">
        <v>104</v>
      </c>
      <c r="Q21" s="32">
        <v>0</v>
      </c>
      <c r="R21" s="32">
        <v>0</v>
      </c>
      <c r="S21" s="32">
        <v>0</v>
      </c>
    </row>
    <row r="22" spans="1:19" x14ac:dyDescent="0.25">
      <c r="A22" s="30"/>
      <c r="B22" t="s">
        <v>105</v>
      </c>
      <c r="C22" s="11"/>
      <c r="D22" s="11">
        <f>D5*A20</f>
        <v>940.32370542644048</v>
      </c>
      <c r="F22" s="25" t="s">
        <v>106</v>
      </c>
      <c r="G22" s="26">
        <f>G9+G10+G11+G19</f>
        <v>1192.3869655963977</v>
      </c>
      <c r="H22" s="26">
        <f>H18+H9+H10+H11+H19</f>
        <v>366.35331919376335</v>
      </c>
      <c r="I22" s="26">
        <f>I18+I9+I10+I11+I19</f>
        <v>358.82370770783916</v>
      </c>
      <c r="K22" s="25" t="s">
        <v>106</v>
      </c>
      <c r="L22" s="26">
        <f>L9+L10+L11+L19</f>
        <v>498.93742807870569</v>
      </c>
      <c r="M22" s="26">
        <f>M9+M10+M11+M19</f>
        <v>372.8919344819264</v>
      </c>
      <c r="N22" s="26">
        <f>N9+N10+N11+N19</f>
        <v>295.44994424016033</v>
      </c>
      <c r="P22" s="25" t="s">
        <v>106</v>
      </c>
      <c r="Q22" s="26">
        <f>Q9+Q10+Q11+Q19</f>
        <v>1354.6055600132277</v>
      </c>
      <c r="R22" s="26">
        <f>R9+R10+R11+R19</f>
        <v>218.04721481910349</v>
      </c>
      <c r="S22" s="26">
        <f>S9+S10+S11+S19</f>
        <v>297.016185271322</v>
      </c>
    </row>
    <row r="23" spans="1:19" x14ac:dyDescent="0.25">
      <c r="A23" s="30"/>
      <c r="B23" t="s">
        <v>107</v>
      </c>
      <c r="C23" s="11"/>
      <c r="D23" s="11">
        <f>A19*D6</f>
        <v>27.54542075161233</v>
      </c>
      <c r="F23" s="8" t="s">
        <v>108</v>
      </c>
      <c r="G23" s="11">
        <f>SUM(G9:G21)-G18</f>
        <v>1192.3869655963979</v>
      </c>
      <c r="H23" s="11">
        <f>SUM(H9:H21)-H18</f>
        <v>297.62255643091748</v>
      </c>
      <c r="I23" s="11">
        <f>SUM(I9:I21)-I18</f>
        <v>298.18388564633193</v>
      </c>
      <c r="K23" s="8" t="s">
        <v>108</v>
      </c>
      <c r="L23" s="11">
        <f>SUM(L9:L21)-L18</f>
        <v>498.93742807870569</v>
      </c>
      <c r="M23" s="11">
        <f>SUM(M9:M21)-M18</f>
        <v>372.89193448192634</v>
      </c>
      <c r="N23" s="11">
        <f>SUM(N9:N21)-N18</f>
        <v>292.08575781435792</v>
      </c>
      <c r="P23" s="8" t="s">
        <v>108</v>
      </c>
      <c r="Q23" s="11">
        <f>SUM(Q9:Q21)-Q18</f>
        <v>1354.6055600132279</v>
      </c>
      <c r="R23" s="11">
        <f>SUM(R9:R21)-R18</f>
        <v>218.04721481910346</v>
      </c>
      <c r="S23" s="11">
        <f>SUM(S9:S21)-S18</f>
        <v>293.65199884551964</v>
      </c>
    </row>
    <row r="24" spans="1:19" x14ac:dyDescent="0.25">
      <c r="A24" s="30"/>
      <c r="B24" t="s">
        <v>109</v>
      </c>
      <c r="C24" s="11"/>
      <c r="D24" s="11">
        <f>A20*D6</f>
        <v>908.99888480320681</v>
      </c>
      <c r="K24" s="8"/>
      <c r="P24" s="8"/>
    </row>
    <row r="25" spans="1:19" x14ac:dyDescent="0.25">
      <c r="A25" s="30"/>
      <c r="C25" s="11"/>
      <c r="D25" s="11"/>
      <c r="F25" s="33" t="s">
        <v>110</v>
      </c>
      <c r="G25" s="34">
        <f>G23/$A62+$A$61</f>
        <v>28.847739311927956</v>
      </c>
      <c r="H25" s="34">
        <f>H23/$A63+$A$61</f>
        <v>19.881127821545874</v>
      </c>
      <c r="I25" s="34">
        <f>I23/$A64+$A$61</f>
        <v>19.909194282316598</v>
      </c>
      <c r="J25" s="34"/>
      <c r="K25" s="34"/>
      <c r="L25" s="34">
        <f>L23/$A62+$A$61</f>
        <v>14.978748561574115</v>
      </c>
      <c r="M25" s="34">
        <f>M23/$A63+$A$61</f>
        <v>23.644596724096317</v>
      </c>
      <c r="N25" s="34">
        <f>N23/$A64+$A$61</f>
        <v>19.604287890717895</v>
      </c>
      <c r="O25" s="35"/>
      <c r="P25" s="34"/>
      <c r="Q25" s="34">
        <f>Q23/$A62+$A$61</f>
        <v>32.092111200264554</v>
      </c>
      <c r="R25" s="34">
        <f>R23/$A63+$A$61</f>
        <v>15.902360740955173</v>
      </c>
      <c r="S25" s="34">
        <f>S23/$A64+$A$61</f>
        <v>19.682599942275981</v>
      </c>
    </row>
    <row r="26" spans="1:19" x14ac:dyDescent="0.25">
      <c r="A26" s="30"/>
    </row>
    <row r="27" spans="1:19" x14ac:dyDescent="0.25">
      <c r="A27" s="29">
        <v>1</v>
      </c>
      <c r="B27" t="s">
        <v>111</v>
      </c>
      <c r="D27" s="11">
        <f>D20*A27</f>
        <v>1030.9614414426867</v>
      </c>
      <c r="I27" s="26"/>
      <c r="J27" s="26"/>
      <c r="K27" s="26"/>
    </row>
    <row r="28" spans="1:19" x14ac:dyDescent="0.25">
      <c r="A28" s="30"/>
      <c r="B28" t="s">
        <v>112</v>
      </c>
      <c r="C28" s="11">
        <f>D28/A56</f>
        <v>68.730762762845785</v>
      </c>
      <c r="D28" s="11">
        <f>D$27/3</f>
        <v>343.6538138142289</v>
      </c>
      <c r="F28" s="3" t="s">
        <v>73</v>
      </c>
      <c r="G28" s="3"/>
      <c r="H28" s="3"/>
      <c r="I28" s="3"/>
    </row>
    <row r="29" spans="1:19" x14ac:dyDescent="0.25">
      <c r="A29" s="30"/>
      <c r="B29" t="s">
        <v>113</v>
      </c>
      <c r="C29" s="11">
        <f>D29/A57</f>
        <v>343.6538138142289</v>
      </c>
      <c r="D29" s="11">
        <f>D$27/3</f>
        <v>343.6538138142289</v>
      </c>
      <c r="F29" s="1" t="s">
        <v>114</v>
      </c>
      <c r="G29" s="1"/>
      <c r="H29" s="1"/>
      <c r="I29" s="1"/>
      <c r="K29" s="8"/>
      <c r="L29" s="8" t="s">
        <v>74</v>
      </c>
      <c r="M29" s="8"/>
      <c r="N29" s="8"/>
      <c r="P29" s="8"/>
      <c r="Q29" s="8" t="s">
        <v>75</v>
      </c>
      <c r="R29" s="8"/>
      <c r="S29" s="8"/>
    </row>
    <row r="30" spans="1:19" x14ac:dyDescent="0.25">
      <c r="A30" s="30"/>
      <c r="B30" t="s">
        <v>115</v>
      </c>
      <c r="C30" s="11">
        <f>D30/calculations!A58</f>
        <v>57.275635635704816</v>
      </c>
      <c r="D30" s="11">
        <f>D$27/3</f>
        <v>343.6538138142289</v>
      </c>
      <c r="F30" s="8"/>
      <c r="G30" s="24" t="s">
        <v>116</v>
      </c>
      <c r="H30" s="24"/>
      <c r="I30" s="24"/>
      <c r="K30" s="8"/>
      <c r="L30" s="24" t="s">
        <v>116</v>
      </c>
      <c r="M30" s="24"/>
      <c r="N30" s="24"/>
      <c r="P30" s="8"/>
      <c r="Q30" s="24" t="s">
        <v>116</v>
      </c>
      <c r="R30" s="24"/>
      <c r="S30" s="24"/>
    </row>
    <row r="31" spans="1:19" x14ac:dyDescent="0.25">
      <c r="A31" s="30"/>
      <c r="F31" s="8"/>
      <c r="G31" s="8" t="s">
        <v>80</v>
      </c>
      <c r="H31" s="8" t="s">
        <v>81</v>
      </c>
      <c r="I31" s="8" t="s">
        <v>82</v>
      </c>
      <c r="K31" s="8"/>
      <c r="L31" s="8" t="s">
        <v>80</v>
      </c>
      <c r="M31" s="8" t="s">
        <v>81</v>
      </c>
      <c r="N31" s="8" t="s">
        <v>82</v>
      </c>
      <c r="P31" s="8"/>
      <c r="Q31" s="8" t="s">
        <v>80</v>
      </c>
      <c r="R31" s="8" t="s">
        <v>81</v>
      </c>
      <c r="S31" s="8" t="s">
        <v>82</v>
      </c>
    </row>
    <row r="32" spans="1:19" x14ac:dyDescent="0.25">
      <c r="A32" s="29">
        <v>0.01</v>
      </c>
      <c r="B32" t="s">
        <v>117</v>
      </c>
      <c r="C32" s="11"/>
      <c r="F32" s="25" t="s">
        <v>84</v>
      </c>
      <c r="G32" s="26">
        <f>C8</f>
        <v>1338.0280805508967</v>
      </c>
      <c r="H32" s="26">
        <f>C11</f>
        <v>357.21949991569142</v>
      </c>
      <c r="I32" s="26"/>
      <c r="K32" s="25" t="s">
        <v>84</v>
      </c>
      <c r="L32" s="26">
        <f>C10</f>
        <v>342.78448884506616</v>
      </c>
      <c r="M32" s="26">
        <f>C13</f>
        <v>482.35151726323329</v>
      </c>
      <c r="N32" s="26"/>
      <c r="O32" s="26"/>
      <c r="P32" s="25" t="s">
        <v>84</v>
      </c>
      <c r="Q32" s="26">
        <f>C9</f>
        <v>1625.0128005837814</v>
      </c>
      <c r="R32" s="26">
        <f>C12</f>
        <v>244.89059468714703</v>
      </c>
      <c r="S32" s="26"/>
    </row>
    <row r="33" spans="1:19" x14ac:dyDescent="0.25">
      <c r="A33" s="36"/>
      <c r="B33" t="s">
        <v>118</v>
      </c>
      <c r="C33" s="11"/>
      <c r="F33" s="25" t="s">
        <v>86</v>
      </c>
      <c r="G33" s="26"/>
      <c r="H33" s="26"/>
      <c r="I33" s="26"/>
      <c r="K33" s="25" t="s">
        <v>86</v>
      </c>
      <c r="L33" s="26"/>
      <c r="M33" s="26"/>
      <c r="N33" s="26"/>
      <c r="O33" s="26"/>
      <c r="P33" s="25" t="s">
        <v>86</v>
      </c>
      <c r="Q33" s="26"/>
      <c r="R33" s="26"/>
      <c r="S33" s="26"/>
    </row>
    <row r="34" spans="1:19" x14ac:dyDescent="0.25">
      <c r="A34" s="37"/>
      <c r="B34" t="s">
        <v>119</v>
      </c>
      <c r="C34" s="11">
        <v>30</v>
      </c>
      <c r="F34" s="25"/>
      <c r="G34" s="26"/>
      <c r="H34" s="26"/>
      <c r="I34" s="26"/>
      <c r="K34" s="25"/>
      <c r="L34" s="26"/>
      <c r="M34" s="26"/>
      <c r="N34" s="26"/>
      <c r="O34" s="26"/>
      <c r="P34" s="25"/>
      <c r="Q34" s="26"/>
      <c r="R34" s="26"/>
      <c r="S34" s="26"/>
    </row>
    <row r="35" spans="1:19" x14ac:dyDescent="0.25">
      <c r="B35" t="s">
        <v>120</v>
      </c>
      <c r="C35">
        <v>6</v>
      </c>
      <c r="F35" s="25" t="s">
        <v>88</v>
      </c>
      <c r="G35" s="26"/>
      <c r="H35" s="26"/>
      <c r="I35" s="26"/>
      <c r="K35" s="25" t="s">
        <v>88</v>
      </c>
      <c r="L35" s="26"/>
      <c r="M35" s="26"/>
      <c r="N35" s="26"/>
      <c r="O35" s="26"/>
      <c r="P35" s="25" t="s">
        <v>88</v>
      </c>
      <c r="Q35" s="26"/>
      <c r="R35" s="26"/>
      <c r="S35" s="26"/>
    </row>
    <row r="36" spans="1:19" x14ac:dyDescent="0.25">
      <c r="B36" t="s">
        <v>121</v>
      </c>
      <c r="C36">
        <v>5</v>
      </c>
      <c r="F36" s="8"/>
      <c r="G36" s="11"/>
      <c r="H36" s="11"/>
      <c r="I36" s="11"/>
      <c r="K36" s="8"/>
      <c r="L36" s="11"/>
      <c r="M36" s="11"/>
      <c r="N36" s="11"/>
      <c r="O36" s="11"/>
      <c r="P36" s="8"/>
      <c r="Q36" s="11"/>
      <c r="R36" s="11"/>
      <c r="S36" s="11"/>
    </row>
    <row r="37" spans="1:19" x14ac:dyDescent="0.25">
      <c r="F37" s="8" t="s">
        <v>91</v>
      </c>
      <c r="G37" s="11"/>
      <c r="H37" s="11"/>
      <c r="I37" s="11"/>
      <c r="K37" s="8" t="s">
        <v>91</v>
      </c>
      <c r="L37" s="11"/>
      <c r="M37" s="11"/>
      <c r="N37" s="11"/>
      <c r="O37" s="11"/>
      <c r="P37" s="8" t="s">
        <v>91</v>
      </c>
      <c r="Q37" s="11"/>
      <c r="R37" s="11"/>
      <c r="S37" s="11"/>
    </row>
    <row r="38" spans="1:19" x14ac:dyDescent="0.25">
      <c r="A38" s="37"/>
      <c r="B38" t="s">
        <v>122</v>
      </c>
      <c r="C38" s="11">
        <f>(D19+D20)/calculations!A59</f>
        <v>88.516891436998364</v>
      </c>
      <c r="F38" s="8" t="s">
        <v>93</v>
      </c>
      <c r="G38" s="11"/>
      <c r="H38" s="11"/>
      <c r="I38" s="11"/>
      <c r="K38" s="8" t="s">
        <v>93</v>
      </c>
      <c r="L38" s="11"/>
      <c r="M38" s="11"/>
      <c r="N38" s="11"/>
      <c r="O38" s="11"/>
      <c r="P38" s="8" t="s">
        <v>93</v>
      </c>
      <c r="Q38" s="11"/>
      <c r="R38" s="11"/>
      <c r="S38" s="11"/>
    </row>
    <row r="39" spans="1:19" x14ac:dyDescent="0.25">
      <c r="A39" s="37"/>
      <c r="B39" t="s">
        <v>123</v>
      </c>
      <c r="C39" s="11">
        <f>(D22)/calculations!A59</f>
        <v>78.360308785536702</v>
      </c>
      <c r="F39" s="8"/>
      <c r="G39" s="11"/>
      <c r="H39" s="11"/>
      <c r="I39" s="11"/>
      <c r="K39" s="8"/>
      <c r="L39" s="11"/>
      <c r="M39" s="11"/>
      <c r="N39" s="11"/>
      <c r="O39" s="11"/>
      <c r="P39" s="8"/>
      <c r="Q39" s="11"/>
      <c r="R39" s="11"/>
      <c r="S39" s="11"/>
    </row>
    <row r="40" spans="1:19" x14ac:dyDescent="0.25">
      <c r="A40" s="37"/>
      <c r="B40" t="s">
        <v>124</v>
      </c>
      <c r="C40" s="11">
        <f>D24/calculations!A59</f>
        <v>75.749907066933901</v>
      </c>
      <c r="F40" s="8" t="s">
        <v>96</v>
      </c>
      <c r="G40" s="11">
        <f>D15</f>
        <v>-678.02231352293359</v>
      </c>
      <c r="H40" s="11">
        <f>C16</f>
        <v>135.60446270458672</v>
      </c>
      <c r="I40" s="11">
        <v>0</v>
      </c>
      <c r="K40" s="8" t="s">
        <v>96</v>
      </c>
      <c r="L40" s="11">
        <v>0</v>
      </c>
      <c r="M40" s="11">
        <v>0</v>
      </c>
      <c r="N40" s="11">
        <v>0</v>
      </c>
      <c r="O40" s="11"/>
      <c r="P40" s="8" t="s">
        <v>96</v>
      </c>
      <c r="Q40" s="11">
        <f>C14*5*-1</f>
        <v>-1297.620326997649</v>
      </c>
      <c r="R40" s="11">
        <f>C14</f>
        <v>259.52406539952983</v>
      </c>
      <c r="S40" s="11">
        <v>0</v>
      </c>
    </row>
    <row r="41" spans="1:19" x14ac:dyDescent="0.25">
      <c r="A41" s="37"/>
      <c r="C41" s="11"/>
    </row>
    <row r="42" spans="1:19" x14ac:dyDescent="0.25">
      <c r="F42" s="25" t="s">
        <v>99</v>
      </c>
      <c r="G42" s="26">
        <v>0</v>
      </c>
      <c r="H42" s="26">
        <v>0</v>
      </c>
      <c r="I42" s="26">
        <v>0</v>
      </c>
      <c r="K42" s="25" t="s">
        <v>99</v>
      </c>
      <c r="L42" s="26">
        <v>0</v>
      </c>
      <c r="M42" s="26">
        <v>0</v>
      </c>
      <c r="N42" s="26">
        <v>0</v>
      </c>
      <c r="O42" s="26"/>
      <c r="P42" s="25" t="s">
        <v>99</v>
      </c>
      <c r="Q42" s="26">
        <v>0</v>
      </c>
      <c r="R42" s="26">
        <v>0</v>
      </c>
      <c r="S42" s="26">
        <v>0</v>
      </c>
    </row>
    <row r="43" spans="1:19" x14ac:dyDescent="0.25">
      <c r="A43" s="37"/>
      <c r="B43" t="s">
        <v>125</v>
      </c>
      <c r="C43" s="11">
        <f>D20*A32</f>
        <v>10.309614414426868</v>
      </c>
      <c r="F43" s="25" t="s">
        <v>101</v>
      </c>
      <c r="G43" s="26">
        <v>0</v>
      </c>
      <c r="H43" s="26">
        <v>0</v>
      </c>
      <c r="I43" s="26">
        <v>0</v>
      </c>
      <c r="K43" s="25" t="s">
        <v>101</v>
      </c>
      <c r="L43" s="26">
        <v>0</v>
      </c>
      <c r="M43" s="26">
        <v>0</v>
      </c>
      <c r="N43" s="26">
        <v>0</v>
      </c>
      <c r="O43" s="26"/>
      <c r="P43" s="25" t="s">
        <v>101</v>
      </c>
      <c r="Q43" s="26">
        <v>0</v>
      </c>
      <c r="R43" s="26">
        <v>0</v>
      </c>
      <c r="S43" s="26">
        <v>0</v>
      </c>
    </row>
    <row r="44" spans="1:19" x14ac:dyDescent="0.25">
      <c r="A44" s="37"/>
      <c r="B44" t="s">
        <v>126</v>
      </c>
      <c r="C44" s="11">
        <f>C43*C34</f>
        <v>309.28843243280602</v>
      </c>
      <c r="F44" s="8"/>
      <c r="G44" s="11"/>
      <c r="H44" s="11"/>
      <c r="I44" s="11"/>
      <c r="K44" s="8"/>
      <c r="L44" s="11"/>
      <c r="M44" s="11"/>
      <c r="N44" s="11"/>
      <c r="O44" s="11"/>
      <c r="P44" s="8"/>
      <c r="Q44" s="11"/>
      <c r="R44" s="11"/>
      <c r="S44" s="11"/>
    </row>
    <row r="45" spans="1:19" x14ac:dyDescent="0.25">
      <c r="A45" s="37"/>
      <c r="B45" t="s">
        <v>127</v>
      </c>
      <c r="C45" s="11"/>
      <c r="D45" s="11">
        <f>C43*A33</f>
        <v>0</v>
      </c>
      <c r="F45" s="31" t="s">
        <v>104</v>
      </c>
      <c r="G45" s="32">
        <v>0</v>
      </c>
      <c r="H45" s="32">
        <v>0</v>
      </c>
      <c r="I45" s="32">
        <v>0</v>
      </c>
      <c r="K45" s="31" t="s">
        <v>104</v>
      </c>
      <c r="L45" s="32">
        <v>0</v>
      </c>
      <c r="M45" s="32">
        <v>0</v>
      </c>
      <c r="N45" s="32">
        <v>0</v>
      </c>
      <c r="O45" s="11"/>
      <c r="P45" s="31" t="s">
        <v>104</v>
      </c>
      <c r="Q45" s="32">
        <v>0</v>
      </c>
      <c r="R45" s="32">
        <v>0</v>
      </c>
      <c r="S45" s="32">
        <v>0</v>
      </c>
    </row>
    <row r="46" spans="1:19" x14ac:dyDescent="0.25">
      <c r="A46" s="38"/>
      <c r="B46" t="s">
        <v>128</v>
      </c>
      <c r="D46" s="11">
        <f>C43*A33-D20</f>
        <v>-1030.9614414426867</v>
      </c>
      <c r="F46" s="25" t="s">
        <v>106</v>
      </c>
      <c r="G46" s="26">
        <f>G42+G32+G33+G35+G43</f>
        <v>1338.0280805508967</v>
      </c>
      <c r="H46" s="26">
        <f>H42+H32+H33+H35+H43</f>
        <v>357.21949991569142</v>
      </c>
      <c r="I46" s="26">
        <f>I42+I32+I33+I35+I43</f>
        <v>0</v>
      </c>
      <c r="K46" s="25" t="s">
        <v>106</v>
      </c>
      <c r="L46" s="26">
        <f>L42+L32+L33+L35+L43</f>
        <v>342.78448884506616</v>
      </c>
      <c r="M46" s="26">
        <f>M42+M32+M33+M35+M43</f>
        <v>482.35151726323329</v>
      </c>
      <c r="N46" s="26">
        <f>N42+N32+N33+N35+N43</f>
        <v>0</v>
      </c>
      <c r="O46" s="26"/>
      <c r="P46" s="25" t="s">
        <v>106</v>
      </c>
      <c r="Q46" s="26">
        <f>Q42+Q32+Q33+Q35+Q43</f>
        <v>1625.0128005837814</v>
      </c>
      <c r="R46" s="26">
        <f>R42+R32+R33+R35+R43</f>
        <v>244.89059468714703</v>
      </c>
      <c r="S46" s="26">
        <f>S42+S32+S33+S35+S43</f>
        <v>0</v>
      </c>
    </row>
    <row r="47" spans="1:19" x14ac:dyDescent="0.25">
      <c r="A47" s="38"/>
      <c r="D47" s="11"/>
      <c r="F47" s="8" t="s">
        <v>108</v>
      </c>
      <c r="G47" s="11">
        <f>SUM(G32:G45)</f>
        <v>660.00576702796309</v>
      </c>
      <c r="H47" s="11">
        <f>SUM(H32:H45)</f>
        <v>492.82396262027817</v>
      </c>
      <c r="I47" s="11">
        <f>SUM(I32:I45)</f>
        <v>0</v>
      </c>
      <c r="K47" s="8" t="s">
        <v>108</v>
      </c>
      <c r="L47" s="11">
        <f>SUM(L32:L45)</f>
        <v>342.78448884506616</v>
      </c>
      <c r="M47" s="11">
        <f>SUM(M32:M45)</f>
        <v>482.35151726323329</v>
      </c>
      <c r="N47" s="11">
        <f>SUM(N32:N45)</f>
        <v>0</v>
      </c>
      <c r="O47" s="11"/>
      <c r="P47" s="8" t="s">
        <v>108</v>
      </c>
      <c r="Q47" s="11">
        <f>SUM(Q32:Q45)</f>
        <v>327.39247358613238</v>
      </c>
      <c r="R47" s="11">
        <f>SUM(R32:R45)</f>
        <v>504.41466008667686</v>
      </c>
      <c r="S47" s="11">
        <f>SUM(S32:S45)</f>
        <v>0</v>
      </c>
    </row>
    <row r="48" spans="1:19" x14ac:dyDescent="0.25">
      <c r="A48" s="36">
        <v>1</v>
      </c>
      <c r="B48" t="s">
        <v>129</v>
      </c>
      <c r="C48" s="11"/>
    </row>
    <row r="49" spans="1:19" x14ac:dyDescent="0.25">
      <c r="A49" s="39">
        <v>0.2</v>
      </c>
      <c r="B49" t="s">
        <v>130</v>
      </c>
      <c r="C49" s="11"/>
      <c r="F49" s="33" t="s">
        <v>110</v>
      </c>
      <c r="G49" s="34">
        <f>G47/$A$62+$A$61</f>
        <v>18.200115340559261</v>
      </c>
      <c r="H49" s="34">
        <f>H47/$A$63+$A$61</f>
        <v>29.641198131013908</v>
      </c>
      <c r="I49" s="34"/>
      <c r="J49" s="34"/>
      <c r="K49" s="34"/>
      <c r="L49" s="34">
        <f>L47/$A$62+$A$61</f>
        <v>11.855689776901324</v>
      </c>
      <c r="M49" s="34">
        <f>M47/$A$63+$A$61</f>
        <v>29.117575863161665</v>
      </c>
      <c r="N49" s="34"/>
      <c r="O49" s="35"/>
      <c r="P49" s="34"/>
      <c r="Q49" s="34">
        <f>Q47/$A$62+$A$61</f>
        <v>11.547849471722648</v>
      </c>
      <c r="R49" s="34">
        <f>R47/$A$63+$A$61</f>
        <v>30.220733004333844</v>
      </c>
      <c r="S49" s="34"/>
    </row>
    <row r="50" spans="1:19" x14ac:dyDescent="0.25">
      <c r="A50" s="36">
        <v>0.5</v>
      </c>
      <c r="B50" t="s">
        <v>131</v>
      </c>
      <c r="C50" s="11"/>
    </row>
    <row r="51" spans="1:19" x14ac:dyDescent="0.25">
      <c r="A51" s="36">
        <v>0.5</v>
      </c>
      <c r="B51" t="s">
        <v>132</v>
      </c>
      <c r="C51" s="11"/>
    </row>
    <row r="52" spans="1:19" x14ac:dyDescent="0.25">
      <c r="A52" s="36">
        <v>2</v>
      </c>
      <c r="B52" t="s">
        <v>133</v>
      </c>
      <c r="C52" s="11"/>
    </row>
    <row r="53" spans="1:19" x14ac:dyDescent="0.25">
      <c r="A53" s="37"/>
      <c r="C53" s="11"/>
      <c r="O53" s="11"/>
      <c r="P53" s="11"/>
    </row>
    <row r="54" spans="1:19" x14ac:dyDescent="0.25">
      <c r="A54" s="36">
        <v>1.1000000000000001</v>
      </c>
      <c r="B54" t="s">
        <v>134</v>
      </c>
      <c r="C54" s="11"/>
      <c r="F54" s="3" t="s">
        <v>135</v>
      </c>
      <c r="G54" s="3"/>
      <c r="H54" s="3"/>
      <c r="I54" s="3"/>
      <c r="J54" s="3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25">
      <c r="A55" s="37"/>
      <c r="C55" s="11"/>
      <c r="F55" s="1" t="s">
        <v>136</v>
      </c>
      <c r="G55" s="1"/>
      <c r="I55" t="s">
        <v>137</v>
      </c>
      <c r="J55" t="s">
        <v>138</v>
      </c>
    </row>
    <row r="56" spans="1:19" x14ac:dyDescent="0.25">
      <c r="A56" s="36">
        <v>5</v>
      </c>
      <c r="B56" t="s">
        <v>139</v>
      </c>
      <c r="F56" t="s">
        <v>80</v>
      </c>
      <c r="I56" s="11">
        <f>C9-C10</f>
        <v>1282.2283117387153</v>
      </c>
      <c r="J56" s="11">
        <f>D9-D10</f>
        <v>0</v>
      </c>
    </row>
    <row r="57" spans="1:19" x14ac:dyDescent="0.25">
      <c r="A57" s="36">
        <v>1</v>
      </c>
      <c r="B57" t="s">
        <v>140</v>
      </c>
      <c r="F57" t="s">
        <v>81</v>
      </c>
      <c r="I57" s="11">
        <f>C13-C12</f>
        <v>237.46092257608626</v>
      </c>
      <c r="J57" s="11">
        <f>D13-D12</f>
        <v>0</v>
      </c>
    </row>
    <row r="58" spans="1:19" x14ac:dyDescent="0.25">
      <c r="A58" s="36">
        <v>6</v>
      </c>
      <c r="B58" t="s">
        <v>141</v>
      </c>
    </row>
    <row r="59" spans="1:19" x14ac:dyDescent="0.25">
      <c r="A59">
        <f>SUM(A56:A58)</f>
        <v>12</v>
      </c>
      <c r="B59" t="s">
        <v>142</v>
      </c>
      <c r="F59" t="s">
        <v>143</v>
      </c>
      <c r="J59" s="11"/>
    </row>
    <row r="60" spans="1:19" x14ac:dyDescent="0.25">
      <c r="F60" t="s">
        <v>81</v>
      </c>
      <c r="I60" s="11">
        <f>(1-A48)*A51*C11*A52</f>
        <v>0</v>
      </c>
      <c r="J60" s="11"/>
    </row>
    <row r="61" spans="1:19" x14ac:dyDescent="0.25">
      <c r="A61" s="40">
        <v>5</v>
      </c>
      <c r="B61" s="41" t="s">
        <v>144</v>
      </c>
      <c r="C61" s="41"/>
      <c r="D61" s="42"/>
      <c r="F61" t="s">
        <v>80</v>
      </c>
      <c r="I61" s="11">
        <f>(1-A48)*A51*A52*C8</f>
        <v>0</v>
      </c>
      <c r="J61" s="11"/>
    </row>
    <row r="62" spans="1:19" x14ac:dyDescent="0.25">
      <c r="A62" s="43">
        <v>50</v>
      </c>
      <c r="B62" t="s">
        <v>145</v>
      </c>
      <c r="D62" s="44"/>
    </row>
    <row r="63" spans="1:19" x14ac:dyDescent="0.25">
      <c r="A63" s="43">
        <v>20</v>
      </c>
      <c r="B63" t="s">
        <v>146</v>
      </c>
      <c r="D63" s="44"/>
      <c r="F63" t="s">
        <v>147</v>
      </c>
      <c r="H63" s="11">
        <f>C38</f>
        <v>88.516891436998364</v>
      </c>
      <c r="J63" s="11"/>
    </row>
    <row r="64" spans="1:19" x14ac:dyDescent="0.25">
      <c r="A64" s="43">
        <v>20</v>
      </c>
      <c r="B64" t="s">
        <v>148</v>
      </c>
      <c r="D64" s="44"/>
      <c r="F64" t="s">
        <v>149</v>
      </c>
      <c r="I64" s="11">
        <f>H63/C34</f>
        <v>2.9505630478999456</v>
      </c>
      <c r="J64" s="11"/>
    </row>
    <row r="65" spans="1:10" x14ac:dyDescent="0.25">
      <c r="A65" s="43"/>
      <c r="B65" t="s">
        <v>150</v>
      </c>
      <c r="D65" s="44"/>
      <c r="I65" s="11"/>
      <c r="J65" s="11"/>
    </row>
    <row r="66" spans="1:10" x14ac:dyDescent="0.25">
      <c r="A66" s="45"/>
      <c r="D66" s="44"/>
      <c r="F66" s="1" t="s">
        <v>151</v>
      </c>
      <c r="G66" s="1"/>
      <c r="I66" s="11"/>
      <c r="J66" s="11"/>
    </row>
    <row r="67" spans="1:10" x14ac:dyDescent="0.25">
      <c r="A67" s="43">
        <v>0.2</v>
      </c>
      <c r="B67" t="s">
        <v>152</v>
      </c>
      <c r="D67" s="44"/>
      <c r="F67" t="s">
        <v>80</v>
      </c>
      <c r="I67" s="11"/>
      <c r="J67" s="11">
        <f>G40/distributions!C59</f>
        <v>-1515.5792890512619</v>
      </c>
    </row>
    <row r="68" spans="1:10" x14ac:dyDescent="0.25">
      <c r="A68" s="45"/>
      <c r="D68" s="44"/>
      <c r="F68" t="s">
        <v>81</v>
      </c>
      <c r="I68" s="11"/>
      <c r="J68" s="11">
        <f>H40/distributions!C59</f>
        <v>303.11585781025235</v>
      </c>
    </row>
    <row r="69" spans="1:10" x14ac:dyDescent="0.25">
      <c r="A69" s="45"/>
      <c r="D69" s="44"/>
    </row>
    <row r="70" spans="1:10" x14ac:dyDescent="0.25">
      <c r="A70" s="45"/>
      <c r="D70" s="44"/>
    </row>
    <row r="71" spans="1:10" x14ac:dyDescent="0.25">
      <c r="A71" s="45"/>
      <c r="B71" t="s">
        <v>153</v>
      </c>
      <c r="C71" t="s">
        <v>154</v>
      </c>
      <c r="D71" s="44"/>
    </row>
    <row r="72" spans="1:10" x14ac:dyDescent="0.25">
      <c r="A72" s="45" t="s">
        <v>155</v>
      </c>
      <c r="B72" s="11">
        <f>MAX(distributions!D61:SJ61)</f>
        <v>148.89831667802301</v>
      </c>
      <c r="C72">
        <f>B72/$A$64</f>
        <v>7.4449158339011507</v>
      </c>
      <c r="D72" s="44"/>
    </row>
    <row r="73" spans="1:10" x14ac:dyDescent="0.25">
      <c r="A73" s="45" t="s">
        <v>156</v>
      </c>
      <c r="B73" s="11">
        <f>MIN(distributions!D62:SJ62)</f>
        <v>-212.82929222896701</v>
      </c>
      <c r="C73">
        <f>B73/$A$64</f>
        <v>-10.641464611448351</v>
      </c>
      <c r="D73" s="44"/>
    </row>
    <row r="74" spans="1:10" x14ac:dyDescent="0.25">
      <c r="A74" s="45" t="s">
        <v>157</v>
      </c>
      <c r="B74" s="46">
        <v>250</v>
      </c>
      <c r="C74">
        <f>B74/A64</f>
        <v>12.5</v>
      </c>
      <c r="D74" s="44"/>
      <c r="F74">
        <f>C74+C73</f>
        <v>1.8585353885516493</v>
      </c>
    </row>
    <row r="75" spans="1:10" x14ac:dyDescent="0.25">
      <c r="A75" s="45" t="s">
        <v>158</v>
      </c>
      <c r="B75" s="11">
        <f>I23</f>
        <v>298.18388564633193</v>
      </c>
      <c r="C75">
        <f>B75/$A$64</f>
        <v>14.909194282316596</v>
      </c>
      <c r="D75" s="44"/>
    </row>
    <row r="76" spans="1:10" x14ac:dyDescent="0.25">
      <c r="A76" s="45"/>
      <c r="B76" s="11"/>
      <c r="D76" s="44"/>
    </row>
    <row r="77" spans="1:10" x14ac:dyDescent="0.25">
      <c r="A77" s="47" t="s">
        <v>4</v>
      </c>
      <c r="B77" s="48">
        <f>AVERAGE(distributions!B45:SJ45)</f>
        <v>0.19939140746469827</v>
      </c>
      <c r="C77" s="48"/>
      <c r="D77" s="49"/>
    </row>
  </sheetData>
  <mergeCells count="9">
    <mergeCell ref="F29:I29"/>
    <mergeCell ref="F54:J54"/>
    <mergeCell ref="F55:G55"/>
    <mergeCell ref="F66:G66"/>
    <mergeCell ref="C2:D2"/>
    <mergeCell ref="F3:S4"/>
    <mergeCell ref="L6:N6"/>
    <mergeCell ref="Q6:S6"/>
    <mergeCell ref="F28:I2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distributions</vt:lpstr>
      <vt:lpstr>signals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Jasper Groenewoud</dc:creator>
  <dc:description/>
  <cp:lastModifiedBy>Sander Renes</cp:lastModifiedBy>
  <cp:revision>3</cp:revision>
  <dcterms:created xsi:type="dcterms:W3CDTF">2021-06-07T20:49:38Z</dcterms:created>
  <dcterms:modified xsi:type="dcterms:W3CDTF">2023-12-15T10:41:31Z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