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S\03_TOOLS\CanFlood\_git\canflood\_pars\"/>
    </mc:Choice>
  </mc:AlternateContent>
  <xr:revisionPtr revIDLastSave="0" documentId="13_ncr:1_{78943DCB-6F07-4F95-A05B-9781D24CEBF3}" xr6:coauthVersionLast="45" xr6:coauthVersionMax="45" xr10:uidLastSave="{00000000-0000-0000-0000-000000000000}"/>
  <bookViews>
    <workbookView xWindow="-120" yWindow="-120" windowWidth="38640" windowHeight="21240" xr2:uid="{22523B46-B860-4BF7-85DA-5D08A7A0E489}"/>
  </bookViews>
  <sheets>
    <sheet name="smry" sheetId="2" r:id="rId1"/>
    <sheet name="data" sheetId="1" r:id="rId2"/>
  </sheets>
  <definedNames>
    <definedName name="base_year">smry!$B$14</definedName>
    <definedName name="ead_total" comment="EAD value from CanFlood">smry!$B$10</definedName>
    <definedName name="_xlnm.Print_Area" localSheetId="1">data!$A$1:$CZ$23</definedName>
    <definedName name="_xlnm.Print_Titles" localSheetId="1">data!$A:$B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B18" i="2" l="1"/>
  <c r="D22" i="1"/>
  <c r="CZ22" i="1" l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B20" i="1"/>
  <c r="B19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C16" i="1" s="1"/>
  <c r="CB14" i="1"/>
  <c r="CA14" i="1"/>
  <c r="CA16" i="1" s="1"/>
  <c r="BZ14" i="1"/>
  <c r="BY14" i="1"/>
  <c r="BX14" i="1"/>
  <c r="BW14" i="1"/>
  <c r="BV14" i="1"/>
  <c r="BU14" i="1"/>
  <c r="BT14" i="1"/>
  <c r="BS14" i="1"/>
  <c r="BR14" i="1"/>
  <c r="BQ14" i="1"/>
  <c r="BQ16" i="1" s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E16" i="1" s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S16" i="1" s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G16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U16" i="1" s="1"/>
  <c r="T14" i="1"/>
  <c r="S14" i="1"/>
  <c r="R14" i="1"/>
  <c r="Q14" i="1"/>
  <c r="P14" i="1"/>
  <c r="O14" i="1"/>
  <c r="N14" i="1"/>
  <c r="M14" i="1"/>
  <c r="L14" i="1"/>
  <c r="K14" i="1"/>
  <c r="J14" i="1"/>
  <c r="J16" i="1" s="1"/>
  <c r="I14" i="1"/>
  <c r="H14" i="1"/>
  <c r="G14" i="1"/>
  <c r="F14" i="1"/>
  <c r="E14" i="1"/>
  <c r="D14" i="1"/>
  <c r="B12" i="1"/>
  <c r="J8" i="1"/>
  <c r="K8" i="1"/>
  <c r="L8" i="1"/>
  <c r="L16" i="1" s="1"/>
  <c r="M8" i="1"/>
  <c r="M16" i="1" s="1"/>
  <c r="N8" i="1"/>
  <c r="N16" i="1" s="1"/>
  <c r="O8" i="1"/>
  <c r="O16" i="1" s="1"/>
  <c r="P8" i="1"/>
  <c r="Q8" i="1"/>
  <c r="R8" i="1"/>
  <c r="S8" i="1"/>
  <c r="T8" i="1"/>
  <c r="U8" i="1"/>
  <c r="V8" i="1"/>
  <c r="W8" i="1"/>
  <c r="X8" i="1"/>
  <c r="Y8" i="1"/>
  <c r="Y16" i="1" s="1"/>
  <c r="Z8" i="1"/>
  <c r="Z16" i="1" s="1"/>
  <c r="AA8" i="1"/>
  <c r="AA16" i="1" s="1"/>
  <c r="AB8" i="1"/>
  <c r="AC8" i="1"/>
  <c r="AD8" i="1"/>
  <c r="AE8" i="1"/>
  <c r="AF8" i="1"/>
  <c r="AG8" i="1"/>
  <c r="AH8" i="1"/>
  <c r="AI8" i="1"/>
  <c r="AJ8" i="1"/>
  <c r="AJ16" i="1" s="1"/>
  <c r="AK8" i="1"/>
  <c r="AK16" i="1" s="1"/>
  <c r="AL8" i="1"/>
  <c r="AL16" i="1" s="1"/>
  <c r="AM8" i="1"/>
  <c r="AM16" i="1" s="1"/>
  <c r="AN8" i="1"/>
  <c r="AO8" i="1"/>
  <c r="AP8" i="1"/>
  <c r="AP16" i="1" s="1"/>
  <c r="AQ8" i="1"/>
  <c r="AR8" i="1"/>
  <c r="AS8" i="1"/>
  <c r="AT8" i="1"/>
  <c r="AU8" i="1"/>
  <c r="AV8" i="1"/>
  <c r="AV16" i="1" s="1"/>
  <c r="AW8" i="1"/>
  <c r="AW16" i="1" s="1"/>
  <c r="AX8" i="1"/>
  <c r="AX16" i="1" s="1"/>
  <c r="AY8" i="1"/>
  <c r="AY16" i="1" s="1"/>
  <c r="AZ8" i="1"/>
  <c r="BA8" i="1"/>
  <c r="BB8" i="1"/>
  <c r="BC8" i="1"/>
  <c r="BD8" i="1"/>
  <c r="BE8" i="1"/>
  <c r="BF8" i="1"/>
  <c r="BG8" i="1"/>
  <c r="BH8" i="1"/>
  <c r="BH16" i="1" s="1"/>
  <c r="BI8" i="1"/>
  <c r="BI16" i="1" s="1"/>
  <c r="BJ8" i="1"/>
  <c r="BJ16" i="1" s="1"/>
  <c r="BK8" i="1"/>
  <c r="BK16" i="1" s="1"/>
  <c r="BL8" i="1"/>
  <c r="BM8" i="1"/>
  <c r="BN8" i="1"/>
  <c r="BO8" i="1"/>
  <c r="BP8" i="1"/>
  <c r="BQ8" i="1"/>
  <c r="BR8" i="1"/>
  <c r="BS8" i="1"/>
  <c r="BT8" i="1"/>
  <c r="BT16" i="1" s="1"/>
  <c r="BU8" i="1"/>
  <c r="BU16" i="1" s="1"/>
  <c r="BV8" i="1"/>
  <c r="BV16" i="1" s="1"/>
  <c r="BW8" i="1"/>
  <c r="BW16" i="1" s="1"/>
  <c r="BX8" i="1"/>
  <c r="BX16" i="1" s="1"/>
  <c r="BY8" i="1"/>
  <c r="BZ8" i="1"/>
  <c r="BZ16" i="1" s="1"/>
  <c r="CA8" i="1"/>
  <c r="CB8" i="1"/>
  <c r="CC8" i="1"/>
  <c r="CD8" i="1"/>
  <c r="CE8" i="1"/>
  <c r="CF8" i="1"/>
  <c r="CG8" i="1"/>
  <c r="CG16" i="1" s="1"/>
  <c r="CH8" i="1"/>
  <c r="CH16" i="1" s="1"/>
  <c r="CI8" i="1"/>
  <c r="CI16" i="1" s="1"/>
  <c r="CJ8" i="1"/>
  <c r="CJ16" i="1" s="1"/>
  <c r="CK8" i="1"/>
  <c r="CK16" i="1" s="1"/>
  <c r="CL8" i="1"/>
  <c r="CL16" i="1" s="1"/>
  <c r="CM8" i="1"/>
  <c r="CN8" i="1"/>
  <c r="CO8" i="1"/>
  <c r="CP8" i="1"/>
  <c r="CQ8" i="1"/>
  <c r="CR8" i="1"/>
  <c r="CR16" i="1" s="1"/>
  <c r="CS8" i="1"/>
  <c r="CS16" i="1" s="1"/>
  <c r="CT8" i="1"/>
  <c r="CT16" i="1" s="1"/>
  <c r="CU8" i="1"/>
  <c r="CU16" i="1" s="1"/>
  <c r="CV8" i="1"/>
  <c r="CW8" i="1"/>
  <c r="CX8" i="1"/>
  <c r="CX16" i="1" s="1"/>
  <c r="CY8" i="1"/>
  <c r="CZ8" i="1"/>
  <c r="E8" i="1"/>
  <c r="F8" i="1"/>
  <c r="G8" i="1"/>
  <c r="H8" i="1"/>
  <c r="I8" i="1"/>
  <c r="D8" i="1"/>
  <c r="B11" i="1"/>
  <c r="B4" i="1"/>
  <c r="B6" i="1"/>
  <c r="B5" i="1"/>
  <c r="E2" i="1"/>
  <c r="F2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B17" i="2" l="1"/>
  <c r="B21" i="2" s="1"/>
  <c r="H16" i="1"/>
  <c r="CF16" i="1"/>
  <c r="CY16" i="1"/>
  <c r="CM16" i="1"/>
  <c r="BO16" i="1"/>
  <c r="AQ16" i="1"/>
  <c r="AE16" i="1"/>
  <c r="S16" i="1"/>
  <c r="I16" i="1"/>
  <c r="X16" i="1"/>
  <c r="CO16" i="1"/>
  <c r="CZ16" i="1"/>
  <c r="CN16" i="1"/>
  <c r="CB16" i="1"/>
  <c r="BP16" i="1"/>
  <c r="BD16" i="1"/>
  <c r="AR16" i="1"/>
  <c r="B14" i="1"/>
  <c r="E16" i="1"/>
  <c r="Q16" i="1"/>
  <c r="B22" i="1"/>
  <c r="CD16" i="1"/>
  <c r="AF16" i="1"/>
  <c r="T16" i="1"/>
  <c r="P16" i="1"/>
  <c r="AB16" i="1"/>
  <c r="AN16" i="1"/>
  <c r="AZ16" i="1"/>
  <c r="BL16" i="1"/>
  <c r="CV16" i="1"/>
  <c r="AC16" i="1"/>
  <c r="AO16" i="1"/>
  <c r="BA16" i="1"/>
  <c r="BM16" i="1"/>
  <c r="CW16" i="1"/>
  <c r="AD16" i="1"/>
  <c r="BB16" i="1"/>
  <c r="BN16" i="1"/>
  <c r="BC16" i="1"/>
  <c r="R16" i="1"/>
  <c r="BY16" i="1"/>
  <c r="G16" i="1"/>
  <c r="CQ16" i="1"/>
  <c r="CE16" i="1"/>
  <c r="BS16" i="1"/>
  <c r="BG16" i="1"/>
  <c r="AU16" i="1"/>
  <c r="AI16" i="1"/>
  <c r="W16" i="1"/>
  <c r="K16" i="1"/>
  <c r="F16" i="1"/>
  <c r="CP16" i="1"/>
  <c r="BR16" i="1"/>
  <c r="BF16" i="1"/>
  <c r="AT16" i="1"/>
  <c r="AH16" i="1"/>
  <c r="V16" i="1"/>
  <c r="D16" i="1"/>
  <c r="B8" i="1"/>
  <c r="G2" i="1"/>
  <c r="B19" i="2" l="1"/>
  <c r="B16" i="1"/>
  <c r="H2" i="1"/>
  <c r="I2" i="1" l="1"/>
  <c r="J2" i="1" l="1"/>
  <c r="K2" i="1" l="1"/>
  <c r="L2" i="1" l="1"/>
  <c r="M2" i="1" l="1"/>
  <c r="N2" i="1" l="1"/>
  <c r="O2" i="1" l="1"/>
  <c r="P2" i="1" l="1"/>
  <c r="Q2" i="1" l="1"/>
  <c r="R2" i="1" l="1"/>
  <c r="S2" i="1" l="1"/>
  <c r="T2" i="1" l="1"/>
  <c r="U2" i="1" l="1"/>
  <c r="V2" i="1" l="1"/>
  <c r="W2" i="1" l="1"/>
  <c r="X2" i="1" l="1"/>
  <c r="Y2" i="1" l="1"/>
  <c r="Z2" i="1" l="1"/>
  <c r="AA2" i="1" l="1"/>
  <c r="AB2" i="1" l="1"/>
  <c r="AC2" i="1" l="1"/>
  <c r="AD2" i="1" l="1"/>
  <c r="AE2" i="1" l="1"/>
  <c r="AF2" i="1" l="1"/>
  <c r="AG2" i="1" l="1"/>
  <c r="AH2" i="1" l="1"/>
  <c r="AI2" i="1" l="1"/>
  <c r="AJ2" i="1" l="1"/>
  <c r="AK2" i="1" l="1"/>
  <c r="AL2" i="1" l="1"/>
  <c r="AM2" i="1" l="1"/>
  <c r="AN2" i="1" l="1"/>
  <c r="AO2" i="1" l="1"/>
  <c r="AP2" i="1" l="1"/>
  <c r="AQ2" i="1" l="1"/>
  <c r="AR2" i="1" l="1"/>
  <c r="AS2" i="1" l="1"/>
  <c r="AT2" i="1" l="1"/>
  <c r="AU2" i="1" l="1"/>
  <c r="AV2" i="1" l="1"/>
  <c r="AW2" i="1" l="1"/>
  <c r="AX2" i="1" l="1"/>
  <c r="AY2" i="1" l="1"/>
  <c r="AZ2" i="1" l="1"/>
  <c r="BA2" i="1" l="1"/>
  <c r="BB2" i="1" l="1"/>
  <c r="BC2" i="1" l="1"/>
  <c r="BD2" i="1" l="1"/>
  <c r="BE2" i="1" l="1"/>
  <c r="BF2" i="1" l="1"/>
  <c r="BG2" i="1" l="1"/>
  <c r="BH2" i="1" l="1"/>
  <c r="BI2" i="1" l="1"/>
  <c r="BJ2" i="1" l="1"/>
  <c r="BK2" i="1" l="1"/>
  <c r="BL2" i="1" l="1"/>
  <c r="BM2" i="1" l="1"/>
  <c r="BN2" i="1" l="1"/>
  <c r="BO2" i="1" l="1"/>
  <c r="BP2" i="1" l="1"/>
  <c r="BQ2" i="1" l="1"/>
  <c r="BR2" i="1" l="1"/>
  <c r="BS2" i="1" l="1"/>
  <c r="BT2" i="1" l="1"/>
  <c r="BU2" i="1" l="1"/>
  <c r="BV2" i="1" l="1"/>
  <c r="BW2" i="1" l="1"/>
  <c r="BX2" i="1" l="1"/>
  <c r="BY2" i="1" l="1"/>
  <c r="BZ2" i="1" l="1"/>
  <c r="CA2" i="1" l="1"/>
  <c r="CB2" i="1" l="1"/>
  <c r="CC2" i="1" l="1"/>
  <c r="CD2" i="1" l="1"/>
  <c r="CE2" i="1" l="1"/>
  <c r="CF2" i="1" l="1"/>
  <c r="CG2" i="1" l="1"/>
  <c r="CH2" i="1" l="1"/>
  <c r="CI2" i="1" l="1"/>
  <c r="CJ2" i="1" l="1"/>
  <c r="CK2" i="1" l="1"/>
  <c r="CL2" i="1" l="1"/>
  <c r="CM2" i="1" l="1"/>
  <c r="CN2" i="1" l="1"/>
  <c r="CO2" i="1" l="1"/>
  <c r="CP2" i="1" l="1"/>
  <c r="CQ2" i="1" l="1"/>
  <c r="CR2" i="1" l="1"/>
  <c r="CS2" i="1" l="1"/>
  <c r="CT2" i="1" l="1"/>
  <c r="CU2" i="1" l="1"/>
  <c r="CV2" i="1" l="1"/>
  <c r="CW2" i="1" l="1"/>
  <c r="CX2" i="1" l="1"/>
  <c r="CY2" i="1" l="1"/>
  <c r="CZ2" i="1" l="1"/>
</calcChain>
</file>

<file path=xl/sharedStrings.xml><?xml version="1.0" encoding="utf-8"?>
<sst xmlns="http://schemas.openxmlformats.org/spreadsheetml/2006/main" count="32" uniqueCount="31">
  <si>
    <t>Total</t>
  </si>
  <si>
    <t>Construction</t>
  </si>
  <si>
    <t>Engin/Envir/Engag</t>
  </si>
  <si>
    <t>Land</t>
  </si>
  <si>
    <t>B/C ratio</t>
  </si>
  <si>
    <t>Development Costs</t>
  </si>
  <si>
    <t>Operating Costs</t>
  </si>
  <si>
    <t>maintenance</t>
  </si>
  <si>
    <t>operation</t>
  </si>
  <si>
    <t>Flood Loss Avoidance</t>
  </si>
  <si>
    <t>risk model EAD</t>
  </si>
  <si>
    <t>other monetized benefits</t>
  </si>
  <si>
    <t>Grand Total Costs</t>
  </si>
  <si>
    <t>Grand Total Benefits</t>
  </si>
  <si>
    <t>Project Information</t>
  </si>
  <si>
    <t>Scenario Description</t>
  </si>
  <si>
    <t>name</t>
  </si>
  <si>
    <t>project name</t>
  </si>
  <si>
    <t>company</t>
  </si>
  <si>
    <t>person performing calculation</t>
  </si>
  <si>
    <t>Cost-Benefit Calculations</t>
  </si>
  <si>
    <t>Discounting rate</t>
  </si>
  <si>
    <t>plot</t>
  </si>
  <si>
    <t>control_filename</t>
  </si>
  <si>
    <t>ead_total</t>
  </si>
  <si>
    <t>test name</t>
  </si>
  <si>
    <t>timestamp</t>
  </si>
  <si>
    <t>base_year</t>
  </si>
  <si>
    <t>PV costs $</t>
  </si>
  <si>
    <t>PV benefits $</t>
  </si>
  <si>
    <t>NPV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</si>
</sst>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0" x14ac:knownFonts="1">
    <font>
      <sz val="10"/>
      <name val="Arial"/>
    </font>
    <font>
      <sz val="11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9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2" xfId="3" applyAlignment="1">
      <alignment horizontal="center" vertical="center"/>
    </xf>
    <xf numFmtId="0" fontId="3" fillId="0" borderId="1" xfId="2" applyAlignment="1">
      <alignment vertical="center"/>
    </xf>
    <xf numFmtId="0" fontId="3" fillId="0" borderId="1" xfId="2" applyAlignment="1">
      <alignment horizontal="left" vertical="center"/>
    </xf>
    <xf numFmtId="164" fontId="3" fillId="0" borderId="1" xfId="2" applyNumberFormat="1" applyAlignment="1">
      <alignment vertical="center"/>
    </xf>
    <xf numFmtId="164" fontId="3" fillId="0" borderId="1" xfId="2" applyNumberFormat="1" applyFill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65" fontId="1" fillId="0" borderId="0" xfId="0" applyNumberFormat="1" applyFont="1" applyFill="1" applyAlignment="1">
      <alignment horizontal="center" vertical="center"/>
    </xf>
    <xf numFmtId="165" fontId="1" fillId="0" borderId="0" xfId="1" applyNumberFormat="1" applyFont="1" applyFill="1" applyAlignment="1">
      <alignment horizontal="center" vertical="center"/>
    </xf>
    <xf numFmtId="0" fontId="8" fillId="0" borderId="5" xfId="7" applyFill="1" applyAlignment="1">
      <alignment horizontal="left" vertical="center"/>
    </xf>
    <xf numFmtId="164" fontId="8" fillId="0" borderId="5" xfId="7" applyNumberFormat="1" applyFill="1" applyAlignment="1">
      <alignment vertical="center"/>
    </xf>
    <xf numFmtId="0" fontId="8" fillId="0" borderId="5" xfId="7" applyFill="1" applyAlignment="1">
      <alignment vertical="center"/>
    </xf>
    <xf numFmtId="164" fontId="7" fillId="3" borderId="4" xfId="6" applyNumberFormat="1" applyFill="1" applyBorder="1" applyAlignment="1">
      <alignment horizontal="center" vertical="center"/>
    </xf>
    <xf numFmtId="164" fontId="5" fillId="2" borderId="3" xfId="4" applyNumberFormat="1" applyAlignment="1">
      <alignment vertical="center"/>
    </xf>
    <xf numFmtId="164" fontId="3" fillId="0" borderId="1" xfId="2" applyNumberFormat="1" applyFill="1" applyAlignment="1">
      <alignment horizontal="left" vertical="center"/>
    </xf>
    <xf numFmtId="164" fontId="3" fillId="0" borderId="1" xfId="2" applyNumberFormat="1" applyFill="1" applyAlignment="1">
      <alignment vertical="center"/>
    </xf>
    <xf numFmtId="164" fontId="9" fillId="3" borderId="5" xfId="7" applyNumberFormat="1" applyFont="1" applyFill="1" applyAlignment="1">
      <alignment horizontal="center" vertical="center"/>
    </xf>
    <xf numFmtId="0" fontId="3" fillId="0" borderId="1" xfId="2" applyFill="1" applyAlignment="1">
      <alignment horizontal="left" vertical="center"/>
    </xf>
    <xf numFmtId="165" fontId="3" fillId="0" borderId="1" xfId="2" applyNumberFormat="1" applyFill="1" applyAlignment="1">
      <alignment horizontal="center" vertical="center"/>
    </xf>
    <xf numFmtId="0" fontId="3" fillId="0" borderId="1" xfId="2" applyFill="1" applyAlignment="1">
      <alignment vertical="center"/>
    </xf>
    <xf numFmtId="0" fontId="2" fillId="0" borderId="0" xfId="0" applyFont="1"/>
    <xf numFmtId="0" fontId="3" fillId="0" borderId="1" xfId="2"/>
    <xf numFmtId="9" fontId="2" fillId="0" borderId="0" xfId="1" applyAlignment="1">
      <alignment horizontal="right"/>
    </xf>
    <xf numFmtId="165" fontId="5" fillId="2" borderId="3" xfId="4" applyNumberFormat="1" applyAlignment="1">
      <alignment horizontal="center" vertical="center"/>
    </xf>
    <xf numFmtId="4" fontId="6" fillId="3" borderId="4" xfId="5" applyNumberFormat="1" applyAlignment="1">
      <alignment horizontal="right" vertical="center"/>
    </xf>
    <xf numFmtId="164" fontId="6" fillId="3" borderId="4" xfId="5" applyNumberFormat="1" applyAlignment="1">
      <alignment horizontal="right" vertical="center"/>
    </xf>
  </cellXfs>
  <cellStyles count="8">
    <cellStyle name="Explanatory Text" xfId="6" builtinId="53"/>
    <cellStyle name="Heading 1" xfId="2" builtinId="16"/>
    <cellStyle name="Heading 3" xfId="3" builtinId="18"/>
    <cellStyle name="Input" xfId="4" builtinId="20"/>
    <cellStyle name="Normal" xfId="0" builtinId="0"/>
    <cellStyle name="Output" xfId="5" builtinId="21"/>
    <cellStyle name="Percent" xfId="1" builtinId="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0B8A-D226-4DE7-8D1D-ECC682EFB196}">
  <dimension ref="A1:B21"/>
  <sheetViews>
    <sheetView tabSelected="1" workbookViewId="0">
      <selection activeCell="A33" sqref="A33"/>
    </sheetView>
  </sheetViews>
  <sheetFormatPr defaultRowHeight="12.75" x14ac:dyDescent="0.2"/>
  <cols>
    <col min="1" max="1" width="28.140625" customWidth="1"/>
    <col min="2" max="2" width="16.85546875" customWidth="1"/>
  </cols>
  <sheetData>
    <row r="1" spans="1:2" s="31" customFormat="1" ht="20.25" thickBot="1" x14ac:dyDescent="0.35">
      <c r="A1" s="31" t="s">
        <v>14</v>
      </c>
    </row>
    <row r="2" spans="1:2" ht="13.5" thickTop="1" x14ac:dyDescent="0.2">
      <c r="A2" s="30" t="s">
        <v>17</v>
      </c>
    </row>
    <row r="3" spans="1:2" x14ac:dyDescent="0.2">
      <c r="A3" s="30" t="s">
        <v>18</v>
      </c>
    </row>
    <row r="4" spans="1:2" x14ac:dyDescent="0.2">
      <c r="A4" s="30" t="s">
        <v>19</v>
      </c>
    </row>
    <row r="7" spans="1:2" s="31" customFormat="1" ht="20.25" thickBot="1" x14ac:dyDescent="0.35">
      <c r="A7" s="31" t="s">
        <v>15</v>
      </c>
    </row>
    <row r="8" spans="1:2" ht="13.5" thickTop="1" x14ac:dyDescent="0.2">
      <c r="A8" s="30" t="s">
        <v>16</v>
      </c>
      <c r="B8" t="s">
        <v>25</v>
      </c>
    </row>
    <row r="9" spans="1:2" x14ac:dyDescent="0.2">
      <c r="A9" s="30" t="s">
        <v>23</v>
      </c>
    </row>
    <row r="10" spans="1:2" x14ac:dyDescent="0.2">
      <c r="A10" s="30" t="s">
        <v>24</v>
      </c>
    </row>
    <row r="11" spans="1:2" x14ac:dyDescent="0.2">
      <c r="A11" s="30" t="s">
        <v>26</v>
      </c>
    </row>
    <row r="13" spans="1:2" s="31" customFormat="1" ht="20.25" thickBot="1" x14ac:dyDescent="0.35">
      <c r="A13" s="31" t="s">
        <v>20</v>
      </c>
    </row>
    <row r="14" spans="1:2" ht="13.5" thickTop="1" x14ac:dyDescent="0.2">
      <c r="A14" t="s">
        <v>27</v>
      </c>
      <c r="B14">
        <v>2020</v>
      </c>
    </row>
    <row r="15" spans="1:2" ht="15" x14ac:dyDescent="0.2">
      <c r="A15" t="s">
        <v>21</v>
      </c>
      <c r="B15" s="33">
        <v>0.04</v>
      </c>
    </row>
    <row r="16" spans="1:2" x14ac:dyDescent="0.2">
      <c r="B16" s="32"/>
    </row>
    <row r="17" spans="1:2" ht="15" x14ac:dyDescent="0.2">
      <c r="A17" t="s">
        <v>29</v>
      </c>
      <c r="B17" s="35">
        <f>NPV(B15, data!E22:CZ22)+data!D22</f>
        <v>0</v>
      </c>
    </row>
    <row r="18" spans="1:2" ht="15" x14ac:dyDescent="0.2">
      <c r="A18" t="s">
        <v>28</v>
      </c>
      <c r="B18" s="35">
        <f>NPV(B15, data!E16:CZ16)+data!D16</f>
        <v>391464275.19412291</v>
      </c>
    </row>
    <row r="19" spans="1:2" ht="15" x14ac:dyDescent="0.2">
      <c r="A19" t="s">
        <v>30</v>
      </c>
      <c r="B19" s="35">
        <f>B17-B18</f>
        <v>-391464275.19412291</v>
      </c>
    </row>
    <row r="20" spans="1:2" ht="14.25" x14ac:dyDescent="0.2">
      <c r="B20" s="2"/>
    </row>
    <row r="21" spans="1:2" ht="15" x14ac:dyDescent="0.2">
      <c r="A21" t="s">
        <v>4</v>
      </c>
      <c r="B21" s="34">
        <f>B17/B18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6"/>
  <sheetViews>
    <sheetView workbookViewId="0">
      <selection activeCell="C1" sqref="C1:C1048576"/>
    </sheetView>
  </sheetViews>
  <sheetFormatPr defaultColWidth="9.140625" defaultRowHeight="14.25" x14ac:dyDescent="0.2"/>
  <cols>
    <col min="1" max="1" width="29.140625" style="4" customWidth="1"/>
    <col min="2" max="2" width="15.7109375" style="3" customWidth="1"/>
    <col min="3" max="3" width="15.7109375" style="3" hidden="1" customWidth="1"/>
    <col min="4" max="104" width="15.7109375" style="3" customWidth="1"/>
    <col min="105" max="105" width="9.140625" style="3" customWidth="1"/>
    <col min="106" max="16384" width="9.140625" style="3"/>
  </cols>
  <sheetData>
    <row r="1" spans="1:104" s="1" customFormat="1" ht="15.75" thickBot="1" x14ac:dyDescent="0.25">
      <c r="A1"/>
      <c r="C1" s="1" t="s">
        <v>22</v>
      </c>
      <c r="D1" s="7">
        <f>base_year</f>
        <v>2020</v>
      </c>
      <c r="E1" s="7">
        <f t="shared" ref="E1:AJ1" si="0">1+D1</f>
        <v>2021</v>
      </c>
      <c r="F1" s="7">
        <f t="shared" si="0"/>
        <v>2022</v>
      </c>
      <c r="G1" s="7">
        <f t="shared" si="0"/>
        <v>2023</v>
      </c>
      <c r="H1" s="7">
        <f t="shared" si="0"/>
        <v>2024</v>
      </c>
      <c r="I1" s="7">
        <f t="shared" si="0"/>
        <v>2025</v>
      </c>
      <c r="J1" s="7">
        <f t="shared" si="0"/>
        <v>2026</v>
      </c>
      <c r="K1" s="7">
        <f t="shared" si="0"/>
        <v>2027</v>
      </c>
      <c r="L1" s="7">
        <f t="shared" si="0"/>
        <v>2028</v>
      </c>
      <c r="M1" s="7">
        <f t="shared" si="0"/>
        <v>2029</v>
      </c>
      <c r="N1" s="7">
        <f t="shared" si="0"/>
        <v>2030</v>
      </c>
      <c r="O1" s="7">
        <f t="shared" si="0"/>
        <v>2031</v>
      </c>
      <c r="P1" s="7">
        <f t="shared" si="0"/>
        <v>2032</v>
      </c>
      <c r="Q1" s="7">
        <f t="shared" si="0"/>
        <v>2033</v>
      </c>
      <c r="R1" s="7">
        <f t="shared" si="0"/>
        <v>2034</v>
      </c>
      <c r="S1" s="7">
        <f t="shared" si="0"/>
        <v>2035</v>
      </c>
      <c r="T1" s="7">
        <f t="shared" si="0"/>
        <v>2036</v>
      </c>
      <c r="U1" s="7">
        <f t="shared" si="0"/>
        <v>2037</v>
      </c>
      <c r="V1" s="7">
        <f t="shared" si="0"/>
        <v>2038</v>
      </c>
      <c r="W1" s="7">
        <f t="shared" si="0"/>
        <v>2039</v>
      </c>
      <c r="X1" s="7">
        <f t="shared" si="0"/>
        <v>2040</v>
      </c>
      <c r="Y1" s="7">
        <f t="shared" si="0"/>
        <v>2041</v>
      </c>
      <c r="Z1" s="7">
        <f t="shared" si="0"/>
        <v>2042</v>
      </c>
      <c r="AA1" s="7">
        <f t="shared" si="0"/>
        <v>2043</v>
      </c>
      <c r="AB1" s="7">
        <f t="shared" si="0"/>
        <v>2044</v>
      </c>
      <c r="AC1" s="7">
        <f t="shared" si="0"/>
        <v>2045</v>
      </c>
      <c r="AD1" s="7">
        <f t="shared" si="0"/>
        <v>2046</v>
      </c>
      <c r="AE1" s="7">
        <f t="shared" si="0"/>
        <v>2047</v>
      </c>
      <c r="AF1" s="7">
        <f t="shared" si="0"/>
        <v>2048</v>
      </c>
      <c r="AG1" s="7">
        <f t="shared" si="0"/>
        <v>2049</v>
      </c>
      <c r="AH1" s="7">
        <f t="shared" si="0"/>
        <v>2050</v>
      </c>
      <c r="AI1" s="7">
        <f t="shared" si="0"/>
        <v>2051</v>
      </c>
      <c r="AJ1" s="7">
        <f t="shared" si="0"/>
        <v>2052</v>
      </c>
      <c r="AK1" s="7">
        <f t="shared" ref="AK1:BP1" si="1">1+AJ1</f>
        <v>2053</v>
      </c>
      <c r="AL1" s="7">
        <f t="shared" si="1"/>
        <v>2054</v>
      </c>
      <c r="AM1" s="7">
        <f t="shared" si="1"/>
        <v>2055</v>
      </c>
      <c r="AN1" s="7">
        <f t="shared" si="1"/>
        <v>2056</v>
      </c>
      <c r="AO1" s="7">
        <f t="shared" si="1"/>
        <v>2057</v>
      </c>
      <c r="AP1" s="7">
        <f t="shared" si="1"/>
        <v>2058</v>
      </c>
      <c r="AQ1" s="7">
        <f t="shared" si="1"/>
        <v>2059</v>
      </c>
      <c r="AR1" s="7">
        <f t="shared" si="1"/>
        <v>2060</v>
      </c>
      <c r="AS1" s="7">
        <f t="shared" si="1"/>
        <v>2061</v>
      </c>
      <c r="AT1" s="7">
        <f t="shared" si="1"/>
        <v>2062</v>
      </c>
      <c r="AU1" s="7">
        <f t="shared" si="1"/>
        <v>2063</v>
      </c>
      <c r="AV1" s="7">
        <f t="shared" si="1"/>
        <v>2064</v>
      </c>
      <c r="AW1" s="7">
        <f t="shared" si="1"/>
        <v>2065</v>
      </c>
      <c r="AX1" s="7">
        <f t="shared" si="1"/>
        <v>2066</v>
      </c>
      <c r="AY1" s="7">
        <f t="shared" si="1"/>
        <v>2067</v>
      </c>
      <c r="AZ1" s="7">
        <f t="shared" si="1"/>
        <v>2068</v>
      </c>
      <c r="BA1" s="7">
        <f t="shared" si="1"/>
        <v>2069</v>
      </c>
      <c r="BB1" s="7">
        <f t="shared" si="1"/>
        <v>2070</v>
      </c>
      <c r="BC1" s="7">
        <f t="shared" si="1"/>
        <v>2071</v>
      </c>
      <c r="BD1" s="7">
        <f t="shared" si="1"/>
        <v>2072</v>
      </c>
      <c r="BE1" s="7">
        <f t="shared" si="1"/>
        <v>2073</v>
      </c>
      <c r="BF1" s="7">
        <f t="shared" si="1"/>
        <v>2074</v>
      </c>
      <c r="BG1" s="7">
        <f t="shared" si="1"/>
        <v>2075</v>
      </c>
      <c r="BH1" s="7">
        <f t="shared" si="1"/>
        <v>2076</v>
      </c>
      <c r="BI1" s="7">
        <f t="shared" si="1"/>
        <v>2077</v>
      </c>
      <c r="BJ1" s="7">
        <f t="shared" si="1"/>
        <v>2078</v>
      </c>
      <c r="BK1" s="7">
        <f t="shared" si="1"/>
        <v>2079</v>
      </c>
      <c r="BL1" s="7">
        <f t="shared" si="1"/>
        <v>2080</v>
      </c>
      <c r="BM1" s="7">
        <f t="shared" si="1"/>
        <v>2081</v>
      </c>
      <c r="BN1" s="7">
        <f t="shared" si="1"/>
        <v>2082</v>
      </c>
      <c r="BO1" s="7">
        <f t="shared" si="1"/>
        <v>2083</v>
      </c>
      <c r="BP1" s="7">
        <f t="shared" si="1"/>
        <v>2084</v>
      </c>
      <c r="BQ1" s="7">
        <f t="shared" ref="BQ1:CZ1" si="2">1+BP1</f>
        <v>2085</v>
      </c>
      <c r="BR1" s="7">
        <f t="shared" si="2"/>
        <v>2086</v>
      </c>
      <c r="BS1" s="7">
        <f t="shared" si="2"/>
        <v>2087</v>
      </c>
      <c r="BT1" s="7">
        <f t="shared" si="2"/>
        <v>2088</v>
      </c>
      <c r="BU1" s="7">
        <f t="shared" si="2"/>
        <v>2089</v>
      </c>
      <c r="BV1" s="7">
        <f t="shared" si="2"/>
        <v>2090</v>
      </c>
      <c r="BW1" s="7">
        <f t="shared" si="2"/>
        <v>2091</v>
      </c>
      <c r="BX1" s="7">
        <f t="shared" si="2"/>
        <v>2092</v>
      </c>
      <c r="BY1" s="7">
        <f t="shared" si="2"/>
        <v>2093</v>
      </c>
      <c r="BZ1" s="7">
        <f t="shared" si="2"/>
        <v>2094</v>
      </c>
      <c r="CA1" s="7">
        <f t="shared" si="2"/>
        <v>2095</v>
      </c>
      <c r="CB1" s="7">
        <f t="shared" si="2"/>
        <v>2096</v>
      </c>
      <c r="CC1" s="7">
        <f t="shared" si="2"/>
        <v>2097</v>
      </c>
      <c r="CD1" s="7">
        <f t="shared" si="2"/>
        <v>2098</v>
      </c>
      <c r="CE1" s="7">
        <f t="shared" si="2"/>
        <v>2099</v>
      </c>
      <c r="CF1" s="7">
        <f t="shared" si="2"/>
        <v>2100</v>
      </c>
      <c r="CG1" s="7">
        <f t="shared" si="2"/>
        <v>2101</v>
      </c>
      <c r="CH1" s="7">
        <f t="shared" si="2"/>
        <v>2102</v>
      </c>
      <c r="CI1" s="7">
        <f t="shared" si="2"/>
        <v>2103</v>
      </c>
      <c r="CJ1" s="7">
        <f t="shared" si="2"/>
        <v>2104</v>
      </c>
      <c r="CK1" s="7">
        <f t="shared" si="2"/>
        <v>2105</v>
      </c>
      <c r="CL1" s="7">
        <f t="shared" si="2"/>
        <v>2106</v>
      </c>
      <c r="CM1" s="7">
        <f t="shared" si="2"/>
        <v>2107</v>
      </c>
      <c r="CN1" s="7">
        <f t="shared" si="2"/>
        <v>2108</v>
      </c>
      <c r="CO1" s="7">
        <f t="shared" si="2"/>
        <v>2109</v>
      </c>
      <c r="CP1" s="7">
        <f t="shared" si="2"/>
        <v>2110</v>
      </c>
      <c r="CQ1" s="7">
        <f t="shared" si="2"/>
        <v>2111</v>
      </c>
      <c r="CR1" s="7">
        <f t="shared" si="2"/>
        <v>2112</v>
      </c>
      <c r="CS1" s="7">
        <f t="shared" si="2"/>
        <v>2113</v>
      </c>
      <c r="CT1" s="7">
        <f t="shared" si="2"/>
        <v>2114</v>
      </c>
      <c r="CU1" s="7">
        <f t="shared" si="2"/>
        <v>2115</v>
      </c>
      <c r="CV1" s="7">
        <f t="shared" si="2"/>
        <v>2116</v>
      </c>
      <c r="CW1" s="7">
        <f t="shared" si="2"/>
        <v>2117</v>
      </c>
      <c r="CX1" s="7">
        <f t="shared" si="2"/>
        <v>2118</v>
      </c>
      <c r="CY1" s="7">
        <f t="shared" si="2"/>
        <v>2119</v>
      </c>
      <c r="CZ1" s="7">
        <f t="shared" si="2"/>
        <v>2120</v>
      </c>
    </row>
    <row r="2" spans="1:104" s="1" customFormat="1" x14ac:dyDescent="0.2">
      <c r="A2"/>
      <c r="C2" s="1" t="b">
        <v>0</v>
      </c>
      <c r="D2" s="6">
        <v>0</v>
      </c>
      <c r="E2" s="6">
        <f t="shared" ref="E2:AJ2" si="3">1+D2</f>
        <v>1</v>
      </c>
      <c r="F2" s="6">
        <f t="shared" si="3"/>
        <v>2</v>
      </c>
      <c r="G2" s="6">
        <f t="shared" si="3"/>
        <v>3</v>
      </c>
      <c r="H2" s="6">
        <f t="shared" si="3"/>
        <v>4</v>
      </c>
      <c r="I2" s="6">
        <f t="shared" si="3"/>
        <v>5</v>
      </c>
      <c r="J2" s="6">
        <f t="shared" si="3"/>
        <v>6</v>
      </c>
      <c r="K2" s="6">
        <f t="shared" si="3"/>
        <v>7</v>
      </c>
      <c r="L2" s="6">
        <f t="shared" si="3"/>
        <v>8</v>
      </c>
      <c r="M2" s="6">
        <f t="shared" si="3"/>
        <v>9</v>
      </c>
      <c r="N2" s="6">
        <f t="shared" si="3"/>
        <v>10</v>
      </c>
      <c r="O2" s="6">
        <f t="shared" si="3"/>
        <v>11</v>
      </c>
      <c r="P2" s="6">
        <f t="shared" si="3"/>
        <v>12</v>
      </c>
      <c r="Q2" s="6">
        <f t="shared" si="3"/>
        <v>13</v>
      </c>
      <c r="R2" s="6">
        <f t="shared" si="3"/>
        <v>14</v>
      </c>
      <c r="S2" s="6">
        <f t="shared" si="3"/>
        <v>15</v>
      </c>
      <c r="T2" s="6">
        <f t="shared" si="3"/>
        <v>16</v>
      </c>
      <c r="U2" s="6">
        <f t="shared" si="3"/>
        <v>17</v>
      </c>
      <c r="V2" s="6">
        <f t="shared" si="3"/>
        <v>18</v>
      </c>
      <c r="W2" s="6">
        <f t="shared" si="3"/>
        <v>19</v>
      </c>
      <c r="X2" s="6">
        <f t="shared" si="3"/>
        <v>20</v>
      </c>
      <c r="Y2" s="6">
        <f t="shared" si="3"/>
        <v>21</v>
      </c>
      <c r="Z2" s="6">
        <f t="shared" si="3"/>
        <v>22</v>
      </c>
      <c r="AA2" s="6">
        <f t="shared" si="3"/>
        <v>23</v>
      </c>
      <c r="AB2" s="6">
        <f t="shared" si="3"/>
        <v>24</v>
      </c>
      <c r="AC2" s="6">
        <f t="shared" si="3"/>
        <v>25</v>
      </c>
      <c r="AD2" s="6">
        <f t="shared" si="3"/>
        <v>26</v>
      </c>
      <c r="AE2" s="6">
        <f t="shared" si="3"/>
        <v>27</v>
      </c>
      <c r="AF2" s="6">
        <f t="shared" si="3"/>
        <v>28</v>
      </c>
      <c r="AG2" s="6">
        <f t="shared" si="3"/>
        <v>29</v>
      </c>
      <c r="AH2" s="6">
        <f t="shared" si="3"/>
        <v>30</v>
      </c>
      <c r="AI2" s="6">
        <f t="shared" si="3"/>
        <v>31</v>
      </c>
      <c r="AJ2" s="6">
        <f t="shared" si="3"/>
        <v>32</v>
      </c>
      <c r="AK2" s="6">
        <f t="shared" ref="AK2:BP2" si="4">1+AJ2</f>
        <v>33</v>
      </c>
      <c r="AL2" s="6">
        <f t="shared" si="4"/>
        <v>34</v>
      </c>
      <c r="AM2" s="6">
        <f t="shared" si="4"/>
        <v>35</v>
      </c>
      <c r="AN2" s="6">
        <f t="shared" si="4"/>
        <v>36</v>
      </c>
      <c r="AO2" s="6">
        <f t="shared" si="4"/>
        <v>37</v>
      </c>
      <c r="AP2" s="6">
        <f t="shared" si="4"/>
        <v>38</v>
      </c>
      <c r="AQ2" s="6">
        <f t="shared" si="4"/>
        <v>39</v>
      </c>
      <c r="AR2" s="6">
        <f t="shared" si="4"/>
        <v>40</v>
      </c>
      <c r="AS2" s="6">
        <f t="shared" si="4"/>
        <v>41</v>
      </c>
      <c r="AT2" s="6">
        <f t="shared" si="4"/>
        <v>42</v>
      </c>
      <c r="AU2" s="6">
        <f t="shared" si="4"/>
        <v>43</v>
      </c>
      <c r="AV2" s="6">
        <f t="shared" si="4"/>
        <v>44</v>
      </c>
      <c r="AW2" s="6">
        <f t="shared" si="4"/>
        <v>45</v>
      </c>
      <c r="AX2" s="6">
        <f t="shared" si="4"/>
        <v>46</v>
      </c>
      <c r="AY2" s="6">
        <f t="shared" si="4"/>
        <v>47</v>
      </c>
      <c r="AZ2" s="6">
        <f t="shared" si="4"/>
        <v>48</v>
      </c>
      <c r="BA2" s="6">
        <f t="shared" si="4"/>
        <v>49</v>
      </c>
      <c r="BB2" s="6">
        <f t="shared" si="4"/>
        <v>50</v>
      </c>
      <c r="BC2" s="6">
        <f t="shared" si="4"/>
        <v>51</v>
      </c>
      <c r="BD2" s="6">
        <f t="shared" si="4"/>
        <v>52</v>
      </c>
      <c r="BE2" s="6">
        <f t="shared" si="4"/>
        <v>53</v>
      </c>
      <c r="BF2" s="6">
        <f t="shared" si="4"/>
        <v>54</v>
      </c>
      <c r="BG2" s="6">
        <f t="shared" si="4"/>
        <v>55</v>
      </c>
      <c r="BH2" s="6">
        <f t="shared" si="4"/>
        <v>56</v>
      </c>
      <c r="BI2" s="6">
        <f t="shared" si="4"/>
        <v>57</v>
      </c>
      <c r="BJ2" s="6">
        <f t="shared" si="4"/>
        <v>58</v>
      </c>
      <c r="BK2" s="6">
        <f t="shared" si="4"/>
        <v>59</v>
      </c>
      <c r="BL2" s="6">
        <f t="shared" si="4"/>
        <v>60</v>
      </c>
      <c r="BM2" s="6">
        <f t="shared" si="4"/>
        <v>61</v>
      </c>
      <c r="BN2" s="6">
        <f t="shared" si="4"/>
        <v>62</v>
      </c>
      <c r="BO2" s="6">
        <f t="shared" si="4"/>
        <v>63</v>
      </c>
      <c r="BP2" s="6">
        <f t="shared" si="4"/>
        <v>64</v>
      </c>
      <c r="BQ2" s="6">
        <f t="shared" ref="BQ2:CZ2" si="5">1+BP2</f>
        <v>65</v>
      </c>
      <c r="BR2" s="6">
        <f t="shared" si="5"/>
        <v>66</v>
      </c>
      <c r="BS2" s="6">
        <f t="shared" si="5"/>
        <v>67</v>
      </c>
      <c r="BT2" s="6">
        <f t="shared" si="5"/>
        <v>68</v>
      </c>
      <c r="BU2" s="6">
        <f t="shared" si="5"/>
        <v>69</v>
      </c>
      <c r="BV2" s="6">
        <f t="shared" si="5"/>
        <v>70</v>
      </c>
      <c r="BW2" s="6">
        <f t="shared" si="5"/>
        <v>71</v>
      </c>
      <c r="BX2" s="6">
        <f t="shared" si="5"/>
        <v>72</v>
      </c>
      <c r="BY2" s="6">
        <f t="shared" si="5"/>
        <v>73</v>
      </c>
      <c r="BZ2" s="6">
        <f t="shared" si="5"/>
        <v>74</v>
      </c>
      <c r="CA2" s="6">
        <f t="shared" si="5"/>
        <v>75</v>
      </c>
      <c r="CB2" s="6">
        <f t="shared" si="5"/>
        <v>76</v>
      </c>
      <c r="CC2" s="6">
        <f t="shared" si="5"/>
        <v>77</v>
      </c>
      <c r="CD2" s="6">
        <f t="shared" si="5"/>
        <v>78</v>
      </c>
      <c r="CE2" s="6">
        <f t="shared" si="5"/>
        <v>79</v>
      </c>
      <c r="CF2" s="6">
        <f t="shared" si="5"/>
        <v>80</v>
      </c>
      <c r="CG2" s="6">
        <f t="shared" si="5"/>
        <v>81</v>
      </c>
      <c r="CH2" s="6">
        <f t="shared" si="5"/>
        <v>82</v>
      </c>
      <c r="CI2" s="6">
        <f t="shared" si="5"/>
        <v>83</v>
      </c>
      <c r="CJ2" s="6">
        <f t="shared" si="5"/>
        <v>84</v>
      </c>
      <c r="CK2" s="6">
        <f t="shared" si="5"/>
        <v>85</v>
      </c>
      <c r="CL2" s="6">
        <f t="shared" si="5"/>
        <v>86</v>
      </c>
      <c r="CM2" s="6">
        <f t="shared" si="5"/>
        <v>87</v>
      </c>
      <c r="CN2" s="6">
        <f t="shared" si="5"/>
        <v>88</v>
      </c>
      <c r="CO2" s="6">
        <f t="shared" si="5"/>
        <v>89</v>
      </c>
      <c r="CP2" s="6">
        <f t="shared" si="5"/>
        <v>90</v>
      </c>
      <c r="CQ2" s="6">
        <f t="shared" si="5"/>
        <v>91</v>
      </c>
      <c r="CR2" s="6">
        <f t="shared" si="5"/>
        <v>92</v>
      </c>
      <c r="CS2" s="6">
        <f t="shared" si="5"/>
        <v>93</v>
      </c>
      <c r="CT2" s="6">
        <f t="shared" si="5"/>
        <v>94</v>
      </c>
      <c r="CU2" s="6">
        <f t="shared" si="5"/>
        <v>95</v>
      </c>
      <c r="CV2" s="6">
        <f t="shared" si="5"/>
        <v>96</v>
      </c>
      <c r="CW2" s="6">
        <f t="shared" si="5"/>
        <v>97</v>
      </c>
      <c r="CX2" s="6">
        <f t="shared" si="5"/>
        <v>98</v>
      </c>
      <c r="CY2" s="6">
        <f t="shared" si="5"/>
        <v>99</v>
      </c>
      <c r="CZ2" s="6">
        <f t="shared" si="5"/>
        <v>100</v>
      </c>
    </row>
    <row r="3" spans="1:104" s="8" customFormat="1" ht="15" customHeight="1" thickBot="1" x14ac:dyDescent="0.25">
      <c r="A3" s="9" t="s">
        <v>5</v>
      </c>
      <c r="B3" s="11"/>
      <c r="C3" s="1" t="b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</row>
    <row r="4" spans="1:104" s="16" customFormat="1" ht="15.75" thickTop="1" x14ac:dyDescent="0.2">
      <c r="A4" s="14" t="s">
        <v>1</v>
      </c>
      <c r="B4" s="22">
        <f>SUM(D4:CZ4)</f>
        <v>463401085</v>
      </c>
      <c r="C4" s="1" t="b">
        <v>0</v>
      </c>
      <c r="D4" s="23">
        <v>2896367</v>
      </c>
      <c r="E4" s="23">
        <v>3804511</v>
      </c>
      <c r="F4" s="23">
        <v>15930667</v>
      </c>
      <c r="G4" s="23">
        <v>9318157</v>
      </c>
      <c r="H4" s="23">
        <v>7836285</v>
      </c>
      <c r="I4" s="23">
        <v>77604296</v>
      </c>
      <c r="J4" s="23">
        <v>70757375</v>
      </c>
      <c r="K4" s="23">
        <v>111508984</v>
      </c>
      <c r="L4" s="23">
        <v>72109156</v>
      </c>
      <c r="M4" s="23">
        <v>91635287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23">
        <v>0</v>
      </c>
      <c r="BF4" s="23">
        <v>0</v>
      </c>
      <c r="BG4" s="23">
        <v>0</v>
      </c>
      <c r="BH4" s="23">
        <v>0</v>
      </c>
      <c r="BI4" s="23">
        <v>0</v>
      </c>
      <c r="BJ4" s="23">
        <v>0</v>
      </c>
      <c r="BK4" s="23">
        <v>0</v>
      </c>
      <c r="BL4" s="23">
        <v>0</v>
      </c>
      <c r="BM4" s="23">
        <v>0</v>
      </c>
      <c r="BN4" s="23">
        <v>0</v>
      </c>
      <c r="BO4" s="23">
        <v>0</v>
      </c>
      <c r="BP4" s="23">
        <v>0</v>
      </c>
      <c r="BQ4" s="23">
        <v>0</v>
      </c>
      <c r="BR4" s="23">
        <v>0</v>
      </c>
      <c r="BS4" s="23">
        <v>0</v>
      </c>
      <c r="BT4" s="23">
        <v>0</v>
      </c>
      <c r="BU4" s="23">
        <v>0</v>
      </c>
      <c r="BV4" s="23">
        <v>0</v>
      </c>
      <c r="BW4" s="23">
        <v>0</v>
      </c>
      <c r="BX4" s="23">
        <v>0</v>
      </c>
      <c r="BY4" s="23">
        <v>0</v>
      </c>
      <c r="BZ4" s="23">
        <v>0</v>
      </c>
      <c r="CA4" s="23">
        <v>0</v>
      </c>
      <c r="CB4" s="23">
        <v>0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0</v>
      </c>
      <c r="CI4" s="23">
        <v>0</v>
      </c>
      <c r="CJ4" s="23">
        <v>0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  <c r="CQ4" s="23">
        <v>0</v>
      </c>
      <c r="CR4" s="23">
        <v>0</v>
      </c>
      <c r="CS4" s="23">
        <v>0</v>
      </c>
      <c r="CT4" s="23">
        <v>0</v>
      </c>
      <c r="CU4" s="23">
        <v>0</v>
      </c>
      <c r="CV4" s="23">
        <v>0</v>
      </c>
      <c r="CW4" s="23">
        <v>0</v>
      </c>
      <c r="CX4" s="23">
        <v>0</v>
      </c>
      <c r="CY4" s="23">
        <v>0</v>
      </c>
      <c r="CZ4" s="23">
        <v>0</v>
      </c>
    </row>
    <row r="5" spans="1:104" s="16" customFormat="1" ht="15" x14ac:dyDescent="0.2">
      <c r="A5" s="14" t="s">
        <v>2</v>
      </c>
      <c r="B5" s="22">
        <f>SUM(D5:CZ5)</f>
        <v>0</v>
      </c>
      <c r="C5" s="1" t="b">
        <v>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</row>
    <row r="6" spans="1:104" s="16" customFormat="1" ht="15" x14ac:dyDescent="0.2">
      <c r="A6" s="14" t="s">
        <v>3</v>
      </c>
      <c r="B6" s="22">
        <f>SUM(D6:CZ6)</f>
        <v>0</v>
      </c>
      <c r="C6" s="1" t="b"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</row>
    <row r="7" spans="1:104" s="16" customFormat="1" x14ac:dyDescent="0.2">
      <c r="A7" s="14"/>
      <c r="B7" s="12"/>
      <c r="C7" s="1" t="b">
        <v>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</row>
    <row r="8" spans="1:104" s="21" customFormat="1" ht="15.75" thickBot="1" x14ac:dyDescent="0.25">
      <c r="A8" s="19" t="s">
        <v>0</v>
      </c>
      <c r="B8" s="26">
        <f>SUM(D8:CZ8)</f>
        <v>463401085</v>
      </c>
      <c r="C8" s="1" t="b">
        <v>0</v>
      </c>
      <c r="D8" s="20">
        <f>SUM(D4:D7)</f>
        <v>2896367</v>
      </c>
      <c r="E8" s="20">
        <f t="shared" ref="E8:J8" si="6">SUM(E4:E7)</f>
        <v>3804511</v>
      </c>
      <c r="F8" s="20">
        <f t="shared" si="6"/>
        <v>15930667</v>
      </c>
      <c r="G8" s="20">
        <f t="shared" si="6"/>
        <v>9318157</v>
      </c>
      <c r="H8" s="20">
        <f t="shared" si="6"/>
        <v>7836285</v>
      </c>
      <c r="I8" s="20">
        <f t="shared" si="6"/>
        <v>77604296</v>
      </c>
      <c r="J8" s="20">
        <f t="shared" si="6"/>
        <v>70757375</v>
      </c>
      <c r="K8" s="20">
        <f t="shared" ref="K8" si="7">SUM(K4:K7)</f>
        <v>111508984</v>
      </c>
      <c r="L8" s="20">
        <f t="shared" ref="L8" si="8">SUM(L4:L7)</f>
        <v>72109156</v>
      </c>
      <c r="M8" s="20">
        <f t="shared" ref="M8" si="9">SUM(M4:M7)</f>
        <v>91635287</v>
      </c>
      <c r="N8" s="20">
        <f t="shared" ref="N8" si="10">SUM(N4:N7)</f>
        <v>0</v>
      </c>
      <c r="O8" s="20">
        <f t="shared" ref="O8:P8" si="11">SUM(O4:O7)</f>
        <v>0</v>
      </c>
      <c r="P8" s="20">
        <f t="shared" si="11"/>
        <v>0</v>
      </c>
      <c r="Q8" s="20">
        <f t="shared" ref="Q8" si="12">SUM(Q4:Q7)</f>
        <v>0</v>
      </c>
      <c r="R8" s="20">
        <f t="shared" ref="R8" si="13">SUM(R4:R7)</f>
        <v>0</v>
      </c>
      <c r="S8" s="20">
        <f t="shared" ref="S8" si="14">SUM(S4:S7)</f>
        <v>0</v>
      </c>
      <c r="T8" s="20">
        <f t="shared" ref="T8" si="15">SUM(T4:T7)</f>
        <v>0</v>
      </c>
      <c r="U8" s="20">
        <f t="shared" ref="U8:V8" si="16">SUM(U4:U7)</f>
        <v>0</v>
      </c>
      <c r="V8" s="20">
        <f t="shared" si="16"/>
        <v>0</v>
      </c>
      <c r="W8" s="20">
        <f t="shared" ref="W8" si="17">SUM(W4:W7)</f>
        <v>0</v>
      </c>
      <c r="X8" s="20">
        <f t="shared" ref="X8" si="18">SUM(X4:X7)</f>
        <v>0</v>
      </c>
      <c r="Y8" s="20">
        <f t="shared" ref="Y8" si="19">SUM(Y4:Y7)</f>
        <v>0</v>
      </c>
      <c r="Z8" s="20">
        <f t="shared" ref="Z8" si="20">SUM(Z4:Z7)</f>
        <v>0</v>
      </c>
      <c r="AA8" s="20">
        <f t="shared" ref="AA8:AB8" si="21">SUM(AA4:AA7)</f>
        <v>0</v>
      </c>
      <c r="AB8" s="20">
        <f t="shared" si="21"/>
        <v>0</v>
      </c>
      <c r="AC8" s="20">
        <f t="shared" ref="AC8" si="22">SUM(AC4:AC7)</f>
        <v>0</v>
      </c>
      <c r="AD8" s="20">
        <f t="shared" ref="AD8" si="23">SUM(AD4:AD7)</f>
        <v>0</v>
      </c>
      <c r="AE8" s="20">
        <f t="shared" ref="AE8" si="24">SUM(AE4:AE7)</f>
        <v>0</v>
      </c>
      <c r="AF8" s="20">
        <f t="shared" ref="AF8" si="25">SUM(AF4:AF7)</f>
        <v>0</v>
      </c>
      <c r="AG8" s="20">
        <f t="shared" ref="AG8:AH8" si="26">SUM(AG4:AG7)</f>
        <v>0</v>
      </c>
      <c r="AH8" s="20">
        <f t="shared" si="26"/>
        <v>0</v>
      </c>
      <c r="AI8" s="20">
        <f t="shared" ref="AI8" si="27">SUM(AI4:AI7)</f>
        <v>0</v>
      </c>
      <c r="AJ8" s="20">
        <f t="shared" ref="AJ8" si="28">SUM(AJ4:AJ7)</f>
        <v>0</v>
      </c>
      <c r="AK8" s="20">
        <f t="shared" ref="AK8" si="29">SUM(AK4:AK7)</f>
        <v>0</v>
      </c>
      <c r="AL8" s="20">
        <f t="shared" ref="AL8" si="30">SUM(AL4:AL7)</f>
        <v>0</v>
      </c>
      <c r="AM8" s="20">
        <f t="shared" ref="AM8:AN8" si="31">SUM(AM4:AM7)</f>
        <v>0</v>
      </c>
      <c r="AN8" s="20">
        <f t="shared" si="31"/>
        <v>0</v>
      </c>
      <c r="AO8" s="20">
        <f t="shared" ref="AO8" si="32">SUM(AO4:AO7)</f>
        <v>0</v>
      </c>
      <c r="AP8" s="20">
        <f t="shared" ref="AP8" si="33">SUM(AP4:AP7)</f>
        <v>0</v>
      </c>
      <c r="AQ8" s="20">
        <f t="shared" ref="AQ8" si="34">SUM(AQ4:AQ7)</f>
        <v>0</v>
      </c>
      <c r="AR8" s="20">
        <f t="shared" ref="AR8" si="35">SUM(AR4:AR7)</f>
        <v>0</v>
      </c>
      <c r="AS8" s="20">
        <f t="shared" ref="AS8:AT8" si="36">SUM(AS4:AS7)</f>
        <v>0</v>
      </c>
      <c r="AT8" s="20">
        <f t="shared" si="36"/>
        <v>0</v>
      </c>
      <c r="AU8" s="20">
        <f t="shared" ref="AU8" si="37">SUM(AU4:AU7)</f>
        <v>0</v>
      </c>
      <c r="AV8" s="20">
        <f t="shared" ref="AV8" si="38">SUM(AV4:AV7)</f>
        <v>0</v>
      </c>
      <c r="AW8" s="20">
        <f t="shared" ref="AW8" si="39">SUM(AW4:AW7)</f>
        <v>0</v>
      </c>
      <c r="AX8" s="20">
        <f t="shared" ref="AX8" si="40">SUM(AX4:AX7)</f>
        <v>0</v>
      </c>
      <c r="AY8" s="20">
        <f t="shared" ref="AY8:AZ8" si="41">SUM(AY4:AY7)</f>
        <v>0</v>
      </c>
      <c r="AZ8" s="20">
        <f t="shared" si="41"/>
        <v>0</v>
      </c>
      <c r="BA8" s="20">
        <f t="shared" ref="BA8" si="42">SUM(BA4:BA7)</f>
        <v>0</v>
      </c>
      <c r="BB8" s="20">
        <f t="shared" ref="BB8" si="43">SUM(BB4:BB7)</f>
        <v>0</v>
      </c>
      <c r="BC8" s="20">
        <f t="shared" ref="BC8" si="44">SUM(BC4:BC7)</f>
        <v>0</v>
      </c>
      <c r="BD8" s="20">
        <f t="shared" ref="BD8" si="45">SUM(BD4:BD7)</f>
        <v>0</v>
      </c>
      <c r="BE8" s="20">
        <f t="shared" ref="BE8:BF8" si="46">SUM(BE4:BE7)</f>
        <v>0</v>
      </c>
      <c r="BF8" s="20">
        <f t="shared" si="46"/>
        <v>0</v>
      </c>
      <c r="BG8" s="20">
        <f t="shared" ref="BG8" si="47">SUM(BG4:BG7)</f>
        <v>0</v>
      </c>
      <c r="BH8" s="20">
        <f t="shared" ref="BH8" si="48">SUM(BH4:BH7)</f>
        <v>0</v>
      </c>
      <c r="BI8" s="20">
        <f t="shared" ref="BI8" si="49">SUM(BI4:BI7)</f>
        <v>0</v>
      </c>
      <c r="BJ8" s="20">
        <f t="shared" ref="BJ8" si="50">SUM(BJ4:BJ7)</f>
        <v>0</v>
      </c>
      <c r="BK8" s="20">
        <f t="shared" ref="BK8:BL8" si="51">SUM(BK4:BK7)</f>
        <v>0</v>
      </c>
      <c r="BL8" s="20">
        <f t="shared" si="51"/>
        <v>0</v>
      </c>
      <c r="BM8" s="20">
        <f t="shared" ref="BM8" si="52">SUM(BM4:BM7)</f>
        <v>0</v>
      </c>
      <c r="BN8" s="20">
        <f t="shared" ref="BN8" si="53">SUM(BN4:BN7)</f>
        <v>0</v>
      </c>
      <c r="BO8" s="20">
        <f t="shared" ref="BO8" si="54">SUM(BO4:BO7)</f>
        <v>0</v>
      </c>
      <c r="BP8" s="20">
        <f t="shared" ref="BP8" si="55">SUM(BP4:BP7)</f>
        <v>0</v>
      </c>
      <c r="BQ8" s="20">
        <f t="shared" ref="BQ8:BR8" si="56">SUM(BQ4:BQ7)</f>
        <v>0</v>
      </c>
      <c r="BR8" s="20">
        <f t="shared" si="56"/>
        <v>0</v>
      </c>
      <c r="BS8" s="20">
        <f t="shared" ref="BS8" si="57">SUM(BS4:BS7)</f>
        <v>0</v>
      </c>
      <c r="BT8" s="20">
        <f t="shared" ref="BT8" si="58">SUM(BT4:BT7)</f>
        <v>0</v>
      </c>
      <c r="BU8" s="20">
        <f t="shared" ref="BU8" si="59">SUM(BU4:BU7)</f>
        <v>0</v>
      </c>
      <c r="BV8" s="20">
        <f t="shared" ref="BV8" si="60">SUM(BV4:BV7)</f>
        <v>0</v>
      </c>
      <c r="BW8" s="20">
        <f t="shared" ref="BW8:BX8" si="61">SUM(BW4:BW7)</f>
        <v>0</v>
      </c>
      <c r="BX8" s="20">
        <f t="shared" si="61"/>
        <v>0</v>
      </c>
      <c r="BY8" s="20">
        <f t="shared" ref="BY8" si="62">SUM(BY4:BY7)</f>
        <v>0</v>
      </c>
      <c r="BZ8" s="20">
        <f t="shared" ref="BZ8" si="63">SUM(BZ4:BZ7)</f>
        <v>0</v>
      </c>
      <c r="CA8" s="20">
        <f t="shared" ref="CA8" si="64">SUM(CA4:CA7)</f>
        <v>0</v>
      </c>
      <c r="CB8" s="20">
        <f t="shared" ref="CB8" si="65">SUM(CB4:CB7)</f>
        <v>0</v>
      </c>
      <c r="CC8" s="20">
        <f t="shared" ref="CC8:CD8" si="66">SUM(CC4:CC7)</f>
        <v>0</v>
      </c>
      <c r="CD8" s="20">
        <f t="shared" si="66"/>
        <v>0</v>
      </c>
      <c r="CE8" s="20">
        <f t="shared" ref="CE8" si="67">SUM(CE4:CE7)</f>
        <v>0</v>
      </c>
      <c r="CF8" s="20">
        <f t="shared" ref="CF8" si="68">SUM(CF4:CF7)</f>
        <v>0</v>
      </c>
      <c r="CG8" s="20">
        <f t="shared" ref="CG8" si="69">SUM(CG4:CG7)</f>
        <v>0</v>
      </c>
      <c r="CH8" s="20">
        <f t="shared" ref="CH8" si="70">SUM(CH4:CH7)</f>
        <v>0</v>
      </c>
      <c r="CI8" s="20">
        <f t="shared" ref="CI8:CJ8" si="71">SUM(CI4:CI7)</f>
        <v>0</v>
      </c>
      <c r="CJ8" s="20">
        <f t="shared" si="71"/>
        <v>0</v>
      </c>
      <c r="CK8" s="20">
        <f t="shared" ref="CK8" si="72">SUM(CK4:CK7)</f>
        <v>0</v>
      </c>
      <c r="CL8" s="20">
        <f t="shared" ref="CL8" si="73">SUM(CL4:CL7)</f>
        <v>0</v>
      </c>
      <c r="CM8" s="20">
        <f t="shared" ref="CM8" si="74">SUM(CM4:CM7)</f>
        <v>0</v>
      </c>
      <c r="CN8" s="20">
        <f t="shared" ref="CN8" si="75">SUM(CN4:CN7)</f>
        <v>0</v>
      </c>
      <c r="CO8" s="20">
        <f t="shared" ref="CO8:CP8" si="76">SUM(CO4:CO7)</f>
        <v>0</v>
      </c>
      <c r="CP8" s="20">
        <f t="shared" si="76"/>
        <v>0</v>
      </c>
      <c r="CQ8" s="20">
        <f t="shared" ref="CQ8" si="77">SUM(CQ4:CQ7)</f>
        <v>0</v>
      </c>
      <c r="CR8" s="20">
        <f t="shared" ref="CR8" si="78">SUM(CR4:CR7)</f>
        <v>0</v>
      </c>
      <c r="CS8" s="20">
        <f t="shared" ref="CS8" si="79">SUM(CS4:CS7)</f>
        <v>0</v>
      </c>
      <c r="CT8" s="20">
        <f t="shared" ref="CT8" si="80">SUM(CT4:CT7)</f>
        <v>0</v>
      </c>
      <c r="CU8" s="20">
        <f t="shared" ref="CU8:CV8" si="81">SUM(CU4:CU7)</f>
        <v>0</v>
      </c>
      <c r="CV8" s="20">
        <f t="shared" si="81"/>
        <v>0</v>
      </c>
      <c r="CW8" s="20">
        <f t="shared" ref="CW8" si="82">SUM(CW4:CW7)</f>
        <v>0</v>
      </c>
      <c r="CX8" s="20">
        <f t="shared" ref="CX8" si="83">SUM(CX4:CX7)</f>
        <v>0</v>
      </c>
      <c r="CY8" s="20">
        <f t="shared" ref="CY8" si="84">SUM(CY4:CY7)</f>
        <v>0</v>
      </c>
      <c r="CZ8" s="20">
        <f t="shared" ref="CZ8" si="85">SUM(CZ4:CZ7)</f>
        <v>0</v>
      </c>
    </row>
    <row r="9" spans="1:104" s="16" customFormat="1" ht="15" thickTop="1" x14ac:dyDescent="0.2">
      <c r="A9" s="14"/>
      <c r="B9" s="13"/>
      <c r="C9" s="1" t="b">
        <v>0</v>
      </c>
    </row>
    <row r="10" spans="1:104" s="25" customFormat="1" ht="15" customHeight="1" thickBot="1" x14ac:dyDescent="0.25">
      <c r="A10" s="24" t="s">
        <v>6</v>
      </c>
      <c r="B10" s="11"/>
      <c r="C10" s="1" t="b">
        <v>0</v>
      </c>
    </row>
    <row r="11" spans="1:104" s="16" customFormat="1" ht="15.75" thickTop="1" x14ac:dyDescent="0.2">
      <c r="A11" s="14" t="s">
        <v>7</v>
      </c>
      <c r="B11" s="22">
        <f>SUM(D11:CZ11)</f>
        <v>196725000</v>
      </c>
      <c r="C11" s="1" t="b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975000</v>
      </c>
      <c r="O11" s="23">
        <v>975000</v>
      </c>
      <c r="P11" s="23">
        <v>975000</v>
      </c>
      <c r="Q11" s="23">
        <v>975000</v>
      </c>
      <c r="R11" s="23">
        <v>975000</v>
      </c>
      <c r="S11" s="23">
        <v>975000</v>
      </c>
      <c r="T11" s="23">
        <v>975000</v>
      </c>
      <c r="U11" s="23">
        <v>975000</v>
      </c>
      <c r="V11" s="23">
        <v>975000</v>
      </c>
      <c r="W11" s="23">
        <v>12975000</v>
      </c>
      <c r="X11" s="23">
        <v>975000</v>
      </c>
      <c r="Y11" s="23">
        <v>975000</v>
      </c>
      <c r="Z11" s="23">
        <v>975000</v>
      </c>
      <c r="AA11" s="23">
        <v>975000</v>
      </c>
      <c r="AB11" s="23">
        <v>975000</v>
      </c>
      <c r="AC11" s="23">
        <v>975000</v>
      </c>
      <c r="AD11" s="23">
        <v>975000</v>
      </c>
      <c r="AE11" s="23">
        <v>975000</v>
      </c>
      <c r="AF11" s="23">
        <v>975000</v>
      </c>
      <c r="AG11" s="23">
        <v>12975000</v>
      </c>
      <c r="AH11" s="23">
        <v>975000</v>
      </c>
      <c r="AI11" s="23">
        <v>975000</v>
      </c>
      <c r="AJ11" s="23">
        <v>975000</v>
      </c>
      <c r="AK11" s="23">
        <v>975000</v>
      </c>
      <c r="AL11" s="23">
        <v>975000</v>
      </c>
      <c r="AM11" s="23">
        <v>975000</v>
      </c>
      <c r="AN11" s="23">
        <v>975000</v>
      </c>
      <c r="AO11" s="23">
        <v>975000</v>
      </c>
      <c r="AP11" s="23">
        <v>975000</v>
      </c>
      <c r="AQ11" s="23">
        <v>12975000</v>
      </c>
      <c r="AR11" s="23">
        <v>975000</v>
      </c>
      <c r="AS11" s="23">
        <v>975000</v>
      </c>
      <c r="AT11" s="23">
        <v>975000</v>
      </c>
      <c r="AU11" s="23">
        <v>975000</v>
      </c>
      <c r="AV11" s="23">
        <v>975000</v>
      </c>
      <c r="AW11" s="23">
        <v>975000</v>
      </c>
      <c r="AX11" s="23">
        <v>975000</v>
      </c>
      <c r="AY11" s="23">
        <v>975000</v>
      </c>
      <c r="AZ11" s="23">
        <v>975000</v>
      </c>
      <c r="BA11" s="23">
        <v>12975000</v>
      </c>
      <c r="BB11" s="23">
        <v>975000</v>
      </c>
      <c r="BC11" s="23">
        <v>975000</v>
      </c>
      <c r="BD11" s="23">
        <v>975000</v>
      </c>
      <c r="BE11" s="23">
        <v>975000</v>
      </c>
      <c r="BF11" s="23">
        <v>975000</v>
      </c>
      <c r="BG11" s="23">
        <v>975000</v>
      </c>
      <c r="BH11" s="23">
        <v>975000</v>
      </c>
      <c r="BI11" s="23">
        <v>975000</v>
      </c>
      <c r="BJ11" s="23">
        <v>975000</v>
      </c>
      <c r="BK11" s="23">
        <v>12975000</v>
      </c>
      <c r="BL11" s="23">
        <v>975000</v>
      </c>
      <c r="BM11" s="23">
        <v>975000</v>
      </c>
      <c r="BN11" s="23">
        <v>975000</v>
      </c>
      <c r="BO11" s="23">
        <v>975000</v>
      </c>
      <c r="BP11" s="23">
        <v>975000</v>
      </c>
      <c r="BQ11" s="23">
        <v>975000</v>
      </c>
      <c r="BR11" s="23">
        <v>975000</v>
      </c>
      <c r="BS11" s="23">
        <v>975000</v>
      </c>
      <c r="BT11" s="23">
        <v>975000</v>
      </c>
      <c r="BU11" s="23">
        <v>12975000</v>
      </c>
      <c r="BV11" s="23">
        <v>975000</v>
      </c>
      <c r="BW11" s="23">
        <v>975000</v>
      </c>
      <c r="BX11" s="23">
        <v>975000</v>
      </c>
      <c r="BY11" s="23">
        <v>975000</v>
      </c>
      <c r="BZ11" s="23">
        <v>975000</v>
      </c>
      <c r="CA11" s="23">
        <v>975000</v>
      </c>
      <c r="CB11" s="23">
        <v>975000</v>
      </c>
      <c r="CC11" s="23">
        <v>975000</v>
      </c>
      <c r="CD11" s="23">
        <v>975000</v>
      </c>
      <c r="CE11" s="23">
        <v>12975000</v>
      </c>
      <c r="CF11" s="23">
        <v>975000</v>
      </c>
      <c r="CG11" s="23">
        <v>975000</v>
      </c>
      <c r="CH11" s="23">
        <v>975000</v>
      </c>
      <c r="CI11" s="23">
        <v>975000</v>
      </c>
      <c r="CJ11" s="23">
        <v>975000</v>
      </c>
      <c r="CK11" s="23">
        <v>975000</v>
      </c>
      <c r="CL11" s="23">
        <v>975000</v>
      </c>
      <c r="CM11" s="23">
        <v>975000</v>
      </c>
      <c r="CN11" s="23">
        <v>975000</v>
      </c>
      <c r="CO11" s="23">
        <v>12975000</v>
      </c>
      <c r="CP11" s="23">
        <v>975000</v>
      </c>
      <c r="CQ11" s="23">
        <v>975000</v>
      </c>
      <c r="CR11" s="23">
        <v>975000</v>
      </c>
      <c r="CS11" s="23">
        <v>975000</v>
      </c>
      <c r="CT11" s="23">
        <v>975000</v>
      </c>
      <c r="CU11" s="23">
        <v>975000</v>
      </c>
      <c r="CV11" s="23">
        <v>975000</v>
      </c>
      <c r="CW11" s="23">
        <v>975000</v>
      </c>
      <c r="CX11" s="23">
        <v>975000</v>
      </c>
      <c r="CY11" s="23">
        <v>12975000</v>
      </c>
      <c r="CZ11" s="23">
        <v>975000</v>
      </c>
    </row>
    <row r="12" spans="1:104" s="16" customFormat="1" ht="15" x14ac:dyDescent="0.2">
      <c r="A12" s="14" t="s">
        <v>8</v>
      </c>
      <c r="B12" s="22">
        <f>SUM(D12:CZ12)</f>
        <v>0</v>
      </c>
      <c r="C12" s="1" t="b"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</row>
    <row r="13" spans="1:104" s="16" customFormat="1" x14ac:dyDescent="0.2">
      <c r="A13" s="14"/>
      <c r="B13" s="17"/>
      <c r="C13" s="1" t="b"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</row>
    <row r="14" spans="1:104" s="21" customFormat="1" ht="15.75" thickBot="1" x14ac:dyDescent="0.25">
      <c r="A14" s="19" t="s">
        <v>0</v>
      </c>
      <c r="B14" s="26">
        <f>SUM(D14:CZ14)</f>
        <v>196725000</v>
      </c>
      <c r="C14" s="1" t="b">
        <v>0</v>
      </c>
      <c r="D14" s="20">
        <f>SUM(D11:D12)</f>
        <v>0</v>
      </c>
      <c r="E14" s="20">
        <f t="shared" ref="E14:BP14" si="86">SUM(E11:E12)</f>
        <v>0</v>
      </c>
      <c r="F14" s="20">
        <f t="shared" si="86"/>
        <v>0</v>
      </c>
      <c r="G14" s="20">
        <f t="shared" si="86"/>
        <v>0</v>
      </c>
      <c r="H14" s="20">
        <f t="shared" si="86"/>
        <v>0</v>
      </c>
      <c r="I14" s="20">
        <f t="shared" si="86"/>
        <v>0</v>
      </c>
      <c r="J14" s="20">
        <f t="shared" si="86"/>
        <v>0</v>
      </c>
      <c r="K14" s="20">
        <f t="shared" si="86"/>
        <v>0</v>
      </c>
      <c r="L14" s="20">
        <f t="shared" si="86"/>
        <v>0</v>
      </c>
      <c r="M14" s="20">
        <f t="shared" si="86"/>
        <v>0</v>
      </c>
      <c r="N14" s="20">
        <f t="shared" si="86"/>
        <v>975000</v>
      </c>
      <c r="O14" s="20">
        <f t="shared" si="86"/>
        <v>975000</v>
      </c>
      <c r="P14" s="20">
        <f t="shared" si="86"/>
        <v>975000</v>
      </c>
      <c r="Q14" s="20">
        <f t="shared" si="86"/>
        <v>975000</v>
      </c>
      <c r="R14" s="20">
        <f t="shared" si="86"/>
        <v>975000</v>
      </c>
      <c r="S14" s="20">
        <f t="shared" si="86"/>
        <v>975000</v>
      </c>
      <c r="T14" s="20">
        <f t="shared" si="86"/>
        <v>975000</v>
      </c>
      <c r="U14" s="20">
        <f t="shared" si="86"/>
        <v>975000</v>
      </c>
      <c r="V14" s="20">
        <f t="shared" si="86"/>
        <v>975000</v>
      </c>
      <c r="W14" s="20">
        <f t="shared" si="86"/>
        <v>12975000</v>
      </c>
      <c r="X14" s="20">
        <f t="shared" si="86"/>
        <v>975000</v>
      </c>
      <c r="Y14" s="20">
        <f t="shared" si="86"/>
        <v>975000</v>
      </c>
      <c r="Z14" s="20">
        <f t="shared" si="86"/>
        <v>975000</v>
      </c>
      <c r="AA14" s="20">
        <f t="shared" si="86"/>
        <v>975000</v>
      </c>
      <c r="AB14" s="20">
        <f t="shared" si="86"/>
        <v>975000</v>
      </c>
      <c r="AC14" s="20">
        <f t="shared" si="86"/>
        <v>975000</v>
      </c>
      <c r="AD14" s="20">
        <f t="shared" si="86"/>
        <v>975000</v>
      </c>
      <c r="AE14" s="20">
        <f t="shared" si="86"/>
        <v>975000</v>
      </c>
      <c r="AF14" s="20">
        <f t="shared" si="86"/>
        <v>975000</v>
      </c>
      <c r="AG14" s="20">
        <f t="shared" si="86"/>
        <v>12975000</v>
      </c>
      <c r="AH14" s="20">
        <f t="shared" si="86"/>
        <v>975000</v>
      </c>
      <c r="AI14" s="20">
        <f t="shared" si="86"/>
        <v>975000</v>
      </c>
      <c r="AJ14" s="20">
        <f t="shared" si="86"/>
        <v>975000</v>
      </c>
      <c r="AK14" s="20">
        <f t="shared" si="86"/>
        <v>975000</v>
      </c>
      <c r="AL14" s="20">
        <f t="shared" si="86"/>
        <v>975000</v>
      </c>
      <c r="AM14" s="20">
        <f t="shared" si="86"/>
        <v>975000</v>
      </c>
      <c r="AN14" s="20">
        <f t="shared" si="86"/>
        <v>975000</v>
      </c>
      <c r="AO14" s="20">
        <f t="shared" si="86"/>
        <v>975000</v>
      </c>
      <c r="AP14" s="20">
        <f t="shared" si="86"/>
        <v>975000</v>
      </c>
      <c r="AQ14" s="20">
        <f t="shared" si="86"/>
        <v>12975000</v>
      </c>
      <c r="AR14" s="20">
        <f t="shared" si="86"/>
        <v>975000</v>
      </c>
      <c r="AS14" s="20">
        <f t="shared" si="86"/>
        <v>975000</v>
      </c>
      <c r="AT14" s="20">
        <f t="shared" si="86"/>
        <v>975000</v>
      </c>
      <c r="AU14" s="20">
        <f t="shared" si="86"/>
        <v>975000</v>
      </c>
      <c r="AV14" s="20">
        <f t="shared" si="86"/>
        <v>975000</v>
      </c>
      <c r="AW14" s="20">
        <f t="shared" si="86"/>
        <v>975000</v>
      </c>
      <c r="AX14" s="20">
        <f t="shared" si="86"/>
        <v>975000</v>
      </c>
      <c r="AY14" s="20">
        <f t="shared" si="86"/>
        <v>975000</v>
      </c>
      <c r="AZ14" s="20">
        <f t="shared" si="86"/>
        <v>975000</v>
      </c>
      <c r="BA14" s="20">
        <f t="shared" si="86"/>
        <v>12975000</v>
      </c>
      <c r="BB14" s="20">
        <f t="shared" si="86"/>
        <v>975000</v>
      </c>
      <c r="BC14" s="20">
        <f t="shared" si="86"/>
        <v>975000</v>
      </c>
      <c r="BD14" s="20">
        <f t="shared" si="86"/>
        <v>975000</v>
      </c>
      <c r="BE14" s="20">
        <f t="shared" si="86"/>
        <v>975000</v>
      </c>
      <c r="BF14" s="20">
        <f t="shared" si="86"/>
        <v>975000</v>
      </c>
      <c r="BG14" s="20">
        <f t="shared" si="86"/>
        <v>975000</v>
      </c>
      <c r="BH14" s="20">
        <f t="shared" si="86"/>
        <v>975000</v>
      </c>
      <c r="BI14" s="20">
        <f t="shared" si="86"/>
        <v>975000</v>
      </c>
      <c r="BJ14" s="20">
        <f t="shared" si="86"/>
        <v>975000</v>
      </c>
      <c r="BK14" s="20">
        <f t="shared" si="86"/>
        <v>12975000</v>
      </c>
      <c r="BL14" s="20">
        <f t="shared" si="86"/>
        <v>975000</v>
      </c>
      <c r="BM14" s="20">
        <f t="shared" si="86"/>
        <v>975000</v>
      </c>
      <c r="BN14" s="20">
        <f t="shared" si="86"/>
        <v>975000</v>
      </c>
      <c r="BO14" s="20">
        <f t="shared" si="86"/>
        <v>975000</v>
      </c>
      <c r="BP14" s="20">
        <f t="shared" si="86"/>
        <v>975000</v>
      </c>
      <c r="BQ14" s="20">
        <f t="shared" ref="BQ14:CZ14" si="87">SUM(BQ11:BQ12)</f>
        <v>975000</v>
      </c>
      <c r="BR14" s="20">
        <f t="shared" si="87"/>
        <v>975000</v>
      </c>
      <c r="BS14" s="20">
        <f t="shared" si="87"/>
        <v>975000</v>
      </c>
      <c r="BT14" s="20">
        <f t="shared" si="87"/>
        <v>975000</v>
      </c>
      <c r="BU14" s="20">
        <f t="shared" si="87"/>
        <v>12975000</v>
      </c>
      <c r="BV14" s="20">
        <f t="shared" si="87"/>
        <v>975000</v>
      </c>
      <c r="BW14" s="20">
        <f t="shared" si="87"/>
        <v>975000</v>
      </c>
      <c r="BX14" s="20">
        <f t="shared" si="87"/>
        <v>975000</v>
      </c>
      <c r="BY14" s="20">
        <f t="shared" si="87"/>
        <v>975000</v>
      </c>
      <c r="BZ14" s="20">
        <f t="shared" si="87"/>
        <v>975000</v>
      </c>
      <c r="CA14" s="20">
        <f t="shared" si="87"/>
        <v>975000</v>
      </c>
      <c r="CB14" s="20">
        <f t="shared" si="87"/>
        <v>975000</v>
      </c>
      <c r="CC14" s="20">
        <f t="shared" si="87"/>
        <v>975000</v>
      </c>
      <c r="CD14" s="20">
        <f t="shared" si="87"/>
        <v>975000</v>
      </c>
      <c r="CE14" s="20">
        <f t="shared" si="87"/>
        <v>12975000</v>
      </c>
      <c r="CF14" s="20">
        <f t="shared" si="87"/>
        <v>975000</v>
      </c>
      <c r="CG14" s="20">
        <f t="shared" si="87"/>
        <v>975000</v>
      </c>
      <c r="CH14" s="20">
        <f t="shared" si="87"/>
        <v>975000</v>
      </c>
      <c r="CI14" s="20">
        <f t="shared" si="87"/>
        <v>975000</v>
      </c>
      <c r="CJ14" s="20">
        <f t="shared" si="87"/>
        <v>975000</v>
      </c>
      <c r="CK14" s="20">
        <f t="shared" si="87"/>
        <v>975000</v>
      </c>
      <c r="CL14" s="20">
        <f t="shared" si="87"/>
        <v>975000</v>
      </c>
      <c r="CM14" s="20">
        <f t="shared" si="87"/>
        <v>975000</v>
      </c>
      <c r="CN14" s="20">
        <f t="shared" si="87"/>
        <v>975000</v>
      </c>
      <c r="CO14" s="20">
        <f t="shared" si="87"/>
        <v>12975000</v>
      </c>
      <c r="CP14" s="20">
        <f t="shared" si="87"/>
        <v>975000</v>
      </c>
      <c r="CQ14" s="20">
        <f t="shared" si="87"/>
        <v>975000</v>
      </c>
      <c r="CR14" s="20">
        <f t="shared" si="87"/>
        <v>975000</v>
      </c>
      <c r="CS14" s="20">
        <f t="shared" si="87"/>
        <v>975000</v>
      </c>
      <c r="CT14" s="20">
        <f t="shared" si="87"/>
        <v>975000</v>
      </c>
      <c r="CU14" s="20">
        <f t="shared" si="87"/>
        <v>975000</v>
      </c>
      <c r="CV14" s="20">
        <f t="shared" si="87"/>
        <v>975000</v>
      </c>
      <c r="CW14" s="20">
        <f t="shared" si="87"/>
        <v>975000</v>
      </c>
      <c r="CX14" s="20">
        <f t="shared" si="87"/>
        <v>975000</v>
      </c>
      <c r="CY14" s="20">
        <f t="shared" si="87"/>
        <v>12975000</v>
      </c>
      <c r="CZ14" s="20">
        <f t="shared" si="87"/>
        <v>975000</v>
      </c>
    </row>
    <row r="15" spans="1:104" s="16" customFormat="1" ht="15" thickTop="1" x14ac:dyDescent="0.2">
      <c r="A15" s="14"/>
      <c r="B15" s="17"/>
      <c r="C15" s="1" t="b">
        <v>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</row>
    <row r="16" spans="1:104" s="21" customFormat="1" ht="15.75" thickBot="1" x14ac:dyDescent="0.25">
      <c r="A16" s="19" t="s">
        <v>12</v>
      </c>
      <c r="B16" s="26">
        <f>SUM(D16:CZ16)</f>
        <v>660126085</v>
      </c>
      <c r="C16" s="1" t="b">
        <v>1</v>
      </c>
      <c r="D16" s="20">
        <f t="shared" ref="D16:AI16" si="88">D14+D8</f>
        <v>2896367</v>
      </c>
      <c r="E16" s="20">
        <f t="shared" si="88"/>
        <v>3804511</v>
      </c>
      <c r="F16" s="20">
        <f t="shared" si="88"/>
        <v>15930667</v>
      </c>
      <c r="G16" s="20">
        <f t="shared" si="88"/>
        <v>9318157</v>
      </c>
      <c r="H16" s="20">
        <f t="shared" si="88"/>
        <v>7836285</v>
      </c>
      <c r="I16" s="20">
        <f t="shared" si="88"/>
        <v>77604296</v>
      </c>
      <c r="J16" s="20">
        <f t="shared" si="88"/>
        <v>70757375</v>
      </c>
      <c r="K16" s="20">
        <f t="shared" si="88"/>
        <v>111508984</v>
      </c>
      <c r="L16" s="20">
        <f t="shared" si="88"/>
        <v>72109156</v>
      </c>
      <c r="M16" s="20">
        <f t="shared" si="88"/>
        <v>91635287</v>
      </c>
      <c r="N16" s="20">
        <f t="shared" si="88"/>
        <v>975000</v>
      </c>
      <c r="O16" s="20">
        <f t="shared" si="88"/>
        <v>975000</v>
      </c>
      <c r="P16" s="20">
        <f t="shared" si="88"/>
        <v>975000</v>
      </c>
      <c r="Q16" s="20">
        <f t="shared" si="88"/>
        <v>975000</v>
      </c>
      <c r="R16" s="20">
        <f t="shared" si="88"/>
        <v>975000</v>
      </c>
      <c r="S16" s="20">
        <f t="shared" si="88"/>
        <v>975000</v>
      </c>
      <c r="T16" s="20">
        <f t="shared" si="88"/>
        <v>975000</v>
      </c>
      <c r="U16" s="20">
        <f t="shared" si="88"/>
        <v>975000</v>
      </c>
      <c r="V16" s="20">
        <f t="shared" si="88"/>
        <v>975000</v>
      </c>
      <c r="W16" s="20">
        <f t="shared" si="88"/>
        <v>12975000</v>
      </c>
      <c r="X16" s="20">
        <f t="shared" si="88"/>
        <v>975000</v>
      </c>
      <c r="Y16" s="20">
        <f t="shared" si="88"/>
        <v>975000</v>
      </c>
      <c r="Z16" s="20">
        <f t="shared" si="88"/>
        <v>975000</v>
      </c>
      <c r="AA16" s="20">
        <f t="shared" si="88"/>
        <v>975000</v>
      </c>
      <c r="AB16" s="20">
        <f t="shared" si="88"/>
        <v>975000</v>
      </c>
      <c r="AC16" s="20">
        <f t="shared" si="88"/>
        <v>975000</v>
      </c>
      <c r="AD16" s="20">
        <f t="shared" si="88"/>
        <v>975000</v>
      </c>
      <c r="AE16" s="20">
        <f t="shared" si="88"/>
        <v>975000</v>
      </c>
      <c r="AF16" s="20">
        <f t="shared" si="88"/>
        <v>975000</v>
      </c>
      <c r="AG16" s="20">
        <f t="shared" si="88"/>
        <v>12975000</v>
      </c>
      <c r="AH16" s="20">
        <f t="shared" si="88"/>
        <v>975000</v>
      </c>
      <c r="AI16" s="20">
        <f t="shared" si="88"/>
        <v>975000</v>
      </c>
      <c r="AJ16" s="20">
        <f t="shared" ref="AJ16:BO16" si="89">AJ14+AJ8</f>
        <v>975000</v>
      </c>
      <c r="AK16" s="20">
        <f t="shared" si="89"/>
        <v>975000</v>
      </c>
      <c r="AL16" s="20">
        <f t="shared" si="89"/>
        <v>975000</v>
      </c>
      <c r="AM16" s="20">
        <f t="shared" si="89"/>
        <v>975000</v>
      </c>
      <c r="AN16" s="20">
        <f t="shared" si="89"/>
        <v>975000</v>
      </c>
      <c r="AO16" s="20">
        <f t="shared" si="89"/>
        <v>975000</v>
      </c>
      <c r="AP16" s="20">
        <f t="shared" si="89"/>
        <v>975000</v>
      </c>
      <c r="AQ16" s="20">
        <f t="shared" si="89"/>
        <v>12975000</v>
      </c>
      <c r="AR16" s="20">
        <f t="shared" si="89"/>
        <v>975000</v>
      </c>
      <c r="AS16" s="20">
        <f t="shared" si="89"/>
        <v>975000</v>
      </c>
      <c r="AT16" s="20">
        <f t="shared" si="89"/>
        <v>975000</v>
      </c>
      <c r="AU16" s="20">
        <f t="shared" si="89"/>
        <v>975000</v>
      </c>
      <c r="AV16" s="20">
        <f t="shared" si="89"/>
        <v>975000</v>
      </c>
      <c r="AW16" s="20">
        <f t="shared" si="89"/>
        <v>975000</v>
      </c>
      <c r="AX16" s="20">
        <f t="shared" si="89"/>
        <v>975000</v>
      </c>
      <c r="AY16" s="20">
        <f t="shared" si="89"/>
        <v>975000</v>
      </c>
      <c r="AZ16" s="20">
        <f t="shared" si="89"/>
        <v>975000</v>
      </c>
      <c r="BA16" s="20">
        <f t="shared" si="89"/>
        <v>12975000</v>
      </c>
      <c r="BB16" s="20">
        <f t="shared" si="89"/>
        <v>975000</v>
      </c>
      <c r="BC16" s="20">
        <f t="shared" si="89"/>
        <v>975000</v>
      </c>
      <c r="BD16" s="20">
        <f t="shared" si="89"/>
        <v>975000</v>
      </c>
      <c r="BE16" s="20">
        <f t="shared" si="89"/>
        <v>975000</v>
      </c>
      <c r="BF16" s="20">
        <f t="shared" si="89"/>
        <v>975000</v>
      </c>
      <c r="BG16" s="20">
        <f t="shared" si="89"/>
        <v>975000</v>
      </c>
      <c r="BH16" s="20">
        <f t="shared" si="89"/>
        <v>975000</v>
      </c>
      <c r="BI16" s="20">
        <f t="shared" si="89"/>
        <v>975000</v>
      </c>
      <c r="BJ16" s="20">
        <f t="shared" si="89"/>
        <v>975000</v>
      </c>
      <c r="BK16" s="20">
        <f t="shared" si="89"/>
        <v>12975000</v>
      </c>
      <c r="BL16" s="20">
        <f t="shared" si="89"/>
        <v>975000</v>
      </c>
      <c r="BM16" s="20">
        <f t="shared" si="89"/>
        <v>975000</v>
      </c>
      <c r="BN16" s="20">
        <f t="shared" si="89"/>
        <v>975000</v>
      </c>
      <c r="BO16" s="20">
        <f t="shared" si="89"/>
        <v>975000</v>
      </c>
      <c r="BP16" s="20">
        <f t="shared" ref="BP16:CZ16" si="90">BP14+BP8</f>
        <v>975000</v>
      </c>
      <c r="BQ16" s="20">
        <f t="shared" si="90"/>
        <v>975000</v>
      </c>
      <c r="BR16" s="20">
        <f t="shared" si="90"/>
        <v>975000</v>
      </c>
      <c r="BS16" s="20">
        <f t="shared" si="90"/>
        <v>975000</v>
      </c>
      <c r="BT16" s="20">
        <f t="shared" si="90"/>
        <v>975000</v>
      </c>
      <c r="BU16" s="20">
        <f t="shared" si="90"/>
        <v>12975000</v>
      </c>
      <c r="BV16" s="20">
        <f t="shared" si="90"/>
        <v>975000</v>
      </c>
      <c r="BW16" s="20">
        <f t="shared" si="90"/>
        <v>975000</v>
      </c>
      <c r="BX16" s="20">
        <f t="shared" si="90"/>
        <v>975000</v>
      </c>
      <c r="BY16" s="20">
        <f t="shared" si="90"/>
        <v>975000</v>
      </c>
      <c r="BZ16" s="20">
        <f t="shared" si="90"/>
        <v>975000</v>
      </c>
      <c r="CA16" s="20">
        <f t="shared" si="90"/>
        <v>975000</v>
      </c>
      <c r="CB16" s="20">
        <f t="shared" si="90"/>
        <v>975000</v>
      </c>
      <c r="CC16" s="20">
        <f t="shared" si="90"/>
        <v>975000</v>
      </c>
      <c r="CD16" s="20">
        <f t="shared" si="90"/>
        <v>975000</v>
      </c>
      <c r="CE16" s="20">
        <f t="shared" si="90"/>
        <v>12975000</v>
      </c>
      <c r="CF16" s="20">
        <f t="shared" si="90"/>
        <v>975000</v>
      </c>
      <c r="CG16" s="20">
        <f t="shared" si="90"/>
        <v>975000</v>
      </c>
      <c r="CH16" s="20">
        <f t="shared" si="90"/>
        <v>975000</v>
      </c>
      <c r="CI16" s="20">
        <f t="shared" si="90"/>
        <v>975000</v>
      </c>
      <c r="CJ16" s="20">
        <f t="shared" si="90"/>
        <v>975000</v>
      </c>
      <c r="CK16" s="20">
        <f t="shared" si="90"/>
        <v>975000</v>
      </c>
      <c r="CL16" s="20">
        <f t="shared" si="90"/>
        <v>975000</v>
      </c>
      <c r="CM16" s="20">
        <f t="shared" si="90"/>
        <v>975000</v>
      </c>
      <c r="CN16" s="20">
        <f t="shared" si="90"/>
        <v>975000</v>
      </c>
      <c r="CO16" s="20">
        <f t="shared" si="90"/>
        <v>12975000</v>
      </c>
      <c r="CP16" s="20">
        <f t="shared" si="90"/>
        <v>975000</v>
      </c>
      <c r="CQ16" s="20">
        <f t="shared" si="90"/>
        <v>975000</v>
      </c>
      <c r="CR16" s="20">
        <f t="shared" si="90"/>
        <v>975000</v>
      </c>
      <c r="CS16" s="20">
        <f t="shared" si="90"/>
        <v>975000</v>
      </c>
      <c r="CT16" s="20">
        <f t="shared" si="90"/>
        <v>975000</v>
      </c>
      <c r="CU16" s="20">
        <f t="shared" si="90"/>
        <v>975000</v>
      </c>
      <c r="CV16" s="20">
        <f t="shared" si="90"/>
        <v>975000</v>
      </c>
      <c r="CW16" s="20">
        <f t="shared" si="90"/>
        <v>975000</v>
      </c>
      <c r="CX16" s="20">
        <f t="shared" si="90"/>
        <v>975000</v>
      </c>
      <c r="CY16" s="20">
        <f t="shared" si="90"/>
        <v>12975000</v>
      </c>
      <c r="CZ16" s="20">
        <f t="shared" si="90"/>
        <v>975000</v>
      </c>
    </row>
    <row r="17" spans="1:104" s="16" customFormat="1" ht="15" thickTop="1" x14ac:dyDescent="0.2">
      <c r="A17" s="14"/>
      <c r="B17" s="17"/>
      <c r="C17" s="1" t="b"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</row>
    <row r="18" spans="1:104" s="29" customFormat="1" ht="15" customHeight="1" thickBot="1" x14ac:dyDescent="0.25">
      <c r="A18" s="27" t="s">
        <v>9</v>
      </c>
      <c r="B18" s="28"/>
      <c r="C18" s="1" t="b">
        <v>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</row>
    <row r="19" spans="1:104" s="16" customFormat="1" ht="15.75" thickTop="1" x14ac:dyDescent="0.2">
      <c r="A19" s="14" t="s">
        <v>10</v>
      </c>
      <c r="B19" s="22">
        <f>SUM(D19:CZ19)</f>
        <v>0</v>
      </c>
      <c r="C19" s="1" t="b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f>ead_total*0.5</f>
        <v>0</v>
      </c>
      <c r="N19" s="23">
        <f t="shared" ref="N19:AS19" si="91">ead_total</f>
        <v>0</v>
      </c>
      <c r="O19" s="23">
        <f t="shared" si="91"/>
        <v>0</v>
      </c>
      <c r="P19" s="23">
        <f t="shared" si="91"/>
        <v>0</v>
      </c>
      <c r="Q19" s="23">
        <f t="shared" si="91"/>
        <v>0</v>
      </c>
      <c r="R19" s="23">
        <f t="shared" si="91"/>
        <v>0</v>
      </c>
      <c r="S19" s="23">
        <f t="shared" si="91"/>
        <v>0</v>
      </c>
      <c r="T19" s="23">
        <f t="shared" si="91"/>
        <v>0</v>
      </c>
      <c r="U19" s="23">
        <f t="shared" si="91"/>
        <v>0</v>
      </c>
      <c r="V19" s="23">
        <f t="shared" si="91"/>
        <v>0</v>
      </c>
      <c r="W19" s="23">
        <f t="shared" si="91"/>
        <v>0</v>
      </c>
      <c r="X19" s="23">
        <f t="shared" si="91"/>
        <v>0</v>
      </c>
      <c r="Y19" s="23">
        <f t="shared" si="91"/>
        <v>0</v>
      </c>
      <c r="Z19" s="23">
        <f t="shared" si="91"/>
        <v>0</v>
      </c>
      <c r="AA19" s="23">
        <f t="shared" si="91"/>
        <v>0</v>
      </c>
      <c r="AB19" s="23">
        <f t="shared" si="91"/>
        <v>0</v>
      </c>
      <c r="AC19" s="23">
        <f t="shared" si="91"/>
        <v>0</v>
      </c>
      <c r="AD19" s="23">
        <f t="shared" si="91"/>
        <v>0</v>
      </c>
      <c r="AE19" s="23">
        <f t="shared" si="91"/>
        <v>0</v>
      </c>
      <c r="AF19" s="23">
        <f t="shared" si="91"/>
        <v>0</v>
      </c>
      <c r="AG19" s="23">
        <f t="shared" si="91"/>
        <v>0</v>
      </c>
      <c r="AH19" s="23">
        <f t="shared" si="91"/>
        <v>0</v>
      </c>
      <c r="AI19" s="23">
        <f t="shared" si="91"/>
        <v>0</v>
      </c>
      <c r="AJ19" s="23">
        <f t="shared" si="91"/>
        <v>0</v>
      </c>
      <c r="AK19" s="23">
        <f t="shared" si="91"/>
        <v>0</v>
      </c>
      <c r="AL19" s="23">
        <f t="shared" si="91"/>
        <v>0</v>
      </c>
      <c r="AM19" s="23">
        <f t="shared" si="91"/>
        <v>0</v>
      </c>
      <c r="AN19" s="23">
        <f t="shared" si="91"/>
        <v>0</v>
      </c>
      <c r="AO19" s="23">
        <f t="shared" si="91"/>
        <v>0</v>
      </c>
      <c r="AP19" s="23">
        <f t="shared" si="91"/>
        <v>0</v>
      </c>
      <c r="AQ19" s="23">
        <f t="shared" si="91"/>
        <v>0</v>
      </c>
      <c r="AR19" s="23">
        <f t="shared" si="91"/>
        <v>0</v>
      </c>
      <c r="AS19" s="23">
        <f t="shared" si="91"/>
        <v>0</v>
      </c>
      <c r="AT19" s="23">
        <f t="shared" ref="AT19:BY19" si="92">ead_total</f>
        <v>0</v>
      </c>
      <c r="AU19" s="23">
        <f t="shared" si="92"/>
        <v>0</v>
      </c>
      <c r="AV19" s="23">
        <f t="shared" si="92"/>
        <v>0</v>
      </c>
      <c r="AW19" s="23">
        <f t="shared" si="92"/>
        <v>0</v>
      </c>
      <c r="AX19" s="23">
        <f t="shared" si="92"/>
        <v>0</v>
      </c>
      <c r="AY19" s="23">
        <f t="shared" si="92"/>
        <v>0</v>
      </c>
      <c r="AZ19" s="23">
        <f t="shared" si="92"/>
        <v>0</v>
      </c>
      <c r="BA19" s="23">
        <f t="shared" si="92"/>
        <v>0</v>
      </c>
      <c r="BB19" s="23">
        <f t="shared" si="92"/>
        <v>0</v>
      </c>
      <c r="BC19" s="23">
        <f t="shared" si="92"/>
        <v>0</v>
      </c>
      <c r="BD19" s="23">
        <f t="shared" si="92"/>
        <v>0</v>
      </c>
      <c r="BE19" s="23">
        <f t="shared" si="92"/>
        <v>0</v>
      </c>
      <c r="BF19" s="23">
        <f t="shared" si="92"/>
        <v>0</v>
      </c>
      <c r="BG19" s="23">
        <f t="shared" si="92"/>
        <v>0</v>
      </c>
      <c r="BH19" s="23">
        <f t="shared" si="92"/>
        <v>0</v>
      </c>
      <c r="BI19" s="23">
        <f t="shared" si="92"/>
        <v>0</v>
      </c>
      <c r="BJ19" s="23">
        <f t="shared" si="92"/>
        <v>0</v>
      </c>
      <c r="BK19" s="23">
        <f t="shared" si="92"/>
        <v>0</v>
      </c>
      <c r="BL19" s="23">
        <f t="shared" si="92"/>
        <v>0</v>
      </c>
      <c r="BM19" s="23">
        <f t="shared" si="92"/>
        <v>0</v>
      </c>
      <c r="BN19" s="23">
        <f t="shared" si="92"/>
        <v>0</v>
      </c>
      <c r="BO19" s="23">
        <f t="shared" si="92"/>
        <v>0</v>
      </c>
      <c r="BP19" s="23">
        <f t="shared" si="92"/>
        <v>0</v>
      </c>
      <c r="BQ19" s="23">
        <f t="shared" si="92"/>
        <v>0</v>
      </c>
      <c r="BR19" s="23">
        <f t="shared" si="92"/>
        <v>0</v>
      </c>
      <c r="BS19" s="23">
        <f t="shared" si="92"/>
        <v>0</v>
      </c>
      <c r="BT19" s="23">
        <f t="shared" si="92"/>
        <v>0</v>
      </c>
      <c r="BU19" s="23">
        <f t="shared" si="92"/>
        <v>0</v>
      </c>
      <c r="BV19" s="23">
        <f t="shared" si="92"/>
        <v>0</v>
      </c>
      <c r="BW19" s="23">
        <f t="shared" si="92"/>
        <v>0</v>
      </c>
      <c r="BX19" s="23">
        <f t="shared" si="92"/>
        <v>0</v>
      </c>
      <c r="BY19" s="23">
        <f t="shared" si="92"/>
        <v>0</v>
      </c>
      <c r="BZ19" s="23">
        <f t="shared" ref="BZ19:CZ19" si="93">ead_total</f>
        <v>0</v>
      </c>
      <c r="CA19" s="23">
        <f t="shared" si="93"/>
        <v>0</v>
      </c>
      <c r="CB19" s="23">
        <f t="shared" si="93"/>
        <v>0</v>
      </c>
      <c r="CC19" s="23">
        <f t="shared" si="93"/>
        <v>0</v>
      </c>
      <c r="CD19" s="23">
        <f t="shared" si="93"/>
        <v>0</v>
      </c>
      <c r="CE19" s="23">
        <f t="shared" si="93"/>
        <v>0</v>
      </c>
      <c r="CF19" s="23">
        <f t="shared" si="93"/>
        <v>0</v>
      </c>
      <c r="CG19" s="23">
        <f t="shared" si="93"/>
        <v>0</v>
      </c>
      <c r="CH19" s="23">
        <f t="shared" si="93"/>
        <v>0</v>
      </c>
      <c r="CI19" s="23">
        <f t="shared" si="93"/>
        <v>0</v>
      </c>
      <c r="CJ19" s="23">
        <f t="shared" si="93"/>
        <v>0</v>
      </c>
      <c r="CK19" s="23">
        <f t="shared" si="93"/>
        <v>0</v>
      </c>
      <c r="CL19" s="23">
        <f t="shared" si="93"/>
        <v>0</v>
      </c>
      <c r="CM19" s="23">
        <f t="shared" si="93"/>
        <v>0</v>
      </c>
      <c r="CN19" s="23">
        <f t="shared" si="93"/>
        <v>0</v>
      </c>
      <c r="CO19" s="23">
        <f t="shared" si="93"/>
        <v>0</v>
      </c>
      <c r="CP19" s="23">
        <f t="shared" si="93"/>
        <v>0</v>
      </c>
      <c r="CQ19" s="23">
        <f t="shared" si="93"/>
        <v>0</v>
      </c>
      <c r="CR19" s="23">
        <f t="shared" si="93"/>
        <v>0</v>
      </c>
      <c r="CS19" s="23">
        <f t="shared" si="93"/>
        <v>0</v>
      </c>
      <c r="CT19" s="23">
        <f t="shared" si="93"/>
        <v>0</v>
      </c>
      <c r="CU19" s="23">
        <f t="shared" si="93"/>
        <v>0</v>
      </c>
      <c r="CV19" s="23">
        <f t="shared" si="93"/>
        <v>0</v>
      </c>
      <c r="CW19" s="23">
        <f t="shared" si="93"/>
        <v>0</v>
      </c>
      <c r="CX19" s="23">
        <f t="shared" si="93"/>
        <v>0</v>
      </c>
      <c r="CY19" s="23">
        <f t="shared" si="93"/>
        <v>0</v>
      </c>
      <c r="CZ19" s="23">
        <f t="shared" si="93"/>
        <v>0</v>
      </c>
    </row>
    <row r="20" spans="1:104" s="16" customFormat="1" ht="15" x14ac:dyDescent="0.2">
      <c r="A20" s="14" t="s">
        <v>11</v>
      </c>
      <c r="B20" s="22">
        <f>SUM(D20:CZ20)</f>
        <v>0</v>
      </c>
      <c r="C20" s="1" t="b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3">
        <v>0</v>
      </c>
      <c r="BK20" s="23">
        <v>0</v>
      </c>
      <c r="BL20" s="23">
        <v>0</v>
      </c>
      <c r="BM20" s="23">
        <v>0</v>
      </c>
      <c r="BN20" s="23">
        <v>0</v>
      </c>
      <c r="BO20" s="23">
        <v>0</v>
      </c>
      <c r="BP20" s="23">
        <v>0</v>
      </c>
      <c r="BQ20" s="23">
        <v>0</v>
      </c>
      <c r="BR20" s="23">
        <v>0</v>
      </c>
      <c r="BS20" s="23">
        <v>0</v>
      </c>
      <c r="BT20" s="23">
        <v>0</v>
      </c>
      <c r="BU20" s="23">
        <v>0</v>
      </c>
      <c r="BV20" s="23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  <c r="CB20" s="23">
        <v>0</v>
      </c>
      <c r="CC20" s="23">
        <v>0</v>
      </c>
      <c r="CD20" s="23">
        <v>0</v>
      </c>
      <c r="CE20" s="23">
        <v>0</v>
      </c>
      <c r="CF20" s="23">
        <v>0</v>
      </c>
      <c r="CG20" s="23">
        <v>0</v>
      </c>
      <c r="CH20" s="23">
        <v>0</v>
      </c>
      <c r="CI20" s="23">
        <v>0</v>
      </c>
      <c r="CJ20" s="23">
        <v>0</v>
      </c>
      <c r="CK20" s="23">
        <v>0</v>
      </c>
      <c r="CL20" s="23">
        <v>0</v>
      </c>
      <c r="CM20" s="23">
        <v>0</v>
      </c>
      <c r="CN20" s="23">
        <v>0</v>
      </c>
      <c r="CO20" s="23">
        <v>0</v>
      </c>
      <c r="CP20" s="23">
        <v>0</v>
      </c>
      <c r="CQ20" s="23">
        <v>0</v>
      </c>
      <c r="CR20" s="23">
        <v>0</v>
      </c>
      <c r="CS20" s="23">
        <v>0</v>
      </c>
      <c r="CT20" s="23">
        <v>0</v>
      </c>
      <c r="CU20" s="23">
        <v>0</v>
      </c>
      <c r="CV20" s="23">
        <v>0</v>
      </c>
      <c r="CW20" s="23">
        <v>0</v>
      </c>
      <c r="CX20" s="23">
        <v>0</v>
      </c>
      <c r="CY20" s="23">
        <v>0</v>
      </c>
      <c r="CZ20" s="23">
        <v>0</v>
      </c>
    </row>
    <row r="21" spans="1:104" s="16" customFormat="1" x14ac:dyDescent="0.2">
      <c r="A21" s="14"/>
      <c r="B21" s="17"/>
      <c r="C21" s="1" t="b"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</row>
    <row r="22" spans="1:104" s="21" customFormat="1" ht="15.75" thickBot="1" x14ac:dyDescent="0.25">
      <c r="A22" s="19" t="s">
        <v>13</v>
      </c>
      <c r="B22" s="26">
        <f>SUM(D22:CZ22)</f>
        <v>0</v>
      </c>
      <c r="C22" s="1" t="b">
        <v>1</v>
      </c>
      <c r="D22" s="20">
        <f>SUM(D19:D20)</f>
        <v>0</v>
      </c>
      <c r="E22" s="20">
        <f t="shared" ref="E22:BP22" si="94">SUM(E19:E20)</f>
        <v>0</v>
      </c>
      <c r="F22" s="20">
        <f t="shared" si="94"/>
        <v>0</v>
      </c>
      <c r="G22" s="20">
        <f t="shared" si="94"/>
        <v>0</v>
      </c>
      <c r="H22" s="20">
        <f t="shared" si="94"/>
        <v>0</v>
      </c>
      <c r="I22" s="20">
        <f t="shared" si="94"/>
        <v>0</v>
      </c>
      <c r="J22" s="20">
        <f t="shared" si="94"/>
        <v>0</v>
      </c>
      <c r="K22" s="20">
        <f t="shared" si="94"/>
        <v>0</v>
      </c>
      <c r="L22" s="20">
        <f t="shared" si="94"/>
        <v>0</v>
      </c>
      <c r="M22" s="20">
        <f t="shared" si="94"/>
        <v>0</v>
      </c>
      <c r="N22" s="20">
        <f t="shared" si="94"/>
        <v>0</v>
      </c>
      <c r="O22" s="20">
        <f t="shared" si="94"/>
        <v>0</v>
      </c>
      <c r="P22" s="20">
        <f t="shared" si="94"/>
        <v>0</v>
      </c>
      <c r="Q22" s="20">
        <f t="shared" si="94"/>
        <v>0</v>
      </c>
      <c r="R22" s="20">
        <f t="shared" si="94"/>
        <v>0</v>
      </c>
      <c r="S22" s="20">
        <f t="shared" si="94"/>
        <v>0</v>
      </c>
      <c r="T22" s="20">
        <f t="shared" si="94"/>
        <v>0</v>
      </c>
      <c r="U22" s="20">
        <f t="shared" si="94"/>
        <v>0</v>
      </c>
      <c r="V22" s="20">
        <f t="shared" si="94"/>
        <v>0</v>
      </c>
      <c r="W22" s="20">
        <f t="shared" si="94"/>
        <v>0</v>
      </c>
      <c r="X22" s="20">
        <f t="shared" si="94"/>
        <v>0</v>
      </c>
      <c r="Y22" s="20">
        <f t="shared" si="94"/>
        <v>0</v>
      </c>
      <c r="Z22" s="20">
        <f t="shared" si="94"/>
        <v>0</v>
      </c>
      <c r="AA22" s="20">
        <f t="shared" si="94"/>
        <v>0</v>
      </c>
      <c r="AB22" s="20">
        <f t="shared" si="94"/>
        <v>0</v>
      </c>
      <c r="AC22" s="20">
        <f t="shared" si="94"/>
        <v>0</v>
      </c>
      <c r="AD22" s="20">
        <f t="shared" si="94"/>
        <v>0</v>
      </c>
      <c r="AE22" s="20">
        <f t="shared" si="94"/>
        <v>0</v>
      </c>
      <c r="AF22" s="20">
        <f t="shared" si="94"/>
        <v>0</v>
      </c>
      <c r="AG22" s="20">
        <f t="shared" si="94"/>
        <v>0</v>
      </c>
      <c r="AH22" s="20">
        <f t="shared" si="94"/>
        <v>0</v>
      </c>
      <c r="AI22" s="20">
        <f t="shared" si="94"/>
        <v>0</v>
      </c>
      <c r="AJ22" s="20">
        <f t="shared" si="94"/>
        <v>0</v>
      </c>
      <c r="AK22" s="20">
        <f t="shared" si="94"/>
        <v>0</v>
      </c>
      <c r="AL22" s="20">
        <f t="shared" si="94"/>
        <v>0</v>
      </c>
      <c r="AM22" s="20">
        <f t="shared" si="94"/>
        <v>0</v>
      </c>
      <c r="AN22" s="20">
        <f t="shared" si="94"/>
        <v>0</v>
      </c>
      <c r="AO22" s="20">
        <f t="shared" si="94"/>
        <v>0</v>
      </c>
      <c r="AP22" s="20">
        <f t="shared" si="94"/>
        <v>0</v>
      </c>
      <c r="AQ22" s="20">
        <f t="shared" si="94"/>
        <v>0</v>
      </c>
      <c r="AR22" s="20">
        <f t="shared" si="94"/>
        <v>0</v>
      </c>
      <c r="AS22" s="20">
        <f t="shared" si="94"/>
        <v>0</v>
      </c>
      <c r="AT22" s="20">
        <f t="shared" si="94"/>
        <v>0</v>
      </c>
      <c r="AU22" s="20">
        <f t="shared" si="94"/>
        <v>0</v>
      </c>
      <c r="AV22" s="20">
        <f t="shared" si="94"/>
        <v>0</v>
      </c>
      <c r="AW22" s="20">
        <f t="shared" si="94"/>
        <v>0</v>
      </c>
      <c r="AX22" s="20">
        <f t="shared" si="94"/>
        <v>0</v>
      </c>
      <c r="AY22" s="20">
        <f t="shared" si="94"/>
        <v>0</v>
      </c>
      <c r="AZ22" s="20">
        <f t="shared" si="94"/>
        <v>0</v>
      </c>
      <c r="BA22" s="20">
        <f t="shared" si="94"/>
        <v>0</v>
      </c>
      <c r="BB22" s="20">
        <f t="shared" si="94"/>
        <v>0</v>
      </c>
      <c r="BC22" s="20">
        <f t="shared" si="94"/>
        <v>0</v>
      </c>
      <c r="BD22" s="20">
        <f t="shared" si="94"/>
        <v>0</v>
      </c>
      <c r="BE22" s="20">
        <f t="shared" si="94"/>
        <v>0</v>
      </c>
      <c r="BF22" s="20">
        <f t="shared" si="94"/>
        <v>0</v>
      </c>
      <c r="BG22" s="20">
        <f t="shared" si="94"/>
        <v>0</v>
      </c>
      <c r="BH22" s="20">
        <f t="shared" si="94"/>
        <v>0</v>
      </c>
      <c r="BI22" s="20">
        <f t="shared" si="94"/>
        <v>0</v>
      </c>
      <c r="BJ22" s="20">
        <f t="shared" si="94"/>
        <v>0</v>
      </c>
      <c r="BK22" s="20">
        <f t="shared" si="94"/>
        <v>0</v>
      </c>
      <c r="BL22" s="20">
        <f t="shared" si="94"/>
        <v>0</v>
      </c>
      <c r="BM22" s="20">
        <f t="shared" si="94"/>
        <v>0</v>
      </c>
      <c r="BN22" s="20">
        <f t="shared" si="94"/>
        <v>0</v>
      </c>
      <c r="BO22" s="20">
        <f t="shared" si="94"/>
        <v>0</v>
      </c>
      <c r="BP22" s="20">
        <f t="shared" si="94"/>
        <v>0</v>
      </c>
      <c r="BQ22" s="20">
        <f t="shared" ref="BQ22:CZ22" si="95">SUM(BQ19:BQ20)</f>
        <v>0</v>
      </c>
      <c r="BR22" s="20">
        <f t="shared" si="95"/>
        <v>0</v>
      </c>
      <c r="BS22" s="20">
        <f t="shared" si="95"/>
        <v>0</v>
      </c>
      <c r="BT22" s="20">
        <f t="shared" si="95"/>
        <v>0</v>
      </c>
      <c r="BU22" s="20">
        <f t="shared" si="95"/>
        <v>0</v>
      </c>
      <c r="BV22" s="20">
        <f t="shared" si="95"/>
        <v>0</v>
      </c>
      <c r="BW22" s="20">
        <f t="shared" si="95"/>
        <v>0</v>
      </c>
      <c r="BX22" s="20">
        <f t="shared" si="95"/>
        <v>0</v>
      </c>
      <c r="BY22" s="20">
        <f t="shared" si="95"/>
        <v>0</v>
      </c>
      <c r="BZ22" s="20">
        <f t="shared" si="95"/>
        <v>0</v>
      </c>
      <c r="CA22" s="20">
        <f t="shared" si="95"/>
        <v>0</v>
      </c>
      <c r="CB22" s="20">
        <f t="shared" si="95"/>
        <v>0</v>
      </c>
      <c r="CC22" s="20">
        <f t="shared" si="95"/>
        <v>0</v>
      </c>
      <c r="CD22" s="20">
        <f t="shared" si="95"/>
        <v>0</v>
      </c>
      <c r="CE22" s="20">
        <f t="shared" si="95"/>
        <v>0</v>
      </c>
      <c r="CF22" s="20">
        <f t="shared" si="95"/>
        <v>0</v>
      </c>
      <c r="CG22" s="20">
        <f t="shared" si="95"/>
        <v>0</v>
      </c>
      <c r="CH22" s="20">
        <f t="shared" si="95"/>
        <v>0</v>
      </c>
      <c r="CI22" s="20">
        <f t="shared" si="95"/>
        <v>0</v>
      </c>
      <c r="CJ22" s="20">
        <f t="shared" si="95"/>
        <v>0</v>
      </c>
      <c r="CK22" s="20">
        <f t="shared" si="95"/>
        <v>0</v>
      </c>
      <c r="CL22" s="20">
        <f t="shared" si="95"/>
        <v>0</v>
      </c>
      <c r="CM22" s="20">
        <f t="shared" si="95"/>
        <v>0</v>
      </c>
      <c r="CN22" s="20">
        <f t="shared" si="95"/>
        <v>0</v>
      </c>
      <c r="CO22" s="20">
        <f t="shared" si="95"/>
        <v>0</v>
      </c>
      <c r="CP22" s="20">
        <f t="shared" si="95"/>
        <v>0</v>
      </c>
      <c r="CQ22" s="20">
        <f t="shared" si="95"/>
        <v>0</v>
      </c>
      <c r="CR22" s="20">
        <f t="shared" si="95"/>
        <v>0</v>
      </c>
      <c r="CS22" s="20">
        <f t="shared" si="95"/>
        <v>0</v>
      </c>
      <c r="CT22" s="20">
        <f t="shared" si="95"/>
        <v>0</v>
      </c>
      <c r="CU22" s="20">
        <f t="shared" si="95"/>
        <v>0</v>
      </c>
      <c r="CV22" s="20">
        <f t="shared" si="95"/>
        <v>0</v>
      </c>
      <c r="CW22" s="20">
        <f t="shared" si="95"/>
        <v>0</v>
      </c>
      <c r="CX22" s="20">
        <f t="shared" si="95"/>
        <v>0</v>
      </c>
      <c r="CY22" s="20">
        <f t="shared" si="95"/>
        <v>0</v>
      </c>
      <c r="CZ22" s="20">
        <f t="shared" si="95"/>
        <v>0</v>
      </c>
    </row>
    <row r="23" spans="1:104" s="16" customFormat="1" ht="15" thickTop="1" x14ac:dyDescent="0.2">
      <c r="A23" s="14"/>
      <c r="B23" s="18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</row>
    <row r="24" spans="1:104" x14ac:dyDescent="0.2">
      <c r="B24" s="5"/>
      <c r="C24" s="5"/>
    </row>
    <row r="30" spans="1:104" x14ac:dyDescent="0.2">
      <c r="A30" s="3"/>
    </row>
    <row r="31" spans="1:104" x14ac:dyDescent="0.2">
      <c r="A31" s="3"/>
    </row>
    <row r="32" spans="1:104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</sheetData>
  <conditionalFormatting sqref="B4:B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{C25B28D5-305C-4C09-9BB7-EFDB31F7D6A8}</x14:id>
        </ext>
      </extLst>
    </cfRule>
  </conditionalFormatting>
  <conditionalFormatting sqref="B11:B12 B4:B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{56EC1623-27CC-49F8-968B-3A4AE13743DF}</x14:id>
        </ext>
      </extLst>
    </cfRule>
  </conditionalFormatting>
  <conditionalFormatting sqref="B19:B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{0EBD65B4-3522-4A03-AFD2-43478275899B}</x14:id>
        </ext>
      </extLst>
    </cfRule>
  </conditionalFormatting>
  <pageMargins left="0.43307086614173229" right="0.43307086614173229" top="1.102362204724409" bottom="0.98425196850393704" header="0.51181102362204722" footer="0.51181102362204722"/>
  <pageSetup paperSize="17" scale="85" fitToWidth="2" orientation="landscape" r:id="rId1"/>
  <headerFooter alignWithMargins="0">
    <oddHeader>&amp;L&amp;12 Benefit / Cost Analysis</oddHeader>
    <oddFooter>&amp;L&amp;Z&amp;F\&amp;A</oddFooter>
  </headerFooter>
  <colBreaks count="1" manualBreakCount="1">
    <brk id="14" max="29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5B28D5-305C-4C09-9BB7-EFDB31F7D6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B4:B6</xm:sqref>
        </x14:conditionalFormatting>
        <x14:conditionalFormatting xmlns:xm="http://schemas.microsoft.com/office/excel/2006/main">
          <x14:cfRule type="dataBar" id="{56EC1623-27CC-49F8-968B-3A4AE13743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B11:B12 B4:B6</xm:sqref>
        </x14:conditionalFormatting>
        <x14:conditionalFormatting xmlns:xm="http://schemas.microsoft.com/office/excel/2006/main">
          <x14:cfRule type="dataBar" id="{0EBD65B4-3522-4A03-AFD2-434782758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B19:B20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smry</vt:lpstr>
      <vt:lpstr>data</vt:lpstr>
      <vt:lpstr>base_year</vt:lpstr>
      <vt:lpstr>ead_total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Sol</dc:creator>
  <cp:lastModifiedBy>cefect</cp:lastModifiedBy>
  <dcterms:created xsi:type="dcterms:W3CDTF">2021-02-11T18:02:43Z</dcterms:created>
  <dcterms:modified xsi:type="dcterms:W3CDTF">2021-03-02T00:19:05Z</dcterms:modified>
</cp:coreProperties>
</file>