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ikeWhitney\Box Sync\SCIS Dev Platform\SCIS Docs-Tutorials-POCs\Badge training\"/>
    </mc:Choice>
  </mc:AlternateContent>
  <xr:revisionPtr revIDLastSave="0" documentId="13_ncr:1_{22A52DFE-8E86-4F42-B669-8A9860103002}" xr6:coauthVersionLast="46" xr6:coauthVersionMax="46" xr10:uidLastSave="{00000000-0000-0000-0000-000000000000}"/>
  <bookViews>
    <workbookView xWindow="30930" yWindow="1725" windowWidth="24525" windowHeight="22275" tabRatio="763" xr2:uid="{00000000-000D-0000-FFFF-FFFF00000000}"/>
  </bookViews>
  <sheets>
    <sheet name="SCIS CSV Ingest Model" sheetId="17" r:id="rId1"/>
  </sheets>
  <definedNames>
    <definedName name="_xlnm._FilterDatabase" localSheetId="0" hidden="1">'SCIS CSV Ingest Model'!$A$1:$M$237</definedName>
  </definedNames>
  <calcPr calcId="191028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154" i="17" l="1"/>
  <c r="T235" i="17" l="1"/>
  <c r="R235" i="17"/>
  <c r="S235" i="17" s="1"/>
  <c r="M235" i="17"/>
  <c r="M237" i="17"/>
  <c r="M236" i="17"/>
  <c r="M234" i="17"/>
  <c r="M233" i="17"/>
  <c r="M232" i="17"/>
  <c r="M231" i="17"/>
  <c r="M230" i="17"/>
  <c r="M229" i="17"/>
  <c r="M228" i="17"/>
  <c r="M227" i="17"/>
  <c r="M226" i="17"/>
  <c r="M225" i="17"/>
  <c r="M224" i="17"/>
  <c r="M223" i="17"/>
  <c r="M222" i="17"/>
  <c r="M221" i="17"/>
  <c r="M220" i="17"/>
  <c r="M219" i="17"/>
  <c r="M218" i="17"/>
  <c r="M217" i="17"/>
  <c r="M216" i="17"/>
  <c r="M215" i="17"/>
  <c r="M214" i="17"/>
  <c r="M213" i="17"/>
  <c r="M212" i="17"/>
  <c r="M211" i="17"/>
  <c r="M210" i="17"/>
  <c r="M209" i="17"/>
  <c r="M208" i="17"/>
  <c r="M207" i="17"/>
  <c r="M206" i="17"/>
  <c r="M205" i="17"/>
  <c r="M204" i="17"/>
  <c r="M203" i="17"/>
  <c r="M202" i="17"/>
  <c r="M201" i="17"/>
  <c r="M200" i="17"/>
  <c r="M198" i="17"/>
  <c r="M199" i="17"/>
  <c r="M197" i="17"/>
  <c r="M196" i="17"/>
  <c r="M195" i="17"/>
  <c r="M193" i="17"/>
  <c r="M194" i="17"/>
  <c r="M192" i="17"/>
  <c r="M191" i="17"/>
  <c r="M190" i="17"/>
  <c r="M189" i="17"/>
  <c r="M188" i="17"/>
  <c r="M187" i="17"/>
  <c r="M186" i="17"/>
  <c r="M185" i="17"/>
  <c r="M184" i="17"/>
  <c r="M183" i="17"/>
  <c r="M182" i="17"/>
  <c r="M181" i="17"/>
  <c r="M180" i="17"/>
  <c r="M179" i="17"/>
  <c r="M178" i="17"/>
  <c r="M177" i="17"/>
  <c r="M176" i="17"/>
  <c r="M175" i="17"/>
  <c r="M174" i="17"/>
  <c r="M173" i="17"/>
  <c r="M172" i="17"/>
  <c r="M171" i="17"/>
  <c r="M170" i="17"/>
  <c r="M169" i="17"/>
  <c r="M168" i="17"/>
  <c r="M167" i="17"/>
  <c r="M166" i="17"/>
  <c r="M165" i="17"/>
  <c r="M164" i="17"/>
  <c r="M163" i="17"/>
  <c r="M162" i="17"/>
  <c r="M161" i="17"/>
  <c r="M160" i="17"/>
  <c r="M159" i="17"/>
  <c r="M158" i="17"/>
  <c r="M157" i="17"/>
  <c r="M156" i="17"/>
  <c r="M155" i="17"/>
  <c r="M153" i="17"/>
  <c r="M152" i="17"/>
  <c r="M151" i="17"/>
  <c r="M150" i="17"/>
  <c r="M149" i="17"/>
  <c r="M148" i="17"/>
  <c r="M147" i="17"/>
  <c r="M146" i="17"/>
  <c r="M145" i="17"/>
  <c r="M144" i="17"/>
  <c r="M143" i="17"/>
  <c r="M142" i="17"/>
  <c r="M141" i="17"/>
  <c r="M140" i="17"/>
  <c r="M139" i="17"/>
  <c r="M138" i="17"/>
  <c r="M137" i="17"/>
  <c r="M136" i="17"/>
  <c r="M135" i="17"/>
  <c r="M134" i="17"/>
  <c r="M133" i="17"/>
  <c r="M132" i="17"/>
  <c r="M131" i="17"/>
  <c r="M130" i="17"/>
  <c r="M129" i="17"/>
  <c r="M128" i="17"/>
  <c r="M127" i="17"/>
  <c r="M126" i="17"/>
  <c r="M125" i="17"/>
  <c r="M124" i="17"/>
  <c r="M123" i="17"/>
  <c r="M122" i="17"/>
  <c r="M121" i="17"/>
  <c r="M120" i="17"/>
  <c r="M119" i="17"/>
  <c r="M118" i="17"/>
  <c r="M117" i="17"/>
  <c r="M116" i="17"/>
  <c r="M115" i="17"/>
  <c r="M114" i="17"/>
  <c r="M113" i="17"/>
  <c r="M112" i="17"/>
  <c r="M111" i="17"/>
  <c r="M110" i="17"/>
  <c r="M109" i="17"/>
  <c r="M108" i="17"/>
  <c r="M107" i="17"/>
  <c r="M106" i="17"/>
  <c r="J106" i="17"/>
  <c r="M105" i="17"/>
  <c r="M104" i="17"/>
  <c r="M103" i="17"/>
  <c r="M102" i="17"/>
  <c r="M101" i="17"/>
  <c r="M100" i="17"/>
  <c r="M99" i="17"/>
  <c r="M98" i="17"/>
  <c r="M97" i="17"/>
  <c r="M96" i="17"/>
  <c r="M95" i="17"/>
  <c r="M94" i="17"/>
  <c r="M93" i="17"/>
  <c r="M92" i="17"/>
  <c r="M91" i="17"/>
  <c r="M90" i="17"/>
  <c r="M89" i="17"/>
  <c r="M88" i="17"/>
  <c r="M87" i="17"/>
  <c r="M86" i="17"/>
  <c r="M85" i="17"/>
  <c r="M84" i="17"/>
  <c r="M83" i="17"/>
  <c r="M82" i="17"/>
  <c r="M81" i="17"/>
  <c r="M80" i="17"/>
  <c r="M79" i="17"/>
  <c r="M78" i="17"/>
  <c r="M77" i="17"/>
  <c r="M76" i="17"/>
  <c r="M75" i="17"/>
  <c r="M74" i="17"/>
  <c r="M73" i="17"/>
  <c r="M72" i="17"/>
  <c r="M71" i="17"/>
  <c r="M70" i="17"/>
  <c r="M69" i="17"/>
  <c r="M68" i="17"/>
  <c r="M67" i="17"/>
  <c r="M66" i="17"/>
  <c r="M65" i="17"/>
  <c r="M64" i="17"/>
  <c r="M63" i="17"/>
  <c r="M62" i="17"/>
  <c r="M61" i="17"/>
  <c r="M60" i="17"/>
  <c r="M59" i="17"/>
  <c r="M58" i="17"/>
  <c r="M57" i="17"/>
  <c r="M56" i="17"/>
  <c r="M55" i="17"/>
  <c r="M54" i="17"/>
  <c r="M53" i="17"/>
  <c r="M52" i="17"/>
  <c r="M51" i="17"/>
  <c r="M50" i="17"/>
  <c r="M49" i="17"/>
  <c r="M48" i="17"/>
  <c r="M47" i="17"/>
  <c r="M46" i="17"/>
  <c r="M45" i="17"/>
  <c r="M44" i="17"/>
  <c r="M43" i="17"/>
  <c r="J43" i="17"/>
  <c r="M42" i="17"/>
  <c r="M41" i="17"/>
  <c r="M40" i="17"/>
  <c r="M39" i="17"/>
  <c r="M38" i="17"/>
  <c r="M37" i="17"/>
  <c r="M36" i="17"/>
  <c r="M35" i="17"/>
  <c r="M34" i="17"/>
  <c r="M32" i="17"/>
  <c r="M33" i="17"/>
  <c r="M31" i="17"/>
  <c r="M30" i="17"/>
  <c r="M29" i="17"/>
  <c r="M28" i="17"/>
  <c r="M27" i="17"/>
  <c r="M26" i="17"/>
  <c r="M25" i="17"/>
  <c r="M24" i="17"/>
  <c r="M23" i="17"/>
  <c r="M22" i="17"/>
  <c r="M21" i="17"/>
  <c r="M20" i="17"/>
  <c r="M19" i="17"/>
  <c r="M18" i="17"/>
  <c r="M17" i="17"/>
  <c r="M16" i="17"/>
  <c r="M15" i="17"/>
  <c r="M14" i="17"/>
  <c r="M13" i="17"/>
  <c r="M12" i="17"/>
  <c r="M11" i="17"/>
  <c r="M10" i="17"/>
  <c r="M9" i="17"/>
  <c r="M8" i="17"/>
  <c r="M7" i="17"/>
  <c r="M6" i="17"/>
  <c r="M5" i="17"/>
  <c r="M4" i="17"/>
  <c r="M3" i="17"/>
  <c r="M2" i="1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2F712C6-551A-4237-8E66-ACE67E7655C0}" keepAlive="1" name="Query - Activity" description="Connection to the 'Activity' query in the workbook." type="5" refreshedVersion="6" background="1">
    <dbPr connection="Provider=Microsoft.Mashup.OleDb.1;Data Source=$Workbook$;Location=Activity;Extended Properties=&quot;&quot;" command="SELECT * FROM [Activity]"/>
  </connection>
</connections>
</file>

<file path=xl/sharedStrings.xml><?xml version="1.0" encoding="utf-8"?>
<sst xmlns="http://schemas.openxmlformats.org/spreadsheetml/2006/main" count="1848" uniqueCount="421">
  <si>
    <t>Entity Type</t>
  </si>
  <si>
    <t>EntityName</t>
  </si>
  <si>
    <t>fieldName</t>
  </si>
  <si>
    <t>EN field display name</t>
  </si>
  <si>
    <t>Field Sample</t>
  </si>
  <si>
    <t>Data Type</t>
  </si>
  <si>
    <t>Description</t>
  </si>
  <si>
    <t>Order</t>
  </si>
  <si>
    <t>Core Entity</t>
  </si>
  <si>
    <t>No</t>
  </si>
  <si>
    <t>String</t>
  </si>
  <si>
    <t>Type</t>
  </si>
  <si>
    <t>orderIdentifier</t>
  </si>
  <si>
    <t>Order identifier</t>
  </si>
  <si>
    <t>AIG COMPUTER SERVICES LTD</t>
  </si>
  <si>
    <t>Organization</t>
  </si>
  <si>
    <t>Yes</t>
  </si>
  <si>
    <t>AIG-9</t>
  </si>
  <si>
    <t>Ship to location ID</t>
  </si>
  <si>
    <t>Location</t>
  </si>
  <si>
    <t>List of unique identifiers</t>
  </si>
  <si>
    <t>lineCount</t>
  </si>
  <si>
    <t>Line count</t>
  </si>
  <si>
    <t>Int</t>
  </si>
  <si>
    <t>createdDate</t>
  </si>
  <si>
    <t>Created date</t>
  </si>
  <si>
    <t>2019-06-28T14:30:36+0000</t>
  </si>
  <si>
    <t>lastModifiedDate</t>
  </si>
  <si>
    <t>Last modified date</t>
  </si>
  <si>
    <t>requestedShipDate</t>
  </si>
  <si>
    <t>Requested ship date</t>
  </si>
  <si>
    <t>requestedDeliveryDate</t>
  </si>
  <si>
    <t>Requested delivery date</t>
  </si>
  <si>
    <t>plannedShipDate</t>
  </si>
  <si>
    <t>Planned ship date</t>
  </si>
  <si>
    <t>plannedDeliveryDate</t>
  </si>
  <si>
    <t>Planned delivery date</t>
  </si>
  <si>
    <t>quantity</t>
  </si>
  <si>
    <t>Total quantity</t>
  </si>
  <si>
    <t>Float</t>
  </si>
  <si>
    <t>quantityUnits</t>
  </si>
  <si>
    <t>Quantity units</t>
  </si>
  <si>
    <t>value</t>
  </si>
  <si>
    <t>Total value</t>
  </si>
  <si>
    <t>valueCurrency</t>
  </si>
  <si>
    <t>Value currency</t>
  </si>
  <si>
    <t>USD</t>
  </si>
  <si>
    <t>orderValueCurrency</t>
  </si>
  <si>
    <t>orderStatus</t>
  </si>
  <si>
    <t>Order status</t>
  </si>
  <si>
    <t>status</t>
  </si>
  <si>
    <t>Shipped</t>
  </si>
  <si>
    <t>changeSequence</t>
  </si>
  <si>
    <t>Change sequence</t>
  </si>
  <si>
    <t>orderType</t>
  </si>
  <si>
    <t>Order type</t>
  </si>
  <si>
    <t>tag</t>
  </si>
  <si>
    <t>Tag</t>
  </si>
  <si>
    <t>Confirmed</t>
  </si>
  <si>
    <t>exclude</t>
  </si>
  <si>
    <t>Exclude</t>
  </si>
  <si>
    <t>yes</t>
  </si>
  <si>
    <t>sourceLink</t>
  </si>
  <si>
    <t>Source link</t>
  </si>
  <si>
    <t>http://source.com/563456</t>
  </si>
  <si>
    <t>Order Line</t>
  </si>
  <si>
    <t>OrderLine</t>
  </si>
  <si>
    <t>Product ID</t>
  </si>
  <si>
    <t>HMC CR9</t>
  </si>
  <si>
    <t>Product</t>
  </si>
  <si>
    <t>orderLineNumber</t>
  </si>
  <si>
    <t>Order line number</t>
  </si>
  <si>
    <t>100</t>
  </si>
  <si>
    <t>shipmentCount</t>
  </si>
  <si>
    <t>Shipment count</t>
  </si>
  <si>
    <t>Quantity</t>
  </si>
  <si>
    <t>productValue</t>
  </si>
  <si>
    <t>Product value</t>
  </si>
  <si>
    <t>Order line status</t>
  </si>
  <si>
    <t>NEW</t>
  </si>
  <si>
    <t>changeStatus</t>
  </si>
  <si>
    <t>Change status</t>
  </si>
  <si>
    <t>changeCode</t>
  </si>
  <si>
    <t>Change code</t>
  </si>
  <si>
    <t>department</t>
  </si>
  <si>
    <t>Department</t>
  </si>
  <si>
    <t>freightTerms</t>
  </si>
  <si>
    <t>Freight terms</t>
  </si>
  <si>
    <t>scacCodeInstructions</t>
  </si>
  <si>
    <t>description</t>
  </si>
  <si>
    <t>chargeCategory</t>
  </si>
  <si>
    <t>Charge Category</t>
  </si>
  <si>
    <t>Shipment</t>
  </si>
  <si>
    <t>shipmentIdentifier</t>
  </si>
  <si>
    <t>Shipment identifier</t>
  </si>
  <si>
    <t>Ship from location ID</t>
  </si>
  <si>
    <t>9K8</t>
  </si>
  <si>
    <t>Carrier ID</t>
  </si>
  <si>
    <t>dateCreated</t>
  </si>
  <si>
    <t>Date created</t>
  </si>
  <si>
    <t>requestedTimeOfArrival</t>
  </si>
  <si>
    <t>Requested time of arrival</t>
  </si>
  <si>
    <t>committedTimeOfArrival</t>
  </si>
  <si>
    <t>Committed time of arrival</t>
  </si>
  <si>
    <t>actualShipDate</t>
  </si>
  <si>
    <t>Actual ship date</t>
  </si>
  <si>
    <t>estimatedTimeOfArrival</t>
  </si>
  <si>
    <t>Estimated time of arrival</t>
  </si>
  <si>
    <t>revisedEstimatedTimeOfArrival</t>
  </si>
  <si>
    <t>Revised estimated time of arrival</t>
  </si>
  <si>
    <t>predictedTimeOfArrival</t>
  </si>
  <si>
    <t>Predicted time of arrival</t>
  </si>
  <si>
    <t>actualTimeOfArrival</t>
  </si>
  <si>
    <t>Actual time of arrival</t>
  </si>
  <si>
    <t>expectedPathOfShipment</t>
  </si>
  <si>
    <t>Expected path of shipment</t>
  </si>
  <si>
    <t>currentLocationCoordinates</t>
  </si>
  <si>
    <t>Current location coordinates</t>
  </si>
  <si>
    <t>POINT (35.792603 -78.883066)</t>
  </si>
  <si>
    <t>currentRegion</t>
  </si>
  <si>
    <t>Current region</t>
  </si>
  <si>
    <t>US-East</t>
  </si>
  <si>
    <t>shippingCost</t>
  </si>
  <si>
    <t>Shipping cost</t>
  </si>
  <si>
    <t>shippingCostCurrency</t>
  </si>
  <si>
    <t>Shipping cost currency</t>
  </si>
  <si>
    <t>expeditedShipping</t>
  </si>
  <si>
    <t>Expedited shipping</t>
  </si>
  <si>
    <t>expeditedShippingCost</t>
  </si>
  <si>
    <t>Expedited shipping cost</t>
  </si>
  <si>
    <t>expeditedShippingCostCurrency</t>
  </si>
  <si>
    <t>Expedited shipping cost currency</t>
  </si>
  <si>
    <t>Status</t>
  </si>
  <si>
    <t>transportMode</t>
  </si>
  <si>
    <t>Transport mode</t>
  </si>
  <si>
    <t>Air</t>
  </si>
  <si>
    <t>carrierContainer</t>
  </si>
  <si>
    <t>Carrier container</t>
  </si>
  <si>
    <t>freightForwarder</t>
  </si>
  <si>
    <t>Freight forwarder</t>
  </si>
  <si>
    <t>houseAirwayBill</t>
  </si>
  <si>
    <t>House airway bill</t>
  </si>
  <si>
    <t>transportDescription</t>
  </si>
  <si>
    <t>Transport description</t>
  </si>
  <si>
    <t>Air Express Expedite</t>
  </si>
  <si>
    <t>parcelTrackingNumber</t>
  </si>
  <si>
    <t>Parcel tracking number</t>
  </si>
  <si>
    <t>1Z0264920233</t>
  </si>
  <si>
    <t>airwayMasterNumber</t>
  </si>
  <si>
    <t>Airway master number</t>
  </si>
  <si>
    <t>billOfLadingNumber</t>
  </si>
  <si>
    <t>Bill of lading number</t>
  </si>
  <si>
    <t>proNumber</t>
  </si>
  <si>
    <t>Pro number</t>
  </si>
  <si>
    <t>manifest</t>
  </si>
  <si>
    <t>Manifest</t>
  </si>
  <si>
    <t>weight</t>
  </si>
  <si>
    <t>Weight</t>
  </si>
  <si>
    <t>weightUnits</t>
  </si>
  <si>
    <t>Weight units</t>
  </si>
  <si>
    <t>LB</t>
  </si>
  <si>
    <t>Shipment Line</t>
  </si>
  <si>
    <t>ShipmentLine</t>
  </si>
  <si>
    <t>shipmentLineNumber</t>
  </si>
  <si>
    <t>Shipment line number</t>
  </si>
  <si>
    <t>Inventory Lot</t>
  </si>
  <si>
    <t>InventoryLot</t>
  </si>
  <si>
    <t>IV</t>
  </si>
  <si>
    <t>Location ID</t>
  </si>
  <si>
    <t>9K8-5749-r11-1322</t>
  </si>
  <si>
    <t>Inventory</t>
  </si>
  <si>
    <t>inventoryParentType</t>
  </si>
  <si>
    <t>Inventory parent type</t>
  </si>
  <si>
    <t>ONHAND</t>
  </si>
  <si>
    <t>class</t>
  </si>
  <si>
    <t>Class</t>
  </si>
  <si>
    <t>segment</t>
  </si>
  <si>
    <t>Segment</t>
  </si>
  <si>
    <t>UNSEGMENTED</t>
  </si>
  <si>
    <t>lotCode</t>
  </si>
  <si>
    <t>expirationDate</t>
  </si>
  <si>
    <t>Expiration date</t>
  </si>
  <si>
    <t>DateTime</t>
  </si>
  <si>
    <t>storageDate</t>
  </si>
  <si>
    <t>Storage date</t>
  </si>
  <si>
    <t>Partial Reserve</t>
  </si>
  <si>
    <t>Value</t>
  </si>
  <si>
    <t>NEW, OPEN_BOX</t>
  </si>
  <si>
    <t>reservationOrders</t>
  </si>
  <si>
    <t>Reservation for orders</t>
  </si>
  <si>
    <t>reservationPickup</t>
  </si>
  <si>
    <t>Reservation for pick up</t>
  </si>
  <si>
    <t>reservationShip</t>
  </si>
  <si>
    <t>Reservation for ship</t>
  </si>
  <si>
    <t>daysOfSupply</t>
  </si>
  <si>
    <t>Days of supply</t>
  </si>
  <si>
    <t>expectedLeadTime</t>
  </si>
  <si>
    <t>daysOfSupplyUpperThreshold</t>
  </si>
  <si>
    <t>Days of supply upper threshold</t>
  </si>
  <si>
    <t>daysOfSupplyLowerThreshold</t>
  </si>
  <si>
    <t>Days of supply lower threshold</t>
  </si>
  <si>
    <t>quantityUpperThreshold</t>
  </si>
  <si>
    <t>Quantity upper threshold</t>
  </si>
  <si>
    <t>quantityLowerThreshold</t>
  </si>
  <si>
    <t>Quantity lower threshold</t>
  </si>
  <si>
    <t>reorderLevel</t>
  </si>
  <si>
    <t>Reorder level</t>
  </si>
  <si>
    <t>Expected lead time</t>
  </si>
  <si>
    <t>expiringThreshold</t>
  </si>
  <si>
    <t>Expiring Threshold</t>
  </si>
  <si>
    <t>shelfLife</t>
  </si>
  <si>
    <t>Shelf life</t>
  </si>
  <si>
    <t>Supply Plan</t>
  </si>
  <si>
    <t>SupplyPlan</t>
  </si>
  <si>
    <t>planParentType</t>
  </si>
  <si>
    <t>PLAN, INTRANSIT, PO_PLACED</t>
  </si>
  <si>
    <t>planType</t>
  </si>
  <si>
    <t>Plan type</t>
  </si>
  <si>
    <t>source</t>
  </si>
  <si>
    <t>Source</t>
  </si>
  <si>
    <t>startDate</t>
  </si>
  <si>
    <t>Start date</t>
  </si>
  <si>
    <t>duration</t>
  </si>
  <si>
    <t>Duration</t>
  </si>
  <si>
    <t>reference</t>
  </si>
  <si>
    <t>Reference</t>
  </si>
  <si>
    <t>validFrom</t>
  </si>
  <si>
    <t>Valid from</t>
  </si>
  <si>
    <t>validTo</t>
  </si>
  <si>
    <t>Valid to</t>
  </si>
  <si>
    <t>planningCycle</t>
  </si>
  <si>
    <t>Planning cycle</t>
  </si>
  <si>
    <t>Demand Plan</t>
  </si>
  <si>
    <t>DemandPlan</t>
  </si>
  <si>
    <t>Master Data</t>
  </si>
  <si>
    <t>organizationIdentifier</t>
  </si>
  <si>
    <t>Organization identifier</t>
  </si>
  <si>
    <t>7584245</t>
  </si>
  <si>
    <t>Organization type</t>
  </si>
  <si>
    <t>name</t>
  </si>
  <si>
    <t>Organization name</t>
  </si>
  <si>
    <t>division</t>
  </si>
  <si>
    <t>Organization division</t>
  </si>
  <si>
    <t>Services</t>
  </si>
  <si>
    <t>Catalog</t>
  </si>
  <si>
    <t>levelType</t>
  </si>
  <si>
    <t>Category</t>
  </si>
  <si>
    <t>code</t>
  </si>
  <si>
    <t>Code</t>
  </si>
  <si>
    <t>HMC</t>
  </si>
  <si>
    <t>Name</t>
  </si>
  <si>
    <t>Hardware Maintenance Control</t>
  </si>
  <si>
    <t>partNumber</t>
  </si>
  <si>
    <t>Part Number</t>
  </si>
  <si>
    <t>73R4733</t>
  </si>
  <si>
    <t>Hardware Maintenance Cont CR9</t>
  </si>
  <si>
    <t>productType</t>
  </si>
  <si>
    <t>Brand</t>
  </si>
  <si>
    <t>POWER</t>
  </si>
  <si>
    <t>Family</t>
  </si>
  <si>
    <t>Line</t>
  </si>
  <si>
    <t>defaultQuantityUnits</t>
  </si>
  <si>
    <t>Default quantity units</t>
  </si>
  <si>
    <t>EA</t>
  </si>
  <si>
    <t>Orders associated with the ship-to location</t>
  </si>
  <si>
    <t>LocationGroupsCursor</t>
  </si>
  <si>
    <t>locationIdentifier</t>
  </si>
  <si>
    <t>Location identifier</t>
  </si>
  <si>
    <t>locationName</t>
  </si>
  <si>
    <t>IBM SHENZHEN</t>
  </si>
  <si>
    <t>locationType</t>
  </si>
  <si>
    <t>Location type</t>
  </si>
  <si>
    <t>locationSubtype</t>
  </si>
  <si>
    <t>Location subtype</t>
  </si>
  <si>
    <t>Manufacturing</t>
  </si>
  <si>
    <t>address1</t>
  </si>
  <si>
    <t>Address 1</t>
  </si>
  <si>
    <t>Keji South 1st Rd</t>
  </si>
  <si>
    <t>address2</t>
  </si>
  <si>
    <t>Address 2</t>
  </si>
  <si>
    <t>city</t>
  </si>
  <si>
    <t>City</t>
  </si>
  <si>
    <t>Guangdong Sheng</t>
  </si>
  <si>
    <t>postalCode</t>
  </si>
  <si>
    <t>Postal code</t>
  </si>
  <si>
    <t>stateProvince</t>
  </si>
  <si>
    <t>State-province</t>
  </si>
  <si>
    <t>Shenzhen Shi</t>
  </si>
  <si>
    <t>country</t>
  </si>
  <si>
    <t>Country</t>
  </si>
  <si>
    <t>China</t>
  </si>
  <si>
    <t>coordinates</t>
  </si>
  <si>
    <t>Coordinates</t>
  </si>
  <si>
    <t>POINT (22.543615 113.942662)</t>
  </si>
  <si>
    <t>includeInCorrelation</t>
  </si>
  <si>
    <t>Include in correlation</t>
  </si>
  <si>
    <t>TRUE</t>
  </si>
  <si>
    <t>Boolean</t>
  </si>
  <si>
    <t>Location Group</t>
  </si>
  <si>
    <t>LocationGroup</t>
  </si>
  <si>
    <t>Locations</t>
  </si>
  <si>
    <t>locationGroupName</t>
  </si>
  <si>
    <t>locationGroupType</t>
  </si>
  <si>
    <t>Active</t>
  </si>
  <si>
    <t>Order Allocation</t>
  </si>
  <si>
    <t>Number</t>
  </si>
  <si>
    <t>RETAIL</t>
  </si>
  <si>
    <t>Composite</t>
  </si>
  <si>
    <t>plannerCode</t>
  </si>
  <si>
    <t>Planner code</t>
  </si>
  <si>
    <t>velocityCode</t>
  </si>
  <si>
    <t>Velocity code</t>
  </si>
  <si>
    <t>totalValue</t>
  </si>
  <si>
    <t>SCAC Code Instructions</t>
  </si>
  <si>
    <t>totalShippedQuantity</t>
  </si>
  <si>
    <t>Total quantity shipped</t>
  </si>
  <si>
    <t>netWeight</t>
  </si>
  <si>
    <t>volume</t>
  </si>
  <si>
    <t>cartons</t>
  </si>
  <si>
    <t>pallets</t>
  </si>
  <si>
    <t>trailerNumber</t>
  </si>
  <si>
    <t>Trailer number</t>
  </si>
  <si>
    <t>Pallets</t>
  </si>
  <si>
    <t>Cartons</t>
  </si>
  <si>
    <t>Volume</t>
  </si>
  <si>
    <t>quantityRequired</t>
  </si>
  <si>
    <t>quantityAllocated</t>
  </si>
  <si>
    <t>String Array</t>
  </si>
  <si>
    <t>alternateItems</t>
  </si>
  <si>
    <t>45W2942, 44R2234</t>
  </si>
  <si>
    <t>Supplier ID</t>
  </si>
  <si>
    <t>quantityRequiredUnits</t>
  </si>
  <si>
    <t>quantityAllocatedUnits</t>
  </si>
  <si>
    <t>Shipment line identifier</t>
  </si>
  <si>
    <t>OrderAllocation</t>
  </si>
  <si>
    <t>Quantity allocated</t>
  </si>
  <si>
    <t>Entity display name</t>
  </si>
  <si>
    <t>9/15/2017, 500</t>
  </si>
  <si>
    <t>allocationComment</t>
  </si>
  <si>
    <t>Allocation comment</t>
  </si>
  <si>
    <t>Quantity required</t>
  </si>
  <si>
    <t>Quantity required units</t>
  </si>
  <si>
    <t>Quantity allocated units</t>
  </si>
  <si>
    <t>Alternate items</t>
  </si>
  <si>
    <t>Product item ID</t>
  </si>
  <si>
    <t>quantityAvailable</t>
  </si>
  <si>
    <t>Quantity available</t>
  </si>
  <si>
    <t>PLAN, OPEN_ORDER, STERLING_PLAN</t>
  </si>
  <si>
    <t>Location Group identifier</t>
  </si>
  <si>
    <t>locationGroupIdentifier</t>
  </si>
  <si>
    <t>Northeast</t>
  </si>
  <si>
    <t>Northeast Region</t>
  </si>
  <si>
    <t>geo</t>
  </si>
  <si>
    <t>Geo</t>
  </si>
  <si>
    <t>AP</t>
  </si>
  <si>
    <t>orgType</t>
  </si>
  <si>
    <t>Inventory type</t>
  </si>
  <si>
    <t>PRODUCT</t>
  </si>
  <si>
    <t>catalogType</t>
  </si>
  <si>
    <t>CATEGORY</t>
  </si>
  <si>
    <t>ORGANIZATION</t>
  </si>
  <si>
    <t>inventoryType</t>
  </si>
  <si>
    <t>INBOUND</t>
  </si>
  <si>
    <t>shipmentType</t>
  </si>
  <si>
    <t>Shipment type</t>
  </si>
  <si>
    <t>Received</t>
  </si>
  <si>
    <t>Purpose</t>
  </si>
  <si>
    <t>Data</t>
  </si>
  <si>
    <t>Lifecycle</t>
  </si>
  <si>
    <t>Metrics</t>
  </si>
  <si>
    <t>Ingest Priority</t>
  </si>
  <si>
    <t>N</t>
  </si>
  <si>
    <t>&lt;see target entity&gt;</t>
  </si>
  <si>
    <t>Threshold</t>
  </si>
  <si>
    <t>order.orderType</t>
  </si>
  <si>
    <t>order.orderIdentifier</t>
  </si>
  <si>
    <t>shipment.shipmentIdentifier</t>
  </si>
  <si>
    <t>shipment.shipmentType</t>
  </si>
  <si>
    <t>OUTBOUND</t>
  </si>
  <si>
    <t>product.partNumber</t>
  </si>
  <si>
    <t>location.locationIdentifier</t>
  </si>
  <si>
    <t>productItem.partNumber</t>
  </si>
  <si>
    <t>orderLine.orderLineNumber</t>
  </si>
  <si>
    <t>12R3456</t>
  </si>
  <si>
    <t>Lot code</t>
  </si>
  <si>
    <t>SUPPLIER</t>
  </si>
  <si>
    <t>category.code</t>
  </si>
  <si>
    <t>brand.code</t>
  </si>
  <si>
    <t>family.code</t>
  </si>
  <si>
    <t>line.code</t>
  </si>
  <si>
    <t>segment.code</t>
  </si>
  <si>
    <t>Level type</t>
  </si>
  <si>
    <t>Catalog type</t>
  </si>
  <si>
    <t>2021Q3</t>
  </si>
  <si>
    <t>2021-06-28T14:30:36+0000</t>
  </si>
  <si>
    <t>2021-06-28T14:30:36Z</t>
  </si>
  <si>
    <t>http://source-system.com/home.html</t>
  </si>
  <si>
    <t>storageLocation.locationIdentifier</t>
  </si>
  <si>
    <t>Storage location</t>
  </si>
  <si>
    <t>vendor.organizationIdentifier</t>
  </si>
  <si>
    <t>buyer.organizationIdentifier</t>
  </si>
  <si>
    <t>shipToLocation.locationIdentifier</t>
  </si>
  <si>
    <t>shipFromInstructionLocation.locationIdentifier</t>
  </si>
  <si>
    <t>AIG</t>
  </si>
  <si>
    <t>BIGCO</t>
  </si>
  <si>
    <t>shipFromLocation.locationIdentifier</t>
  </si>
  <si>
    <t>carrier.organizationIdentifier</t>
  </si>
  <si>
    <t>Customer ID</t>
  </si>
  <si>
    <t>On hold</t>
  </si>
  <si>
    <t>NATEX</t>
  </si>
  <si>
    <t>Product type</t>
  </si>
  <si>
    <t>Plan category</t>
  </si>
  <si>
    <t>n</t>
  </si>
  <si>
    <t>123456789</t>
  </si>
  <si>
    <t>2645842</t>
  </si>
  <si>
    <t>4565217-7</t>
  </si>
  <si>
    <t>Nested ID</t>
  </si>
  <si>
    <t>Global ID</t>
  </si>
  <si>
    <t>Entity for Global ID</t>
  </si>
  <si>
    <t>Days of supply target</t>
  </si>
  <si>
    <t>daysOfSupplyTarget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</si>
</sst>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/yy&quot; &quot;h:mm&quot; &quot;AM/PM"/>
    <numFmt numFmtId="165" formatCode="&quot;$&quot;#,##0&quot; &quot;;\(&quot;$&quot;#,##0\)"/>
    <numFmt numFmtId="166" formatCode="&quot;$&quot;#,##0.00&quot; &quot;;\(&quot;$&quot;#,##0.00\)"/>
  </numFmts>
  <fonts count="33" x14ac:knownFonts="1">
    <font>
      <sz val="12"/>
      <color indexed="8"/>
      <name val="Calibri"/>
    </font>
    <font>
      <sz val="11"/>
      <color theme="1"/>
      <name val="Helvetica"/>
      <family val="2"/>
      <scheme val="minor"/>
    </font>
    <font>
      <sz val="11"/>
      <color theme="1"/>
      <name val="Helvetica"/>
      <family val="2"/>
      <scheme val="minor"/>
    </font>
    <font>
      <sz val="11"/>
      <color theme="1"/>
      <name val="Helvetica"/>
      <family val="2"/>
      <scheme val="minor"/>
    </font>
    <font>
      <sz val="11"/>
      <color theme="1"/>
      <name val="Helvetica"/>
      <family val="2"/>
      <scheme val="minor"/>
    </font>
    <font>
      <sz val="11"/>
      <color theme="1"/>
      <name val="Helvetica"/>
      <family val="2"/>
      <scheme val="minor"/>
    </font>
    <font>
      <u/>
      <sz val="12"/>
      <color theme="10"/>
      <name val="Calibri"/>
      <family val="2"/>
    </font>
    <font>
      <sz val="11"/>
      <color indexed="8"/>
      <name val="Calibri"/>
      <family val="2"/>
      <charset val="204"/>
    </font>
    <font>
      <b/>
      <sz val="11"/>
      <color indexed="12"/>
      <name val="Calibri"/>
      <family val="2"/>
      <charset val="204"/>
    </font>
    <font>
      <sz val="11"/>
      <color indexed="12"/>
      <name val="Calibri"/>
      <family val="2"/>
      <charset val="204"/>
    </font>
    <font>
      <b/>
      <sz val="11"/>
      <color indexed="14"/>
      <name val="Calibri"/>
      <family val="2"/>
      <charset val="204"/>
    </font>
    <font>
      <b/>
      <sz val="11"/>
      <color indexed="8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12"/>
      <color indexed="8"/>
      <name val="Calibri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1"/>
      <name val="Calibri"/>
      <family val="2"/>
    </font>
    <font>
      <b/>
      <sz val="11"/>
      <color theme="0"/>
      <name val="Calibri"/>
      <family val="2"/>
    </font>
    <font>
      <u/>
      <sz val="11"/>
      <color theme="10"/>
      <name val="Calibri"/>
      <family val="2"/>
    </font>
    <font>
      <sz val="11"/>
      <color theme="0"/>
      <name val="Calibri"/>
      <family val="2"/>
    </font>
    <font>
      <sz val="11"/>
      <color theme="3"/>
      <name val="Calibri"/>
      <family val="2"/>
    </font>
    <font>
      <b/>
      <sz val="11"/>
      <color theme="3"/>
      <name val="Calibri"/>
      <family val="2"/>
    </font>
    <font>
      <sz val="11"/>
      <color theme="1"/>
      <name val="Calibri"/>
      <family val="2"/>
    </font>
    <font>
      <sz val="11"/>
      <color indexed="12"/>
      <name val="Calibri"/>
      <family val="2"/>
    </font>
    <font>
      <sz val="11"/>
      <color theme="6" tint="-0.499984740745262"/>
      <name val="Calibri"/>
      <family val="2"/>
    </font>
    <font>
      <b/>
      <sz val="11"/>
      <color rgb="FF7030A0"/>
      <name val="Calibri"/>
      <family val="2"/>
    </font>
    <font>
      <sz val="11"/>
      <color rgb="FF7030A0"/>
      <name val="Calibri"/>
      <family val="2"/>
    </font>
    <font>
      <u/>
      <sz val="12"/>
      <color theme="10"/>
      <name val="Calibri"/>
      <family val="2"/>
    </font>
    <font>
      <b/>
      <sz val="11"/>
      <color indexed="12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  <charset val="204"/>
    </font>
    <font>
      <sz val="11"/>
      <color indexed="14"/>
      <name val="Calibri"/>
      <family val="2"/>
    </font>
    <font>
      <sz val="12"/>
      <color theme="1"/>
      <name val="Helvetica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indexed="12"/>
        <bgColor auto="1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C33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9C7F7"/>
        <bgColor indexed="64"/>
      </patternFill>
    </fill>
    <fill>
      <patternFill patternType="solid">
        <fgColor rgb="FFFFE7FF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5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7">
    <xf numFmtId="0" fontId="0" fillId="0" borderId="0" applyNumberFormat="0" applyFill="0" applyBorder="0" applyProtection="0"/>
    <xf numFmtId="0" fontId="13" fillId="0" borderId="1" applyNumberFormat="0" applyFill="0" applyBorder="0" applyProtection="0"/>
    <xf numFmtId="0" fontId="6" fillId="0" borderId="1" applyNumberFormat="0" applyFill="0" applyBorder="0" applyAlignment="0" applyProtection="0"/>
    <xf numFmtId="0" fontId="13" fillId="0" borderId="1" applyNumberFormat="0" applyFill="0" applyBorder="0" applyProtection="0"/>
    <xf numFmtId="0" fontId="13" fillId="0" borderId="1" applyNumberFormat="0" applyFill="0" applyBorder="0" applyProtection="0"/>
    <xf numFmtId="0" fontId="13" fillId="0" borderId="1" applyNumberFormat="0" applyFill="0" applyBorder="0" applyProtection="0"/>
    <xf numFmtId="0" fontId="13" fillId="0" borderId="1" applyNumberFormat="0" applyFill="0" applyBorder="0" applyProtection="0"/>
    <xf numFmtId="0" fontId="13" fillId="0" borderId="1" applyNumberFormat="0" applyFill="0" applyBorder="0" applyProtection="0"/>
    <xf numFmtId="0" fontId="5" fillId="0" borderId="1"/>
    <xf numFmtId="0" fontId="4" fillId="0" borderId="1"/>
    <xf numFmtId="0" fontId="27" fillId="0" borderId="0" applyNumberFormat="0" applyFill="0" applyBorder="0" applyAlignment="0" applyProtection="0"/>
    <xf numFmtId="0" fontId="3" fillId="0" borderId="1"/>
    <xf numFmtId="9" fontId="3" fillId="0" borderId="1" applyFont="0" applyFill="0" applyBorder="0" applyAlignment="0" applyProtection="0"/>
    <xf numFmtId="0" fontId="2" fillId="0" borderId="1"/>
    <xf numFmtId="0" fontId="32" fillId="0" borderId="1"/>
    <xf numFmtId="0" fontId="1" fillId="22" borderId="1" applyNumberFormat="0" applyBorder="0" applyAlignment="0" applyProtection="0"/>
    <xf numFmtId="0" fontId="1" fillId="0" borderId="1"/>
  </cellStyleXfs>
  <cellXfs count="161">
    <xf numFmtId="0" fontId="0" fillId="0" borderId="0" xfId="0"/>
    <xf numFmtId="0" fontId="7" fillId="0" borderId="1" xfId="0" applyFont="1" applyBorder="1"/>
    <xf numFmtId="0" fontId="11" fillId="0" borderId="1" xfId="0" applyFont="1" applyBorder="1"/>
    <xf numFmtId="49" fontId="7" fillId="2" borderId="2" xfId="0" applyNumberFormat="1" applyFont="1" applyFill="1" applyBorder="1" applyAlignment="1">
      <alignment horizontal="left"/>
    </xf>
    <xf numFmtId="0" fontId="7" fillId="0" borderId="1" xfId="0" applyFont="1" applyBorder="1" applyAlignment="1">
      <alignment horizontal="left"/>
    </xf>
    <xf numFmtId="49" fontId="7" fillId="2" borderId="2" xfId="0" applyNumberFormat="1" applyFont="1" applyFill="1" applyBorder="1" applyAlignment="1"/>
    <xf numFmtId="0" fontId="7" fillId="2" borderId="2" xfId="0" applyNumberFormat="1" applyFont="1" applyFill="1" applyBorder="1" applyAlignment="1">
      <alignment horizontal="left"/>
    </xf>
    <xf numFmtId="49" fontId="7" fillId="0" borderId="2" xfId="0" applyNumberFormat="1" applyFont="1" applyFill="1" applyBorder="1" applyAlignment="1"/>
    <xf numFmtId="49" fontId="14" fillId="2" borderId="2" xfId="0" applyNumberFormat="1" applyFont="1" applyFill="1" applyBorder="1" applyAlignment="1"/>
    <xf numFmtId="0" fontId="7" fillId="0" borderId="2" xfId="0" applyNumberFormat="1" applyFont="1" applyFill="1" applyBorder="1" applyAlignment="1"/>
    <xf numFmtId="49" fontId="8" fillId="3" borderId="2" xfId="0" applyNumberFormat="1" applyFont="1" applyFill="1" applyBorder="1" applyAlignment="1"/>
    <xf numFmtId="49" fontId="9" fillId="3" borderId="2" xfId="0" applyNumberFormat="1" applyFont="1" applyFill="1" applyBorder="1" applyAlignment="1"/>
    <xf numFmtId="0" fontId="7" fillId="0" borderId="2" xfId="0" applyNumberFormat="1" applyFont="1" applyFill="1" applyBorder="1" applyAlignment="1">
      <alignment horizontal="left"/>
    </xf>
    <xf numFmtId="49" fontId="7" fillId="0" borderId="2" xfId="0" applyNumberFormat="1" applyFont="1" applyFill="1" applyBorder="1" applyAlignment="1">
      <alignment horizontal="left"/>
    </xf>
    <xf numFmtId="165" fontId="7" fillId="0" borderId="2" xfId="0" applyNumberFormat="1" applyFont="1" applyFill="1" applyBorder="1" applyAlignment="1">
      <alignment horizontal="left"/>
    </xf>
    <xf numFmtId="164" fontId="7" fillId="0" borderId="2" xfId="0" applyNumberFormat="1" applyFont="1" applyFill="1" applyBorder="1" applyAlignment="1">
      <alignment horizontal="left"/>
    </xf>
    <xf numFmtId="1" fontId="7" fillId="0" borderId="2" xfId="0" applyNumberFormat="1" applyFont="1" applyFill="1" applyBorder="1" applyAlignment="1">
      <alignment horizontal="left"/>
    </xf>
    <xf numFmtId="49" fontId="14" fillId="0" borderId="2" xfId="0" applyNumberFormat="1" applyFont="1" applyFill="1" applyBorder="1" applyAlignment="1"/>
    <xf numFmtId="14" fontId="12" fillId="0" borderId="2" xfId="2" applyNumberFormat="1" applyFont="1" applyFill="1" applyBorder="1" applyAlignment="1">
      <alignment horizontal="left"/>
    </xf>
    <xf numFmtId="166" fontId="7" fillId="0" borderId="2" xfId="0" applyNumberFormat="1" applyFont="1" applyFill="1" applyBorder="1" applyAlignment="1">
      <alignment horizontal="left"/>
    </xf>
    <xf numFmtId="0" fontId="7" fillId="0" borderId="1" xfId="0" applyFont="1" applyBorder="1" applyAlignment="1"/>
    <xf numFmtId="164" fontId="14" fillId="0" borderId="2" xfId="0" applyNumberFormat="1" applyFont="1" applyFill="1" applyBorder="1" applyAlignment="1">
      <alignment horizontal="left"/>
    </xf>
    <xf numFmtId="0" fontId="14" fillId="0" borderId="2" xfId="0" applyFont="1" applyBorder="1" applyAlignment="1">
      <alignment horizontal="left"/>
    </xf>
    <xf numFmtId="0" fontId="14" fillId="0" borderId="2" xfId="0" applyFont="1" applyBorder="1"/>
    <xf numFmtId="14" fontId="18" fillId="2" borderId="2" xfId="2" applyNumberFormat="1" applyFont="1" applyFill="1" applyBorder="1" applyAlignment="1">
      <alignment horizontal="left"/>
    </xf>
    <xf numFmtId="49" fontId="8" fillId="4" borderId="2" xfId="0" applyNumberFormat="1" applyFont="1" applyFill="1" applyBorder="1" applyAlignment="1"/>
    <xf numFmtId="49" fontId="9" fillId="4" borderId="2" xfId="0" applyNumberFormat="1" applyFont="1" applyFill="1" applyBorder="1" applyAlignment="1"/>
    <xf numFmtId="49" fontId="8" fillId="5" borderId="2" xfId="0" applyNumberFormat="1" applyFont="1" applyFill="1" applyBorder="1" applyAlignment="1"/>
    <xf numFmtId="49" fontId="9" fillId="5" borderId="2" xfId="0" applyNumberFormat="1" applyFont="1" applyFill="1" applyBorder="1" applyAlignment="1"/>
    <xf numFmtId="0" fontId="14" fillId="0" borderId="0" xfId="0" applyFont="1"/>
    <xf numFmtId="0" fontId="14" fillId="0" borderId="0" xfId="0" applyFont="1" applyAlignment="1">
      <alignment horizontal="left"/>
    </xf>
    <xf numFmtId="49" fontId="8" fillId="6" borderId="2" xfId="0" applyNumberFormat="1" applyFont="1" applyFill="1" applyBorder="1" applyAlignment="1"/>
    <xf numFmtId="0" fontId="17" fillId="7" borderId="2" xfId="0" applyFont="1" applyFill="1" applyBorder="1" applyAlignment="1"/>
    <xf numFmtId="49" fontId="8" fillId="9" borderId="2" xfId="0" applyNumberFormat="1" applyFont="1" applyFill="1" applyBorder="1" applyAlignment="1"/>
    <xf numFmtId="0" fontId="21" fillId="0" borderId="2" xfId="0" applyFont="1" applyBorder="1" applyAlignment="1">
      <alignment horizontal="left"/>
    </xf>
    <xf numFmtId="49" fontId="21" fillId="2" borderId="2" xfId="0" applyNumberFormat="1" applyFont="1" applyFill="1" applyBorder="1" applyAlignment="1"/>
    <xf numFmtId="49" fontId="21" fillId="0" borderId="2" xfId="0" applyNumberFormat="1" applyFont="1" applyFill="1" applyBorder="1" applyAlignment="1"/>
    <xf numFmtId="49" fontId="21" fillId="2" borderId="2" xfId="0" applyNumberFormat="1" applyFont="1" applyFill="1" applyBorder="1" applyAlignment="1">
      <alignment horizontal="left"/>
    </xf>
    <xf numFmtId="49" fontId="21" fillId="0" borderId="2" xfId="0" applyNumberFormat="1" applyFont="1" applyFill="1" applyBorder="1" applyAlignment="1">
      <alignment horizontal="left"/>
    </xf>
    <xf numFmtId="0" fontId="22" fillId="0" borderId="2" xfId="0" applyNumberFormat="1" applyFont="1" applyFill="1" applyBorder="1" applyAlignment="1" applyProtection="1"/>
    <xf numFmtId="164" fontId="22" fillId="0" borderId="2" xfId="0" applyNumberFormat="1" applyFont="1" applyFill="1" applyBorder="1" applyAlignment="1">
      <alignment horizontal="left"/>
    </xf>
    <xf numFmtId="49" fontId="23" fillId="6" borderId="2" xfId="0" applyNumberFormat="1" applyFont="1" applyFill="1" applyBorder="1" applyAlignment="1"/>
    <xf numFmtId="0" fontId="19" fillId="7" borderId="2" xfId="0" applyFont="1" applyFill="1" applyBorder="1" applyAlignment="1"/>
    <xf numFmtId="49" fontId="23" fillId="9" borderId="2" xfId="0" applyNumberFormat="1" applyFont="1" applyFill="1" applyBorder="1" applyAlignment="1"/>
    <xf numFmtId="0" fontId="14" fillId="0" borderId="2" xfId="0" applyNumberFormat="1" applyFont="1" applyFill="1" applyBorder="1" applyAlignment="1">
      <alignment horizontal="left"/>
    </xf>
    <xf numFmtId="0" fontId="14" fillId="0" borderId="0" xfId="0" applyFont="1" applyFill="1" applyAlignment="1">
      <alignment vertical="center"/>
    </xf>
    <xf numFmtId="0" fontId="7" fillId="2" borderId="2" xfId="0" applyNumberFormat="1" applyFont="1" applyFill="1" applyBorder="1" applyAlignment="1"/>
    <xf numFmtId="0" fontId="7" fillId="0" borderId="1" xfId="0" applyNumberFormat="1" applyFont="1" applyBorder="1"/>
    <xf numFmtId="49" fontId="16" fillId="0" borderId="2" xfId="0" applyNumberFormat="1" applyFont="1" applyFill="1" applyBorder="1" applyAlignment="1"/>
    <xf numFmtId="0" fontId="16" fillId="0" borderId="2" xfId="0" applyNumberFormat="1" applyFont="1" applyFill="1" applyBorder="1" applyAlignment="1">
      <alignment horizontal="left"/>
    </xf>
    <xf numFmtId="49" fontId="24" fillId="0" borderId="2" xfId="0" applyNumberFormat="1" applyFont="1" applyFill="1" applyBorder="1" applyAlignment="1"/>
    <xf numFmtId="0" fontId="24" fillId="0" borderId="2" xfId="0" applyNumberFormat="1" applyFont="1" applyFill="1" applyBorder="1" applyAlignment="1"/>
    <xf numFmtId="0" fontId="16" fillId="0" borderId="2" xfId="0" applyNumberFormat="1" applyFont="1" applyFill="1" applyBorder="1" applyAlignment="1"/>
    <xf numFmtId="49" fontId="14" fillId="0" borderId="2" xfId="0" applyNumberFormat="1" applyFont="1" applyFill="1" applyBorder="1" applyAlignment="1">
      <alignment horizontal="left"/>
    </xf>
    <xf numFmtId="49" fontId="8" fillId="13" borderId="2" xfId="0" applyNumberFormat="1" applyFont="1" applyFill="1" applyBorder="1" applyAlignment="1">
      <alignment horizontal="left"/>
    </xf>
    <xf numFmtId="49" fontId="23" fillId="13" borderId="2" xfId="0" applyNumberFormat="1" applyFont="1" applyFill="1" applyBorder="1" applyAlignment="1">
      <alignment horizontal="left"/>
    </xf>
    <xf numFmtId="49" fontId="25" fillId="0" borderId="2" xfId="0" applyNumberFormat="1" applyFont="1" applyFill="1" applyBorder="1" applyAlignment="1"/>
    <xf numFmtId="49" fontId="26" fillId="0" borderId="2" xfId="0" applyNumberFormat="1" applyFont="1" applyFill="1" applyBorder="1" applyAlignment="1"/>
    <xf numFmtId="0" fontId="25" fillId="0" borderId="2" xfId="0" applyNumberFormat="1" applyFont="1" applyFill="1" applyBorder="1" applyAlignment="1">
      <alignment horizontal="left"/>
    </xf>
    <xf numFmtId="0" fontId="14" fillId="0" borderId="2" xfId="0" applyNumberFormat="1" applyFont="1" applyFill="1" applyBorder="1" applyAlignment="1"/>
    <xf numFmtId="0" fontId="16" fillId="0" borderId="2" xfId="0" applyNumberFormat="1" applyFont="1" applyBorder="1" applyAlignment="1"/>
    <xf numFmtId="0" fontId="21" fillId="0" borderId="2" xfId="0" applyNumberFormat="1" applyFont="1" applyFill="1" applyBorder="1" applyAlignment="1">
      <alignment horizontal="left"/>
    </xf>
    <xf numFmtId="0" fontId="21" fillId="0" borderId="2" xfId="0" applyNumberFormat="1" applyFont="1" applyFill="1" applyBorder="1" applyAlignment="1"/>
    <xf numFmtId="0" fontId="14" fillId="2" borderId="2" xfId="0" applyNumberFormat="1" applyFont="1" applyFill="1" applyBorder="1" applyAlignment="1"/>
    <xf numFmtId="14" fontId="27" fillId="0" borderId="2" xfId="10" applyNumberFormat="1" applyFill="1" applyBorder="1" applyAlignment="1">
      <alignment horizontal="left"/>
    </xf>
    <xf numFmtId="0" fontId="7" fillId="0" borderId="2" xfId="0" applyFont="1" applyBorder="1"/>
    <xf numFmtId="49" fontId="8" fillId="8" borderId="2" xfId="0" applyNumberFormat="1" applyFont="1" applyFill="1" applyBorder="1" applyAlignment="1"/>
    <xf numFmtId="49" fontId="23" fillId="8" borderId="2" xfId="0" applyNumberFormat="1" applyFont="1" applyFill="1" applyBorder="1" applyAlignment="1"/>
    <xf numFmtId="49" fontId="28" fillId="8" borderId="2" xfId="0" applyNumberFormat="1" applyFont="1" applyFill="1" applyBorder="1" applyAlignment="1"/>
    <xf numFmtId="49" fontId="14" fillId="2" borderId="2" xfId="0" applyNumberFormat="1" applyFont="1" applyFill="1" applyBorder="1"/>
    <xf numFmtId="0" fontId="14" fillId="2" borderId="2" xfId="0" applyFont="1" applyFill="1" applyBorder="1"/>
    <xf numFmtId="0" fontId="14" fillId="2" borderId="2" xfId="0" applyFont="1" applyFill="1" applyBorder="1" applyAlignment="1">
      <alignment horizontal="left"/>
    </xf>
    <xf numFmtId="49" fontId="16" fillId="2" borderId="2" xfId="0" applyNumberFormat="1" applyFont="1" applyFill="1" applyBorder="1"/>
    <xf numFmtId="0" fontId="16" fillId="2" borderId="2" xfId="0" applyFont="1" applyFill="1" applyBorder="1" applyAlignment="1">
      <alignment horizontal="left"/>
    </xf>
    <xf numFmtId="49" fontId="16" fillId="2" borderId="2" xfId="0" applyNumberFormat="1" applyFont="1" applyFill="1" applyBorder="1" applyAlignment="1"/>
    <xf numFmtId="0" fontId="16" fillId="2" borderId="2" xfId="0" applyNumberFormat="1" applyFont="1" applyFill="1" applyBorder="1" applyAlignment="1">
      <alignment horizontal="left"/>
    </xf>
    <xf numFmtId="1" fontId="16" fillId="2" borderId="2" xfId="0" applyNumberFormat="1" applyFont="1" applyFill="1" applyBorder="1" applyAlignment="1">
      <alignment horizontal="left"/>
    </xf>
    <xf numFmtId="165" fontId="16" fillId="2" borderId="2" xfId="0" applyNumberFormat="1" applyFont="1" applyFill="1" applyBorder="1" applyAlignment="1">
      <alignment horizontal="left"/>
    </xf>
    <xf numFmtId="0" fontId="29" fillId="0" borderId="2" xfId="0" applyNumberFormat="1" applyFont="1" applyFill="1" applyBorder="1" applyAlignment="1">
      <alignment horizontal="left"/>
    </xf>
    <xf numFmtId="49" fontId="8" fillId="12" borderId="2" xfId="0" applyNumberFormat="1" applyFont="1" applyFill="1" applyBorder="1" applyAlignment="1">
      <alignment horizontal="left"/>
    </xf>
    <xf numFmtId="49" fontId="23" fillId="12" borderId="2" xfId="0" applyNumberFormat="1" applyFont="1" applyFill="1" applyBorder="1" applyAlignment="1">
      <alignment horizontal="left"/>
    </xf>
    <xf numFmtId="49" fontId="20" fillId="0" borderId="2" xfId="0" applyNumberFormat="1" applyFont="1" applyFill="1" applyBorder="1" applyAlignment="1"/>
    <xf numFmtId="0" fontId="14" fillId="0" borderId="2" xfId="0" applyFont="1" applyFill="1" applyBorder="1" applyAlignment="1">
      <alignment horizontal="left"/>
    </xf>
    <xf numFmtId="49" fontId="7" fillId="0" borderId="2" xfId="0" applyNumberFormat="1" applyFont="1" applyFill="1" applyBorder="1"/>
    <xf numFmtId="49" fontId="8" fillId="16" borderId="2" xfId="0" applyNumberFormat="1" applyFont="1" applyFill="1" applyBorder="1"/>
    <xf numFmtId="49" fontId="23" fillId="16" borderId="2" xfId="0" applyNumberFormat="1" applyFont="1" applyFill="1" applyBorder="1"/>
    <xf numFmtId="49" fontId="30" fillId="0" borderId="2" xfId="0" applyNumberFormat="1" applyFont="1" applyFill="1" applyBorder="1"/>
    <xf numFmtId="0" fontId="11" fillId="0" borderId="1" xfId="0" applyFont="1" applyBorder="1" applyAlignment="1"/>
    <xf numFmtId="0" fontId="14" fillId="0" borderId="0" xfId="0" applyFont="1" applyAlignment="1"/>
    <xf numFmtId="0" fontId="15" fillId="0" borderId="1" xfId="0" applyNumberFormat="1" applyFont="1" applyBorder="1" applyAlignment="1"/>
    <xf numFmtId="0" fontId="7" fillId="0" borderId="1" xfId="0" applyNumberFormat="1" applyFont="1" applyBorder="1" applyAlignment="1">
      <alignment horizontal="center"/>
    </xf>
    <xf numFmtId="0" fontId="31" fillId="2" borderId="2" xfId="0" applyNumberFormat="1" applyFont="1" applyFill="1" applyBorder="1" applyAlignment="1">
      <alignment horizontal="center"/>
    </xf>
    <xf numFmtId="0" fontId="31" fillId="0" borderId="2" xfId="0" applyNumberFormat="1" applyFont="1" applyFill="1" applyBorder="1" applyAlignment="1">
      <alignment horizontal="center"/>
    </xf>
    <xf numFmtId="0" fontId="14" fillId="0" borderId="1" xfId="0" applyNumberFormat="1" applyFont="1" applyBorder="1" applyAlignment="1">
      <alignment horizontal="center"/>
    </xf>
    <xf numFmtId="0" fontId="10" fillId="10" borderId="2" xfId="0" applyNumberFormat="1" applyFont="1" applyFill="1" applyBorder="1" applyAlignment="1">
      <alignment horizontal="center"/>
    </xf>
    <xf numFmtId="0" fontId="10" fillId="15" borderId="2" xfId="0" applyNumberFormat="1" applyFont="1" applyFill="1" applyBorder="1" applyAlignment="1">
      <alignment horizontal="center"/>
    </xf>
    <xf numFmtId="0" fontId="10" fillId="17" borderId="2" xfId="0" applyNumberFormat="1" applyFont="1" applyFill="1" applyBorder="1" applyAlignment="1">
      <alignment horizontal="center"/>
    </xf>
    <xf numFmtId="0" fontId="10" fillId="18" borderId="2" xfId="0" applyNumberFormat="1" applyFont="1" applyFill="1" applyBorder="1" applyAlignment="1">
      <alignment horizontal="center"/>
    </xf>
    <xf numFmtId="0" fontId="10" fillId="14" borderId="2" xfId="0" applyNumberFormat="1" applyFont="1" applyFill="1" applyBorder="1" applyAlignment="1">
      <alignment horizontal="center"/>
    </xf>
    <xf numFmtId="0" fontId="10" fillId="19" borderId="2" xfId="0" applyNumberFormat="1" applyFont="1" applyFill="1" applyBorder="1" applyAlignment="1">
      <alignment horizontal="center"/>
    </xf>
    <xf numFmtId="49" fontId="16" fillId="0" borderId="2" xfId="0" applyNumberFormat="1" applyFont="1" applyFill="1" applyBorder="1"/>
    <xf numFmtId="0" fontId="20" fillId="0" borderId="2" xfId="0" applyNumberFormat="1" applyFont="1" applyFill="1" applyBorder="1" applyAlignment="1"/>
    <xf numFmtId="49" fontId="20" fillId="2" borderId="2" xfId="0" applyNumberFormat="1" applyFont="1" applyFill="1" applyBorder="1" applyAlignment="1"/>
    <xf numFmtId="0" fontId="20" fillId="2" borderId="2" xfId="0" applyNumberFormat="1" applyFont="1" applyFill="1" applyBorder="1" applyAlignment="1">
      <alignment horizontal="center"/>
    </xf>
    <xf numFmtId="164" fontId="21" fillId="0" borderId="2" xfId="0" applyNumberFormat="1" applyFont="1" applyFill="1" applyBorder="1" applyAlignment="1">
      <alignment horizontal="left"/>
    </xf>
    <xf numFmtId="49" fontId="20" fillId="2" borderId="2" xfId="0" applyNumberFormat="1" applyFont="1" applyFill="1" applyBorder="1" applyAlignment="1">
      <alignment horizontal="left"/>
    </xf>
    <xf numFmtId="0" fontId="20" fillId="2" borderId="2" xfId="0" applyNumberFormat="1" applyFont="1" applyFill="1" applyBorder="1" applyAlignment="1"/>
    <xf numFmtId="0" fontId="21" fillId="2" borderId="2" xfId="0" applyNumberFormat="1" applyFont="1" applyFill="1" applyBorder="1" applyAlignment="1"/>
    <xf numFmtId="49" fontId="14" fillId="2" borderId="2" xfId="0" applyNumberFormat="1" applyFont="1" applyFill="1" applyBorder="1" applyAlignment="1">
      <alignment horizontal="left"/>
    </xf>
    <xf numFmtId="0" fontId="31" fillId="2" borderId="2" xfId="0" applyNumberFormat="1" applyFont="1" applyFill="1" applyBorder="1" applyAlignment="1"/>
    <xf numFmtId="0" fontId="31" fillId="0" borderId="2" xfId="0" applyNumberFormat="1" applyFont="1" applyFill="1" applyBorder="1" applyAlignment="1"/>
    <xf numFmtId="0" fontId="31" fillId="2" borderId="2" xfId="0" applyFont="1" applyFill="1" applyBorder="1"/>
    <xf numFmtId="0" fontId="14" fillId="0" borderId="1" xfId="0" applyNumberFormat="1" applyFont="1" applyBorder="1" applyAlignment="1"/>
    <xf numFmtId="49" fontId="25" fillId="2" borderId="2" xfId="0" applyNumberFormat="1" applyFont="1" applyFill="1" applyBorder="1" applyAlignment="1"/>
    <xf numFmtId="49" fontId="25" fillId="2" borderId="2" xfId="0" applyNumberFormat="1" applyFont="1" applyFill="1" applyBorder="1" applyAlignment="1">
      <alignment horizontal="left"/>
    </xf>
    <xf numFmtId="0" fontId="26" fillId="2" borderId="2" xfId="0" applyNumberFormat="1" applyFont="1" applyFill="1" applyBorder="1" applyAlignment="1">
      <alignment horizontal="left"/>
    </xf>
    <xf numFmtId="0" fontId="26" fillId="2" borderId="2" xfId="0" applyNumberFormat="1" applyFont="1" applyFill="1" applyBorder="1" applyAlignment="1">
      <alignment horizontal="center"/>
    </xf>
    <xf numFmtId="49" fontId="25" fillId="2" borderId="2" xfId="0" applyNumberFormat="1" applyFont="1" applyFill="1" applyBorder="1"/>
    <xf numFmtId="0" fontId="25" fillId="0" borderId="2" xfId="0" applyFont="1" applyBorder="1" applyAlignment="1">
      <alignment horizontal="left"/>
    </xf>
    <xf numFmtId="0" fontId="25" fillId="0" borderId="2" xfId="0" applyNumberFormat="1" applyFont="1" applyFill="1" applyBorder="1" applyAlignment="1"/>
    <xf numFmtId="0" fontId="25" fillId="2" borderId="2" xfId="0" applyNumberFormat="1" applyFont="1" applyFill="1" applyBorder="1" applyAlignment="1">
      <alignment horizontal="center"/>
    </xf>
    <xf numFmtId="49" fontId="26" fillId="0" borderId="2" xfId="0" applyNumberFormat="1" applyFont="1" applyFill="1" applyBorder="1" applyAlignment="1">
      <alignment horizontal="left"/>
    </xf>
    <xf numFmtId="0" fontId="14" fillId="2" borderId="2" xfId="0" applyNumberFormat="1" applyFont="1" applyFill="1" applyBorder="1" applyAlignment="1">
      <alignment horizontal="left"/>
    </xf>
    <xf numFmtId="0" fontId="26" fillId="0" borderId="2" xfId="0" applyNumberFormat="1" applyFont="1" applyFill="1" applyBorder="1" applyAlignment="1">
      <alignment horizontal="left"/>
    </xf>
    <xf numFmtId="0" fontId="26" fillId="0" borderId="2" xfId="0" applyNumberFormat="1" applyFont="1" applyFill="1" applyBorder="1" applyAlignment="1"/>
    <xf numFmtId="49" fontId="14" fillId="0" borderId="2" xfId="0" applyNumberFormat="1" applyFont="1" applyFill="1" applyBorder="1"/>
    <xf numFmtId="14" fontId="18" fillId="0" borderId="2" xfId="2" applyNumberFormat="1" applyFont="1" applyFill="1" applyBorder="1" applyAlignment="1">
      <alignment horizontal="left"/>
    </xf>
    <xf numFmtId="1" fontId="14" fillId="2" borderId="2" xfId="0" applyNumberFormat="1" applyFont="1" applyFill="1" applyBorder="1" applyAlignment="1">
      <alignment horizontal="left"/>
    </xf>
    <xf numFmtId="165" fontId="14" fillId="2" borderId="2" xfId="0" applyNumberFormat="1" applyFont="1" applyFill="1" applyBorder="1" applyAlignment="1">
      <alignment horizontal="left"/>
    </xf>
    <xf numFmtId="49" fontId="26" fillId="2" borderId="2" xfId="0" applyNumberFormat="1" applyFont="1" applyFill="1" applyBorder="1" applyAlignment="1"/>
    <xf numFmtId="49" fontId="26" fillId="2" borderId="2" xfId="0" applyNumberFormat="1" applyFont="1" applyFill="1" applyBorder="1" applyAlignment="1">
      <alignment horizontal="left"/>
    </xf>
    <xf numFmtId="0" fontId="19" fillId="7" borderId="2" xfId="0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23" fillId="4" borderId="2" xfId="0" applyNumberFormat="1" applyFont="1" applyFill="1" applyBorder="1" applyAlignment="1">
      <alignment horizontal="center" vertical="center"/>
    </xf>
    <xf numFmtId="0" fontId="23" fillId="3" borderId="2" xfId="0" applyNumberFormat="1" applyFont="1" applyFill="1" applyBorder="1" applyAlignment="1">
      <alignment horizontal="center" vertical="center"/>
    </xf>
    <xf numFmtId="0" fontId="23" fillId="6" borderId="2" xfId="0" applyNumberFormat="1" applyFont="1" applyFill="1" applyBorder="1" applyAlignment="1">
      <alignment horizontal="center" vertical="center"/>
    </xf>
    <xf numFmtId="0" fontId="23" fillId="16" borderId="2" xfId="0" applyNumberFormat="1" applyFont="1" applyFill="1" applyBorder="1" applyAlignment="1">
      <alignment horizontal="center" vertical="center"/>
    </xf>
    <xf numFmtId="0" fontId="23" fillId="9" borderId="2" xfId="0" applyNumberFormat="1" applyFont="1" applyFill="1" applyBorder="1" applyAlignment="1">
      <alignment horizontal="center" vertical="center"/>
    </xf>
    <xf numFmtId="0" fontId="23" fillId="8" borderId="2" xfId="0" applyNumberFormat="1" applyFont="1" applyFill="1" applyBorder="1" applyAlignment="1">
      <alignment horizontal="center" vertical="center"/>
    </xf>
    <xf numFmtId="0" fontId="23" fillId="13" borderId="2" xfId="0" applyNumberFormat="1" applyFont="1" applyFill="1" applyBorder="1" applyAlignment="1">
      <alignment horizontal="center" vertical="center"/>
    </xf>
    <xf numFmtId="0" fontId="23" fillId="12" borderId="2" xfId="0" applyNumberFormat="1" applyFont="1" applyFill="1" applyBorder="1" applyAlignment="1">
      <alignment horizontal="center" vertical="center"/>
    </xf>
    <xf numFmtId="0" fontId="23" fillId="5" borderId="2" xfId="0" applyNumberFormat="1" applyFont="1" applyFill="1" applyBorder="1" applyAlignment="1">
      <alignment horizontal="center" vertical="center"/>
    </xf>
    <xf numFmtId="49" fontId="19" fillId="9" borderId="2" xfId="0" applyNumberFormat="1" applyFont="1" applyFill="1" applyBorder="1" applyAlignment="1">
      <alignment horizontal="center" vertical="center"/>
    </xf>
    <xf numFmtId="0" fontId="17" fillId="9" borderId="2" xfId="0" applyNumberFormat="1" applyFont="1" applyFill="1" applyBorder="1" applyAlignment="1">
      <alignment horizontal="center" vertical="center"/>
    </xf>
    <xf numFmtId="49" fontId="17" fillId="9" borderId="2" xfId="0" applyNumberFormat="1" applyFont="1" applyFill="1" applyBorder="1" applyAlignment="1">
      <alignment horizontal="center" vertical="center"/>
    </xf>
    <xf numFmtId="0" fontId="19" fillId="11" borderId="2" xfId="0" applyNumberFormat="1" applyFont="1" applyFill="1" applyBorder="1" applyAlignment="1">
      <alignment horizontal="center" vertical="center"/>
    </xf>
    <xf numFmtId="49" fontId="17" fillId="11" borderId="2" xfId="0" applyNumberFormat="1" applyFont="1" applyFill="1" applyBorder="1" applyAlignment="1"/>
    <xf numFmtId="49" fontId="19" fillId="11" borderId="2" xfId="0" applyNumberFormat="1" applyFont="1" applyFill="1" applyBorder="1" applyAlignment="1"/>
    <xf numFmtId="0" fontId="23" fillId="11" borderId="2" xfId="0" applyNumberFormat="1" applyFont="1" applyFill="1" applyBorder="1" applyAlignment="1">
      <alignment horizontal="center" vertical="center"/>
    </xf>
    <xf numFmtId="49" fontId="8" fillId="11" borderId="2" xfId="0" applyNumberFormat="1" applyFont="1" applyFill="1" applyBorder="1" applyAlignment="1"/>
    <xf numFmtId="49" fontId="9" fillId="11" borderId="2" xfId="0" applyNumberFormat="1" applyFont="1" applyFill="1" applyBorder="1" applyAlignment="1"/>
    <xf numFmtId="0" fontId="21" fillId="0" borderId="2" xfId="0" applyFont="1" applyFill="1" applyBorder="1" applyAlignment="1">
      <alignment horizontal="left"/>
    </xf>
    <xf numFmtId="0" fontId="26" fillId="2" borderId="2" xfId="0" applyNumberFormat="1" applyFont="1" applyFill="1" applyBorder="1" applyAlignment="1"/>
    <xf numFmtId="49" fontId="20" fillId="0" borderId="2" xfId="0" applyNumberFormat="1" applyFont="1" applyFill="1" applyBorder="1" applyAlignment="1">
      <alignment horizontal="left"/>
    </xf>
    <xf numFmtId="164" fontId="20" fillId="0" borderId="2" xfId="0" applyNumberFormat="1" applyFont="1" applyFill="1" applyBorder="1" applyAlignment="1">
      <alignment horizontal="left"/>
    </xf>
    <xf numFmtId="0" fontId="20" fillId="0" borderId="2" xfId="0" applyNumberFormat="1" applyFont="1" applyFill="1" applyBorder="1" applyAlignment="1">
      <alignment horizontal="left"/>
    </xf>
    <xf numFmtId="0" fontId="10" fillId="20" borderId="2" xfId="0" applyNumberFormat="1" applyFont="1" applyFill="1" applyBorder="1" applyAlignment="1">
      <alignment horizontal="center"/>
    </xf>
    <xf numFmtId="0" fontId="10" fillId="21" borderId="2" xfId="0" applyNumberFormat="1" applyFont="1" applyFill="1" applyBorder="1" applyAlignment="1">
      <alignment horizontal="center"/>
    </xf>
    <xf numFmtId="0" fontId="17" fillId="9" borderId="2" xfId="0" applyNumberFormat="1" applyFont="1" applyFill="1" applyBorder="1" applyAlignment="1">
      <alignment horizontal="center" vertical="center" wrapText="1"/>
    </xf>
    <xf numFmtId="49" fontId="26" fillId="14" borderId="2" xfId="0" applyNumberFormat="1" applyFont="1" applyFill="1" applyBorder="1" applyAlignment="1"/>
    <xf numFmtId="0" fontId="31" fillId="14" borderId="2" xfId="0" applyNumberFormat="1" applyFont="1" applyFill="1" applyBorder="1" applyAlignment="1">
      <alignment horizontal="center"/>
    </xf>
  </cellXfs>
  <cellStyles count="17">
    <cellStyle name="20% - Accent1 2" xfId="15" xr:uid="{308D2E93-E68C-4D82-A3FA-122A21785EC1}"/>
    <cellStyle name="Hyperlink" xfId="10" builtinId="8"/>
    <cellStyle name="Hyperlink 2" xfId="2" xr:uid="{00000000-0005-0000-0000-000001000000}"/>
    <cellStyle name="Normal" xfId="0" builtinId="0"/>
    <cellStyle name="Normal 10" xfId="11" xr:uid="{F2D9BB1A-1BF8-4B69-B725-AB6B3A9E17F7}"/>
    <cellStyle name="Normal 10 2" xfId="13" xr:uid="{E703B5A3-6DA1-4CA0-863B-E1441448A6A7}"/>
    <cellStyle name="Normal 10 3" xfId="16" xr:uid="{37464D32-E560-4E53-B45C-9FF0F8AB283C}"/>
    <cellStyle name="Normal 11" xfId="14" xr:uid="{912F3A0D-B3DB-4254-9600-FBC1D2DA126A}"/>
    <cellStyle name="Normal 2" xfId="1" xr:uid="{00000000-0005-0000-0000-000003000000}"/>
    <cellStyle name="Normal 3" xfId="3" xr:uid="{00000000-0005-0000-0000-000004000000}"/>
    <cellStyle name="Normal 4" xfId="4" xr:uid="{00000000-0005-0000-0000-000005000000}"/>
    <cellStyle name="Normal 5" xfId="5" xr:uid="{00000000-0005-0000-0000-000006000000}"/>
    <cellStyle name="Normal 6" xfId="6" xr:uid="{00000000-0005-0000-0000-000007000000}"/>
    <cellStyle name="Normal 7" xfId="7" xr:uid="{00000000-0005-0000-0000-000008000000}"/>
    <cellStyle name="Normal 8" xfId="8" xr:uid="{AB56B422-6252-47FB-AA4E-0B806371F70D}"/>
    <cellStyle name="Normal 9" xfId="9" xr:uid="{44CBF2D0-8B63-486A-A5B5-B31144C1A960}"/>
    <cellStyle name="Percent 2" xfId="12" xr:uid="{F05AF798-843F-48B1-9297-D7C94D3CFEA2}"/>
  </cellStyles>
  <dxfs count="9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2B1A8"/>
      <rgbColor rgb="FFAAAAAA"/>
      <rgbColor rgb="FFD6D4CA"/>
      <rgbColor rgb="FFFFFFFF"/>
      <rgbColor rgb="FF00B050"/>
      <rgbColor rgb="FF1F497D"/>
      <rgbColor rgb="FF7030A0"/>
      <rgbColor rgb="FFEAF1DD"/>
      <rgbColor rgb="FFD6E3BC"/>
      <rgbColor rgb="FFFF0000"/>
      <rgbColor rgb="FFFFFF00"/>
      <rgbColor rgb="FFF2F2F2"/>
      <rgbColor rgb="FFFDE9D9"/>
      <rgbColor rgb="FFFBD4B4"/>
      <rgbColor rgb="FFD2DAE4"/>
      <rgbColor rgb="FF92D050"/>
      <rgbColor rgb="FFE5DFEC"/>
      <rgbColor rgb="FFFFC9E8"/>
      <rgbColor rgb="FFCCC0D9"/>
      <rgbColor rgb="FF7B4B23"/>
      <rgbColor rgb="FFD8D8D8"/>
      <rgbColor rgb="FFC00000"/>
      <rgbColor rgb="FFDAEEF3"/>
      <rgbColor rgb="FFCF7B79"/>
      <rgbColor rgb="FFB97034"/>
      <rgbColor rgb="FF00B0F0"/>
      <rgbColor rgb="FFFFC000"/>
      <rgbColor rgb="FF7F7F7F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99"/>
      <color rgb="FFF6B0F3"/>
      <color rgb="FFFFE7FF"/>
      <color rgb="FFFFCCFF"/>
      <color rgb="FFF9C7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Them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yahoo.com/news" TargetMode="External"/><Relationship Id="rId13" Type="http://schemas.openxmlformats.org/officeDocument/2006/relationships/hyperlink" Target="http://yahoo.com/news" TargetMode="External"/><Relationship Id="rId3" Type="http://schemas.openxmlformats.org/officeDocument/2006/relationships/hyperlink" Target="http://yahoo.com/news" TargetMode="External"/><Relationship Id="rId7" Type="http://schemas.openxmlformats.org/officeDocument/2006/relationships/hyperlink" Target="http://yahoo.com/news" TargetMode="External"/><Relationship Id="rId12" Type="http://schemas.openxmlformats.org/officeDocument/2006/relationships/hyperlink" Target="http://yahoo.com/news" TargetMode="External"/><Relationship Id="rId2" Type="http://schemas.openxmlformats.org/officeDocument/2006/relationships/hyperlink" Target="http://source.com/563456" TargetMode="External"/><Relationship Id="rId1" Type="http://schemas.openxmlformats.org/officeDocument/2006/relationships/hyperlink" Target="http://source.com/563456" TargetMode="External"/><Relationship Id="rId6" Type="http://schemas.openxmlformats.org/officeDocument/2006/relationships/hyperlink" Target="http://yahoo.com/news" TargetMode="External"/><Relationship Id="rId11" Type="http://schemas.openxmlformats.org/officeDocument/2006/relationships/hyperlink" Target="http://yahoo.com/news" TargetMode="External"/><Relationship Id="rId5" Type="http://schemas.openxmlformats.org/officeDocument/2006/relationships/hyperlink" Target="http://yahoo.com/news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http://yahoo.com/news" TargetMode="External"/><Relationship Id="rId4" Type="http://schemas.openxmlformats.org/officeDocument/2006/relationships/hyperlink" Target="http://yahoo.com/news" TargetMode="External"/><Relationship Id="rId9" Type="http://schemas.openxmlformats.org/officeDocument/2006/relationships/hyperlink" Target="http://yahoo.com/news" TargetMode="External"/><Relationship Id="rId14" Type="http://schemas.openxmlformats.org/officeDocument/2006/relationships/hyperlink" Target="http://yahoo.com/new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34497-D049-4B66-900B-00CEA6BB6197}">
  <dimension ref="A1:V237"/>
  <sheetViews>
    <sheetView showGridLines="0" tabSelected="1" zoomScaleNormal="100" workbookViewId="0">
      <pane ySplit="1" topLeftCell="A2" activePane="bottomLeft" state="frozen"/>
      <selection pane="bottomLeft" activeCell="A2" sqref="A2"/>
    </sheetView>
  </sheetViews>
  <sheetFormatPr defaultColWidth="10.875" defaultRowHeight="15" x14ac:dyDescent="0.25"/>
  <cols>
    <col min="1" max="1" width="3" style="132" bestFit="1" customWidth="1"/>
    <col min="2" max="2" width="21" style="20" bestFit="1" customWidth="1"/>
    <col min="3" max="3" width="11.5" style="20" hidden="1" customWidth="1"/>
    <col min="4" max="4" width="20.625" style="89" hidden="1" customWidth="1"/>
    <col min="5" max="5" width="14.375" style="90" customWidth="1"/>
    <col min="6" max="6" width="7.5" style="93" customWidth="1"/>
    <col min="7" max="7" width="5.875" style="93" customWidth="1"/>
    <col min="8" max="8" width="38" style="20" bestFit="1" customWidth="1"/>
    <col min="9" max="9" width="28.25" style="20" customWidth="1"/>
    <col min="10" max="10" width="27.125" style="4" customWidth="1"/>
    <col min="11" max="11" width="12.25" style="47" customWidth="1"/>
    <col min="12" max="12" width="16.125" style="47" customWidth="1"/>
    <col min="13" max="13" width="46.5" style="112" bestFit="1" customWidth="1"/>
    <col min="14" max="16384" width="10.875" style="20"/>
  </cols>
  <sheetData>
    <row r="1" spans="1:13" s="87" customFormat="1" ht="38.25" customHeight="1" x14ac:dyDescent="0.25">
      <c r="A1" s="142" t="s">
        <v>371</v>
      </c>
      <c r="B1" s="144" t="s">
        <v>336</v>
      </c>
      <c r="C1" s="144" t="s">
        <v>0</v>
      </c>
      <c r="D1" s="143" t="s">
        <v>1</v>
      </c>
      <c r="E1" s="143" t="s">
        <v>366</v>
      </c>
      <c r="F1" s="158" t="s">
        <v>370</v>
      </c>
      <c r="G1" s="143" t="s">
        <v>412</v>
      </c>
      <c r="H1" s="144" t="s">
        <v>2</v>
      </c>
      <c r="I1" s="144" t="s">
        <v>3</v>
      </c>
      <c r="J1" s="144" t="s">
        <v>4</v>
      </c>
      <c r="K1" s="143" t="s">
        <v>5</v>
      </c>
      <c r="L1" s="143" t="s">
        <v>418</v>
      </c>
      <c r="M1" s="143" t="s">
        <v>307</v>
      </c>
    </row>
    <row r="2" spans="1:13" s="2" customFormat="1" x14ac:dyDescent="0.25">
      <c r="A2" s="133">
        <v>1</v>
      </c>
      <c r="B2" s="25" t="s">
        <v>7</v>
      </c>
      <c r="C2" s="26" t="s">
        <v>8</v>
      </c>
      <c r="D2" s="9" t="s">
        <v>7</v>
      </c>
      <c r="E2" s="99" t="s">
        <v>417</v>
      </c>
      <c r="F2" s="103">
        <v>1</v>
      </c>
      <c r="G2" s="103">
        <v>4</v>
      </c>
      <c r="H2" s="36" t="s">
        <v>12</v>
      </c>
      <c r="I2" s="36" t="s">
        <v>13</v>
      </c>
      <c r="J2" s="61">
        <v>100013204</v>
      </c>
      <c r="K2" s="62" t="s">
        <v>10</v>
      </c>
      <c r="L2" s="62"/>
      <c r="M2" s="109" t="str">
        <f t="shared" ref="M2:M65" si="0">D2&amp;"."&amp;H2</f>
        <v>Order.orderIdentifier</v>
      </c>
    </row>
    <row r="3" spans="1:13" s="2" customFormat="1" x14ac:dyDescent="0.25">
      <c r="A3" s="133">
        <v>1</v>
      </c>
      <c r="B3" s="25" t="s">
        <v>7</v>
      </c>
      <c r="C3" s="26" t="s">
        <v>8</v>
      </c>
      <c r="D3" s="9" t="s">
        <v>7</v>
      </c>
      <c r="E3" s="99" t="s">
        <v>417</v>
      </c>
      <c r="F3" s="103">
        <v>1</v>
      </c>
      <c r="G3" s="103">
        <v>5</v>
      </c>
      <c r="H3" s="151" t="s">
        <v>54</v>
      </c>
      <c r="I3" s="34" t="s">
        <v>55</v>
      </c>
      <c r="J3" s="34" t="s">
        <v>362</v>
      </c>
      <c r="K3" s="62" t="s">
        <v>10</v>
      </c>
      <c r="L3" s="62"/>
      <c r="M3" s="109" t="str">
        <f t="shared" si="0"/>
        <v>Order.orderType</v>
      </c>
    </row>
    <row r="4" spans="1:13" s="2" customFormat="1" x14ac:dyDescent="0.25">
      <c r="A4" s="133">
        <v>1</v>
      </c>
      <c r="B4" s="25" t="s">
        <v>7</v>
      </c>
      <c r="C4" s="26" t="s">
        <v>8</v>
      </c>
      <c r="D4" s="9" t="s">
        <v>7</v>
      </c>
      <c r="E4" s="156" t="s">
        <v>416</v>
      </c>
      <c r="F4" s="103">
        <v>1</v>
      </c>
      <c r="G4" s="91">
        <v>6</v>
      </c>
      <c r="H4" s="57" t="s">
        <v>399</v>
      </c>
      <c r="I4" s="57" t="s">
        <v>330</v>
      </c>
      <c r="J4" s="121" t="s">
        <v>403</v>
      </c>
      <c r="K4" s="57" t="s">
        <v>10</v>
      </c>
      <c r="L4" s="57" t="s">
        <v>15</v>
      </c>
      <c r="M4" s="109" t="str">
        <f t="shared" si="0"/>
        <v>Order.vendor.organizationIdentifier</v>
      </c>
    </row>
    <row r="5" spans="1:13" s="87" customFormat="1" x14ac:dyDescent="0.25">
      <c r="A5" s="133">
        <v>1</v>
      </c>
      <c r="B5" s="25" t="s">
        <v>7</v>
      </c>
      <c r="C5" s="26" t="s">
        <v>8</v>
      </c>
      <c r="D5" s="9" t="s">
        <v>7</v>
      </c>
      <c r="E5" s="156" t="s">
        <v>416</v>
      </c>
      <c r="F5" s="103">
        <v>1</v>
      </c>
      <c r="G5" s="91">
        <v>7</v>
      </c>
      <c r="H5" s="57" t="s">
        <v>400</v>
      </c>
      <c r="I5" s="57" t="s">
        <v>407</v>
      </c>
      <c r="J5" s="121" t="s">
        <v>404</v>
      </c>
      <c r="K5" s="57" t="s">
        <v>10</v>
      </c>
      <c r="L5" s="57" t="s">
        <v>15</v>
      </c>
      <c r="M5" s="109" t="str">
        <f t="shared" si="0"/>
        <v>Order.buyer.organizationIdentifier</v>
      </c>
    </row>
    <row r="6" spans="1:13" s="1" customFormat="1" x14ac:dyDescent="0.25">
      <c r="A6" s="133">
        <v>1</v>
      </c>
      <c r="B6" s="25" t="s">
        <v>7</v>
      </c>
      <c r="C6" s="26" t="s">
        <v>8</v>
      </c>
      <c r="D6" s="9" t="s">
        <v>7</v>
      </c>
      <c r="E6" s="156" t="s">
        <v>416</v>
      </c>
      <c r="F6" s="91">
        <v>1</v>
      </c>
      <c r="G6" s="91">
        <v>8</v>
      </c>
      <c r="H6" s="57" t="s">
        <v>402</v>
      </c>
      <c r="I6" s="57" t="s">
        <v>95</v>
      </c>
      <c r="J6" s="121" t="s">
        <v>404</v>
      </c>
      <c r="K6" s="57" t="s">
        <v>10</v>
      </c>
      <c r="L6" s="57" t="s">
        <v>19</v>
      </c>
      <c r="M6" s="109" t="str">
        <f t="shared" si="0"/>
        <v>Order.shipFromInstructionLocation.locationIdentifier</v>
      </c>
    </row>
    <row r="7" spans="1:13" s="2" customFormat="1" x14ac:dyDescent="0.25">
      <c r="A7" s="133">
        <v>1</v>
      </c>
      <c r="B7" s="25" t="s">
        <v>7</v>
      </c>
      <c r="C7" s="26" t="s">
        <v>8</v>
      </c>
      <c r="D7" s="9" t="s">
        <v>7</v>
      </c>
      <c r="E7" s="156" t="s">
        <v>416</v>
      </c>
      <c r="F7" s="91">
        <v>1</v>
      </c>
      <c r="G7" s="91">
        <v>9</v>
      </c>
      <c r="H7" s="57" t="s">
        <v>401</v>
      </c>
      <c r="I7" s="57" t="s">
        <v>18</v>
      </c>
      <c r="J7" s="121" t="s">
        <v>96</v>
      </c>
      <c r="K7" s="57" t="s">
        <v>10</v>
      </c>
      <c r="L7" s="57" t="s">
        <v>19</v>
      </c>
      <c r="M7" s="109" t="str">
        <f t="shared" si="0"/>
        <v>Order.shipToLocation.locationIdentifier</v>
      </c>
    </row>
    <row r="8" spans="1:13" s="29" customFormat="1" x14ac:dyDescent="0.25">
      <c r="A8" s="133">
        <v>1</v>
      </c>
      <c r="B8" s="25" t="s">
        <v>7</v>
      </c>
      <c r="C8" s="26" t="s">
        <v>8</v>
      </c>
      <c r="D8" s="9" t="s">
        <v>7</v>
      </c>
      <c r="E8" s="97" t="s">
        <v>132</v>
      </c>
      <c r="F8" s="91">
        <v>2</v>
      </c>
      <c r="G8" s="91">
        <v>16</v>
      </c>
      <c r="H8" s="7" t="s">
        <v>48</v>
      </c>
      <c r="I8" s="7" t="s">
        <v>49</v>
      </c>
      <c r="J8" s="13" t="s">
        <v>365</v>
      </c>
      <c r="K8" s="9" t="s">
        <v>10</v>
      </c>
      <c r="L8" s="9"/>
      <c r="M8" s="109" t="str">
        <f t="shared" si="0"/>
        <v>Order.orderStatus</v>
      </c>
    </row>
    <row r="9" spans="1:13" s="1" customFormat="1" x14ac:dyDescent="0.25">
      <c r="A9" s="133">
        <v>1</v>
      </c>
      <c r="B9" s="25" t="s">
        <v>7</v>
      </c>
      <c r="C9" s="26" t="s">
        <v>8</v>
      </c>
      <c r="D9" s="9" t="s">
        <v>7</v>
      </c>
      <c r="E9" s="96" t="s">
        <v>368</v>
      </c>
      <c r="F9" s="91">
        <v>2</v>
      </c>
      <c r="G9" s="91">
        <v>19</v>
      </c>
      <c r="H9" s="7" t="s">
        <v>24</v>
      </c>
      <c r="I9" s="7" t="s">
        <v>25</v>
      </c>
      <c r="J9" s="15" t="s">
        <v>26</v>
      </c>
      <c r="K9" s="9" t="s">
        <v>10</v>
      </c>
      <c r="L9" s="9"/>
      <c r="M9" s="109" t="str">
        <f t="shared" si="0"/>
        <v>Order.createdDate</v>
      </c>
    </row>
    <row r="10" spans="1:13" s="1" customFormat="1" x14ac:dyDescent="0.25">
      <c r="A10" s="133">
        <v>1</v>
      </c>
      <c r="B10" s="25" t="s">
        <v>7</v>
      </c>
      <c r="C10" s="26" t="s">
        <v>8</v>
      </c>
      <c r="D10" s="9" t="s">
        <v>7</v>
      </c>
      <c r="E10" s="96" t="s">
        <v>368</v>
      </c>
      <c r="F10" s="91">
        <v>1</v>
      </c>
      <c r="G10" s="91">
        <v>20</v>
      </c>
      <c r="H10" s="7" t="s">
        <v>29</v>
      </c>
      <c r="I10" s="7" t="s">
        <v>30</v>
      </c>
      <c r="J10" s="40" t="s">
        <v>26</v>
      </c>
      <c r="K10" s="9" t="s">
        <v>10</v>
      </c>
      <c r="L10" s="9"/>
      <c r="M10" s="109" t="str">
        <f t="shared" si="0"/>
        <v>Order.requestedShipDate</v>
      </c>
    </row>
    <row r="11" spans="1:13" s="1" customFormat="1" x14ac:dyDescent="0.25">
      <c r="A11" s="133">
        <v>1</v>
      </c>
      <c r="B11" s="25" t="s">
        <v>7</v>
      </c>
      <c r="C11" s="26" t="s">
        <v>8</v>
      </c>
      <c r="D11" s="9" t="s">
        <v>7</v>
      </c>
      <c r="E11" s="96" t="s">
        <v>368</v>
      </c>
      <c r="F11" s="91">
        <v>1</v>
      </c>
      <c r="G11" s="91">
        <v>21</v>
      </c>
      <c r="H11" s="7" t="s">
        <v>31</v>
      </c>
      <c r="I11" s="7" t="s">
        <v>32</v>
      </c>
      <c r="J11" s="15" t="s">
        <v>26</v>
      </c>
      <c r="K11" s="9" t="s">
        <v>10</v>
      </c>
      <c r="L11" s="9"/>
      <c r="M11" s="109" t="str">
        <f t="shared" si="0"/>
        <v>Order.requestedDeliveryDate</v>
      </c>
    </row>
    <row r="12" spans="1:13" s="1" customFormat="1" x14ac:dyDescent="0.25">
      <c r="A12" s="133">
        <v>1</v>
      </c>
      <c r="B12" s="25" t="s">
        <v>7</v>
      </c>
      <c r="C12" s="26" t="s">
        <v>8</v>
      </c>
      <c r="D12" s="9" t="s">
        <v>7</v>
      </c>
      <c r="E12" s="96" t="s">
        <v>368</v>
      </c>
      <c r="F12" s="91">
        <v>1</v>
      </c>
      <c r="G12" s="91">
        <v>22</v>
      </c>
      <c r="H12" s="7" t="s">
        <v>33</v>
      </c>
      <c r="I12" s="7" t="s">
        <v>34</v>
      </c>
      <c r="J12" s="21" t="s">
        <v>26</v>
      </c>
      <c r="K12" s="9" t="s">
        <v>10</v>
      </c>
      <c r="L12" s="9"/>
      <c r="M12" s="109" t="str">
        <f t="shared" si="0"/>
        <v>Order.plannedShipDate</v>
      </c>
    </row>
    <row r="13" spans="1:13" s="1" customFormat="1" x14ac:dyDescent="0.25">
      <c r="A13" s="133">
        <v>1</v>
      </c>
      <c r="B13" s="25" t="s">
        <v>7</v>
      </c>
      <c r="C13" s="26" t="s">
        <v>8</v>
      </c>
      <c r="D13" s="9" t="s">
        <v>7</v>
      </c>
      <c r="E13" s="96" t="s">
        <v>368</v>
      </c>
      <c r="F13" s="91">
        <v>1</v>
      </c>
      <c r="G13" s="91">
        <v>23</v>
      </c>
      <c r="H13" s="7" t="s">
        <v>35</v>
      </c>
      <c r="I13" s="7" t="s">
        <v>36</v>
      </c>
      <c r="J13" s="21" t="s">
        <v>26</v>
      </c>
      <c r="K13" s="9" t="s">
        <v>10</v>
      </c>
      <c r="L13" s="9"/>
      <c r="M13" s="109" t="str">
        <f t="shared" si="0"/>
        <v>Order.plannedDeliveryDate</v>
      </c>
    </row>
    <row r="14" spans="1:13" s="1" customFormat="1" x14ac:dyDescent="0.25">
      <c r="A14" s="133">
        <v>1</v>
      </c>
      <c r="B14" s="25" t="s">
        <v>7</v>
      </c>
      <c r="C14" s="26" t="s">
        <v>8</v>
      </c>
      <c r="D14" s="9" t="s">
        <v>7</v>
      </c>
      <c r="E14" s="96" t="s">
        <v>368</v>
      </c>
      <c r="F14" s="91">
        <v>3</v>
      </c>
      <c r="G14" s="91">
        <v>24</v>
      </c>
      <c r="H14" s="7" t="s">
        <v>27</v>
      </c>
      <c r="I14" s="7" t="s">
        <v>28</v>
      </c>
      <c r="J14" s="21" t="s">
        <v>26</v>
      </c>
      <c r="K14" s="9" t="s">
        <v>10</v>
      </c>
      <c r="L14" s="9"/>
      <c r="M14" s="109" t="str">
        <f t="shared" si="0"/>
        <v>Order.lastModifiedDate</v>
      </c>
    </row>
    <row r="15" spans="1:13" s="1" customFormat="1" x14ac:dyDescent="0.25">
      <c r="A15" s="133">
        <v>1</v>
      </c>
      <c r="B15" s="25" t="s">
        <v>7</v>
      </c>
      <c r="C15" s="26" t="s">
        <v>8</v>
      </c>
      <c r="D15" s="9" t="s">
        <v>7</v>
      </c>
      <c r="E15" s="95" t="s">
        <v>369</v>
      </c>
      <c r="F15" s="91">
        <v>1</v>
      </c>
      <c r="G15" s="91">
        <v>25</v>
      </c>
      <c r="H15" s="17" t="s">
        <v>37</v>
      </c>
      <c r="I15" s="17" t="s">
        <v>38</v>
      </c>
      <c r="J15" s="44">
        <v>5</v>
      </c>
      <c r="K15" s="9" t="s">
        <v>39</v>
      </c>
      <c r="L15" s="9"/>
      <c r="M15" s="109" t="str">
        <f t="shared" si="0"/>
        <v>Order.quantity</v>
      </c>
    </row>
    <row r="16" spans="1:13" s="1" customFormat="1" x14ac:dyDescent="0.25">
      <c r="A16" s="133">
        <v>1</v>
      </c>
      <c r="B16" s="25" t="s">
        <v>7</v>
      </c>
      <c r="C16" s="26" t="s">
        <v>8</v>
      </c>
      <c r="D16" s="9" t="s">
        <v>7</v>
      </c>
      <c r="E16" s="95" t="s">
        <v>369</v>
      </c>
      <c r="F16" s="91">
        <v>1</v>
      </c>
      <c r="G16" s="91">
        <v>26</v>
      </c>
      <c r="H16" s="7" t="s">
        <v>40</v>
      </c>
      <c r="I16" s="7" t="s">
        <v>41</v>
      </c>
      <c r="J16" s="12" t="s">
        <v>263</v>
      </c>
      <c r="K16" s="9" t="s">
        <v>10</v>
      </c>
      <c r="L16" s="9"/>
      <c r="M16" s="109" t="str">
        <f t="shared" si="0"/>
        <v>Order.quantityUnits</v>
      </c>
    </row>
    <row r="17" spans="1:13" s="1" customFormat="1" x14ac:dyDescent="0.25">
      <c r="A17" s="133">
        <v>1</v>
      </c>
      <c r="B17" s="25" t="s">
        <v>7</v>
      </c>
      <c r="C17" s="26" t="s">
        <v>8</v>
      </c>
      <c r="D17" s="9" t="s">
        <v>7</v>
      </c>
      <c r="E17" s="95" t="s">
        <v>369</v>
      </c>
      <c r="F17" s="91">
        <v>1</v>
      </c>
      <c r="G17" s="91">
        <v>27</v>
      </c>
      <c r="H17" s="7" t="s">
        <v>312</v>
      </c>
      <c r="I17" s="7" t="s">
        <v>43</v>
      </c>
      <c r="J17" s="16">
        <v>10850</v>
      </c>
      <c r="K17" s="9" t="s">
        <v>39</v>
      </c>
      <c r="L17" s="9"/>
      <c r="M17" s="109" t="str">
        <f t="shared" si="0"/>
        <v>Order.totalValue</v>
      </c>
    </row>
    <row r="18" spans="1:13" s="1" customFormat="1" x14ac:dyDescent="0.25">
      <c r="A18" s="133">
        <v>1</v>
      </c>
      <c r="B18" s="25" t="s">
        <v>7</v>
      </c>
      <c r="C18" s="26" t="s">
        <v>8</v>
      </c>
      <c r="D18" s="9" t="s">
        <v>7</v>
      </c>
      <c r="E18" s="95" t="s">
        <v>369</v>
      </c>
      <c r="F18" s="91">
        <v>1</v>
      </c>
      <c r="G18" s="91">
        <v>28</v>
      </c>
      <c r="H18" s="7" t="s">
        <v>47</v>
      </c>
      <c r="I18" s="7" t="s">
        <v>45</v>
      </c>
      <c r="J18" s="14" t="s">
        <v>46</v>
      </c>
      <c r="K18" s="9" t="s">
        <v>10</v>
      </c>
      <c r="L18" s="9"/>
      <c r="M18" s="109" t="str">
        <f t="shared" si="0"/>
        <v>Order.orderValueCurrency</v>
      </c>
    </row>
    <row r="19" spans="1:13" s="1" customFormat="1" x14ac:dyDescent="0.25">
      <c r="A19" s="133">
        <v>1</v>
      </c>
      <c r="B19" s="25" t="s">
        <v>7</v>
      </c>
      <c r="C19" s="26" t="s">
        <v>8</v>
      </c>
      <c r="D19" s="9" t="s">
        <v>7</v>
      </c>
      <c r="E19" s="95" t="s">
        <v>369</v>
      </c>
      <c r="F19" s="91">
        <v>2</v>
      </c>
      <c r="G19" s="91">
        <v>29</v>
      </c>
      <c r="H19" s="82" t="s">
        <v>21</v>
      </c>
      <c r="I19" s="82" t="s">
        <v>22</v>
      </c>
      <c r="J19" s="82">
        <v>5</v>
      </c>
      <c r="K19" s="9" t="s">
        <v>23</v>
      </c>
      <c r="L19" s="9"/>
      <c r="M19" s="110" t="str">
        <f t="shared" si="0"/>
        <v>Order.lineCount</v>
      </c>
    </row>
    <row r="20" spans="1:13" s="1" customFormat="1" x14ac:dyDescent="0.25">
      <c r="A20" s="133">
        <v>1</v>
      </c>
      <c r="B20" s="25" t="s">
        <v>7</v>
      </c>
      <c r="C20" s="26" t="s">
        <v>8</v>
      </c>
      <c r="D20" s="9" t="s">
        <v>7</v>
      </c>
      <c r="E20" s="95" t="s">
        <v>369</v>
      </c>
      <c r="F20" s="91">
        <v>2</v>
      </c>
      <c r="G20" s="91">
        <v>30</v>
      </c>
      <c r="H20" s="17" t="s">
        <v>314</v>
      </c>
      <c r="I20" s="17" t="s">
        <v>315</v>
      </c>
      <c r="J20" s="44">
        <v>5</v>
      </c>
      <c r="K20" s="9" t="s">
        <v>39</v>
      </c>
      <c r="L20" s="9"/>
      <c r="M20" s="109" t="str">
        <f t="shared" si="0"/>
        <v>Order.totalShippedQuantity</v>
      </c>
    </row>
    <row r="21" spans="1:13" s="1" customFormat="1" x14ac:dyDescent="0.25">
      <c r="A21" s="133">
        <v>1</v>
      </c>
      <c r="B21" s="25" t="s">
        <v>7</v>
      </c>
      <c r="C21" s="26" t="s">
        <v>8</v>
      </c>
      <c r="D21" s="9" t="s">
        <v>7</v>
      </c>
      <c r="E21" s="94" t="s">
        <v>367</v>
      </c>
      <c r="F21" s="91">
        <v>3</v>
      </c>
      <c r="G21" s="91">
        <v>36</v>
      </c>
      <c r="H21" s="82" t="s">
        <v>52</v>
      </c>
      <c r="I21" s="22" t="s">
        <v>53</v>
      </c>
      <c r="J21" s="22"/>
      <c r="K21" s="9" t="s">
        <v>10</v>
      </c>
      <c r="L21" s="9"/>
      <c r="M21" s="109" t="str">
        <f t="shared" si="0"/>
        <v>Order.changeSequence</v>
      </c>
    </row>
    <row r="22" spans="1:13" s="1" customFormat="1" x14ac:dyDescent="0.25">
      <c r="A22" s="133">
        <v>1</v>
      </c>
      <c r="B22" s="25" t="s">
        <v>7</v>
      </c>
      <c r="C22" s="26" t="s">
        <v>8</v>
      </c>
      <c r="D22" s="9" t="s">
        <v>7</v>
      </c>
      <c r="E22" s="94" t="s">
        <v>367</v>
      </c>
      <c r="F22" s="91">
        <v>3</v>
      </c>
      <c r="G22" s="91">
        <v>37</v>
      </c>
      <c r="H22" s="82" t="s">
        <v>84</v>
      </c>
      <c r="I22" s="22" t="s">
        <v>85</v>
      </c>
      <c r="J22" s="22"/>
      <c r="K22" s="9" t="s">
        <v>10</v>
      </c>
      <c r="L22" s="9"/>
      <c r="M22" s="109" t="str">
        <f t="shared" si="0"/>
        <v>Order.department</v>
      </c>
    </row>
    <row r="23" spans="1:13" s="1" customFormat="1" x14ac:dyDescent="0.25">
      <c r="A23" s="133">
        <v>1</v>
      </c>
      <c r="B23" s="25" t="s">
        <v>7</v>
      </c>
      <c r="C23" s="26" t="s">
        <v>8</v>
      </c>
      <c r="D23" s="9" t="s">
        <v>7</v>
      </c>
      <c r="E23" s="94" t="s">
        <v>367</v>
      </c>
      <c r="F23" s="91">
        <v>3</v>
      </c>
      <c r="G23" s="91">
        <v>38</v>
      </c>
      <c r="H23" s="82" t="s">
        <v>86</v>
      </c>
      <c r="I23" s="22" t="s">
        <v>87</v>
      </c>
      <c r="J23" s="22"/>
      <c r="K23" s="9" t="s">
        <v>10</v>
      </c>
      <c r="L23" s="9"/>
      <c r="M23" s="109" t="str">
        <f t="shared" si="0"/>
        <v>Order.freightTerms</v>
      </c>
    </row>
    <row r="24" spans="1:13" s="1" customFormat="1" x14ac:dyDescent="0.25">
      <c r="A24" s="133">
        <v>1</v>
      </c>
      <c r="B24" s="25" t="s">
        <v>7</v>
      </c>
      <c r="C24" s="26" t="s">
        <v>8</v>
      </c>
      <c r="D24" s="9" t="s">
        <v>7</v>
      </c>
      <c r="E24" s="94" t="s">
        <v>367</v>
      </c>
      <c r="F24" s="91">
        <v>3</v>
      </c>
      <c r="G24" s="91">
        <v>39</v>
      </c>
      <c r="H24" s="82" t="s">
        <v>88</v>
      </c>
      <c r="I24" s="22" t="s">
        <v>313</v>
      </c>
      <c r="J24" s="22"/>
      <c r="K24" s="9" t="s">
        <v>10</v>
      </c>
      <c r="L24" s="9"/>
      <c r="M24" s="109" t="str">
        <f t="shared" si="0"/>
        <v>Order.scacCodeInstructions</v>
      </c>
    </row>
    <row r="25" spans="1:13" s="1" customFormat="1" x14ac:dyDescent="0.25">
      <c r="A25" s="133">
        <v>1</v>
      </c>
      <c r="B25" s="25" t="s">
        <v>7</v>
      </c>
      <c r="C25" s="26" t="s">
        <v>8</v>
      </c>
      <c r="D25" s="9" t="s">
        <v>7</v>
      </c>
      <c r="E25" s="94" t="s">
        <v>367</v>
      </c>
      <c r="F25" s="91">
        <v>3</v>
      </c>
      <c r="G25" s="91">
        <v>40</v>
      </c>
      <c r="H25" s="7" t="s">
        <v>56</v>
      </c>
      <c r="I25" s="7" t="s">
        <v>57</v>
      </c>
      <c r="J25" s="13" t="s">
        <v>58</v>
      </c>
      <c r="K25" s="9" t="s">
        <v>10</v>
      </c>
      <c r="L25" s="9"/>
      <c r="M25" s="109" t="str">
        <f t="shared" si="0"/>
        <v>Order.tag</v>
      </c>
    </row>
    <row r="26" spans="1:13" s="1" customFormat="1" x14ac:dyDescent="0.25">
      <c r="A26" s="133">
        <v>1</v>
      </c>
      <c r="B26" s="25" t="s">
        <v>7</v>
      </c>
      <c r="C26" s="26" t="s">
        <v>8</v>
      </c>
      <c r="D26" s="9" t="s">
        <v>7</v>
      </c>
      <c r="E26" s="94" t="s">
        <v>367</v>
      </c>
      <c r="F26" s="91">
        <v>2</v>
      </c>
      <c r="G26" s="91">
        <v>41</v>
      </c>
      <c r="H26" s="7" t="s">
        <v>59</v>
      </c>
      <c r="I26" s="7" t="s">
        <v>60</v>
      </c>
      <c r="J26" s="13" t="s">
        <v>61</v>
      </c>
      <c r="K26" s="9" t="s">
        <v>10</v>
      </c>
      <c r="L26" s="9"/>
      <c r="M26" s="109" t="str">
        <f t="shared" si="0"/>
        <v>Order.exclude</v>
      </c>
    </row>
    <row r="27" spans="1:13" s="2" customFormat="1" ht="15.75" x14ac:dyDescent="0.25">
      <c r="A27" s="133">
        <v>1</v>
      </c>
      <c r="B27" s="25" t="s">
        <v>7</v>
      </c>
      <c r="C27" s="26" t="s">
        <v>8</v>
      </c>
      <c r="D27" s="9" t="s">
        <v>7</v>
      </c>
      <c r="E27" s="94" t="s">
        <v>367</v>
      </c>
      <c r="F27" s="91">
        <v>2</v>
      </c>
      <c r="G27" s="91">
        <v>42</v>
      </c>
      <c r="H27" s="7" t="s">
        <v>62</v>
      </c>
      <c r="I27" s="7" t="s">
        <v>63</v>
      </c>
      <c r="J27" s="64" t="s">
        <v>64</v>
      </c>
      <c r="K27" s="9" t="s">
        <v>10</v>
      </c>
      <c r="L27" s="9"/>
      <c r="M27" s="109" t="str">
        <f t="shared" si="0"/>
        <v>Order.sourceLink</v>
      </c>
    </row>
    <row r="28" spans="1:13" s="1" customFormat="1" x14ac:dyDescent="0.25">
      <c r="A28" s="134">
        <v>2</v>
      </c>
      <c r="B28" s="10" t="s">
        <v>65</v>
      </c>
      <c r="C28" s="11" t="s">
        <v>8</v>
      </c>
      <c r="D28" s="9" t="s">
        <v>66</v>
      </c>
      <c r="E28" s="99" t="s">
        <v>417</v>
      </c>
      <c r="F28" s="120">
        <v>1</v>
      </c>
      <c r="G28" s="120">
        <v>69</v>
      </c>
      <c r="H28" s="56" t="s">
        <v>375</v>
      </c>
      <c r="I28" s="56" t="s">
        <v>13</v>
      </c>
      <c r="J28" s="58">
        <v>100013204</v>
      </c>
      <c r="K28" s="119" t="s">
        <v>10</v>
      </c>
      <c r="L28" s="119"/>
      <c r="M28" s="109" t="str">
        <f t="shared" si="0"/>
        <v>OrderLine.order.orderIdentifier</v>
      </c>
    </row>
    <row r="29" spans="1:13" s="1" customFormat="1" x14ac:dyDescent="0.25">
      <c r="A29" s="134">
        <v>2</v>
      </c>
      <c r="B29" s="10" t="s">
        <v>65</v>
      </c>
      <c r="C29" s="11" t="s">
        <v>8</v>
      </c>
      <c r="D29" s="9" t="s">
        <v>66</v>
      </c>
      <c r="E29" s="99" t="s">
        <v>417</v>
      </c>
      <c r="F29" s="120">
        <v>1</v>
      </c>
      <c r="G29" s="120">
        <v>70</v>
      </c>
      <c r="H29" s="36" t="s">
        <v>70</v>
      </c>
      <c r="I29" s="36" t="s">
        <v>71</v>
      </c>
      <c r="J29" s="61">
        <v>100</v>
      </c>
      <c r="K29" s="62" t="s">
        <v>10</v>
      </c>
      <c r="L29" s="62"/>
      <c r="M29" s="109" t="str">
        <f t="shared" si="0"/>
        <v>OrderLine.orderLineNumber</v>
      </c>
    </row>
    <row r="30" spans="1:13" s="1" customFormat="1" x14ac:dyDescent="0.25">
      <c r="A30" s="134">
        <v>2</v>
      </c>
      <c r="B30" s="10" t="s">
        <v>65</v>
      </c>
      <c r="C30" s="11" t="s">
        <v>8</v>
      </c>
      <c r="D30" s="9" t="s">
        <v>66</v>
      </c>
      <c r="E30" s="99" t="s">
        <v>417</v>
      </c>
      <c r="F30" s="120">
        <v>1</v>
      </c>
      <c r="G30" s="120">
        <v>71</v>
      </c>
      <c r="H30" s="56" t="s">
        <v>374</v>
      </c>
      <c r="I30" s="118" t="s">
        <v>55</v>
      </c>
      <c r="J30" s="118" t="s">
        <v>362</v>
      </c>
      <c r="K30" s="62" t="s">
        <v>10</v>
      </c>
      <c r="L30" s="62"/>
      <c r="M30" s="109" t="str">
        <f t="shared" si="0"/>
        <v>OrderLine.order.orderType</v>
      </c>
    </row>
    <row r="31" spans="1:13" s="1" customFormat="1" x14ac:dyDescent="0.25">
      <c r="A31" s="134">
        <v>2</v>
      </c>
      <c r="B31" s="10" t="s">
        <v>65</v>
      </c>
      <c r="C31" s="11" t="s">
        <v>8</v>
      </c>
      <c r="D31" s="9" t="s">
        <v>66</v>
      </c>
      <c r="E31" s="156" t="s">
        <v>416</v>
      </c>
      <c r="F31" s="91">
        <v>1</v>
      </c>
      <c r="G31" s="91">
        <v>72</v>
      </c>
      <c r="H31" s="57" t="s">
        <v>379</v>
      </c>
      <c r="I31" s="57" t="s">
        <v>67</v>
      </c>
      <c r="J31" s="121" t="s">
        <v>68</v>
      </c>
      <c r="K31" s="57" t="s">
        <v>10</v>
      </c>
      <c r="L31" s="57" t="s">
        <v>69</v>
      </c>
      <c r="M31" s="109" t="str">
        <f t="shared" si="0"/>
        <v>OrderLine.product.partNumber</v>
      </c>
    </row>
    <row r="32" spans="1:13" s="1" customFormat="1" x14ac:dyDescent="0.25">
      <c r="A32" s="134">
        <v>2</v>
      </c>
      <c r="B32" s="10" t="s">
        <v>65</v>
      </c>
      <c r="C32" s="11" t="s">
        <v>8</v>
      </c>
      <c r="D32" s="9" t="s">
        <v>66</v>
      </c>
      <c r="E32" s="156" t="s">
        <v>416</v>
      </c>
      <c r="F32" s="91">
        <v>1</v>
      </c>
      <c r="G32" s="91">
        <v>74</v>
      </c>
      <c r="H32" s="57" t="s">
        <v>402</v>
      </c>
      <c r="I32" s="57" t="s">
        <v>95</v>
      </c>
      <c r="J32" s="121" t="s">
        <v>404</v>
      </c>
      <c r="K32" s="57" t="s">
        <v>10</v>
      </c>
      <c r="L32" s="57" t="s">
        <v>19</v>
      </c>
      <c r="M32" s="109" t="str">
        <f>D32&amp;"."&amp;H32</f>
        <v>OrderLine.shipFromInstructionLocation.locationIdentifier</v>
      </c>
    </row>
    <row r="33" spans="1:13" s="29" customFormat="1" x14ac:dyDescent="0.25">
      <c r="A33" s="134">
        <v>2</v>
      </c>
      <c r="B33" s="10" t="s">
        <v>65</v>
      </c>
      <c r="C33" s="11" t="s">
        <v>8</v>
      </c>
      <c r="D33" s="9" t="s">
        <v>66</v>
      </c>
      <c r="E33" s="156" t="s">
        <v>416</v>
      </c>
      <c r="F33" s="91">
        <v>1</v>
      </c>
      <c r="G33" s="91">
        <v>73</v>
      </c>
      <c r="H33" s="57" t="s">
        <v>401</v>
      </c>
      <c r="I33" s="57" t="s">
        <v>18</v>
      </c>
      <c r="J33" s="121" t="s">
        <v>96</v>
      </c>
      <c r="K33" s="57" t="s">
        <v>10</v>
      </c>
      <c r="L33" s="57" t="s">
        <v>19</v>
      </c>
      <c r="M33" s="109" t="str">
        <f t="shared" si="0"/>
        <v>OrderLine.shipToLocation.locationIdentifier</v>
      </c>
    </row>
    <row r="34" spans="1:13" s="1" customFormat="1" x14ac:dyDescent="0.25">
      <c r="A34" s="134">
        <v>2</v>
      </c>
      <c r="B34" s="10" t="s">
        <v>65</v>
      </c>
      <c r="C34" s="11" t="s">
        <v>8</v>
      </c>
      <c r="D34" s="9" t="s">
        <v>66</v>
      </c>
      <c r="E34" s="97" t="s">
        <v>132</v>
      </c>
      <c r="F34" s="91">
        <v>2</v>
      </c>
      <c r="G34" s="91">
        <v>80</v>
      </c>
      <c r="H34" s="7" t="s">
        <v>50</v>
      </c>
      <c r="I34" s="7" t="s">
        <v>78</v>
      </c>
      <c r="J34" s="13" t="s">
        <v>408</v>
      </c>
      <c r="K34" s="9" t="s">
        <v>10</v>
      </c>
      <c r="L34" s="9"/>
      <c r="M34" s="109" t="str">
        <f t="shared" si="0"/>
        <v>OrderLine.status</v>
      </c>
    </row>
    <row r="35" spans="1:13" s="1" customFormat="1" x14ac:dyDescent="0.25">
      <c r="A35" s="134">
        <v>2</v>
      </c>
      <c r="B35" s="10" t="s">
        <v>65</v>
      </c>
      <c r="C35" s="11" t="s">
        <v>8</v>
      </c>
      <c r="D35" s="9" t="s">
        <v>66</v>
      </c>
      <c r="E35" s="96" t="s">
        <v>368</v>
      </c>
      <c r="F35" s="91">
        <v>2</v>
      </c>
      <c r="G35" s="91">
        <v>83</v>
      </c>
      <c r="H35" s="7" t="s">
        <v>24</v>
      </c>
      <c r="I35" s="7" t="s">
        <v>25</v>
      </c>
      <c r="J35" s="21" t="s">
        <v>394</v>
      </c>
      <c r="K35" s="9" t="s">
        <v>10</v>
      </c>
      <c r="L35" s="9"/>
      <c r="M35" s="109" t="str">
        <f t="shared" si="0"/>
        <v>OrderLine.createdDate</v>
      </c>
    </row>
    <row r="36" spans="1:13" s="1" customFormat="1" x14ac:dyDescent="0.25">
      <c r="A36" s="134">
        <v>2</v>
      </c>
      <c r="B36" s="10" t="s">
        <v>65</v>
      </c>
      <c r="C36" s="11" t="s">
        <v>8</v>
      </c>
      <c r="D36" s="9" t="s">
        <v>66</v>
      </c>
      <c r="E36" s="96" t="s">
        <v>368</v>
      </c>
      <c r="F36" s="91">
        <v>1</v>
      </c>
      <c r="G36" s="91">
        <v>84</v>
      </c>
      <c r="H36" s="39" t="s">
        <v>29</v>
      </c>
      <c r="I36" s="39" t="s">
        <v>30</v>
      </c>
      <c r="J36" s="21" t="s">
        <v>394</v>
      </c>
      <c r="K36" s="9" t="s">
        <v>10</v>
      </c>
      <c r="L36" s="9"/>
      <c r="M36" s="109" t="str">
        <f t="shared" si="0"/>
        <v>OrderLine.requestedShipDate</v>
      </c>
    </row>
    <row r="37" spans="1:13" s="1" customFormat="1" x14ac:dyDescent="0.25">
      <c r="A37" s="134">
        <v>2</v>
      </c>
      <c r="B37" s="10" t="s">
        <v>65</v>
      </c>
      <c r="C37" s="11" t="s">
        <v>8</v>
      </c>
      <c r="D37" s="9" t="s">
        <v>66</v>
      </c>
      <c r="E37" s="96" t="s">
        <v>368</v>
      </c>
      <c r="F37" s="91">
        <v>1</v>
      </c>
      <c r="G37" s="91">
        <v>85</v>
      </c>
      <c r="H37" s="39" t="s">
        <v>31</v>
      </c>
      <c r="I37" s="39" t="s">
        <v>32</v>
      </c>
      <c r="J37" s="21" t="s">
        <v>394</v>
      </c>
      <c r="K37" s="9" t="s">
        <v>10</v>
      </c>
      <c r="L37" s="9"/>
      <c r="M37" s="109" t="str">
        <f t="shared" si="0"/>
        <v>OrderLine.requestedDeliveryDate</v>
      </c>
    </row>
    <row r="38" spans="1:13" s="1" customFormat="1" x14ac:dyDescent="0.25">
      <c r="A38" s="134">
        <v>2</v>
      </c>
      <c r="B38" s="10" t="s">
        <v>65</v>
      </c>
      <c r="C38" s="11" t="s">
        <v>8</v>
      </c>
      <c r="D38" s="9" t="s">
        <v>66</v>
      </c>
      <c r="E38" s="96" t="s">
        <v>368</v>
      </c>
      <c r="F38" s="91">
        <v>1</v>
      </c>
      <c r="G38" s="91">
        <v>86</v>
      </c>
      <c r="H38" s="17" t="s">
        <v>33</v>
      </c>
      <c r="I38" s="7" t="s">
        <v>34</v>
      </c>
      <c r="J38" s="21" t="s">
        <v>394</v>
      </c>
      <c r="K38" s="9" t="s">
        <v>10</v>
      </c>
      <c r="L38" s="9"/>
      <c r="M38" s="109" t="str">
        <f t="shared" si="0"/>
        <v>OrderLine.plannedShipDate</v>
      </c>
    </row>
    <row r="39" spans="1:13" s="29" customFormat="1" x14ac:dyDescent="0.25">
      <c r="A39" s="134">
        <v>2</v>
      </c>
      <c r="B39" s="10" t="s">
        <v>65</v>
      </c>
      <c r="C39" s="11" t="s">
        <v>8</v>
      </c>
      <c r="D39" s="9" t="s">
        <v>66</v>
      </c>
      <c r="E39" s="96" t="s">
        <v>368</v>
      </c>
      <c r="F39" s="91">
        <v>1</v>
      </c>
      <c r="G39" s="91">
        <v>87</v>
      </c>
      <c r="H39" s="17" t="s">
        <v>35</v>
      </c>
      <c r="I39" s="7" t="s">
        <v>36</v>
      </c>
      <c r="J39" s="21" t="s">
        <v>394</v>
      </c>
      <c r="K39" s="9" t="s">
        <v>10</v>
      </c>
      <c r="L39" s="9"/>
      <c r="M39" s="109" t="str">
        <f t="shared" si="0"/>
        <v>OrderLine.plannedDeliveryDate</v>
      </c>
    </row>
    <row r="40" spans="1:13" s="29" customFormat="1" x14ac:dyDescent="0.25">
      <c r="A40" s="134">
        <v>2</v>
      </c>
      <c r="B40" s="10" t="s">
        <v>65</v>
      </c>
      <c r="C40" s="11" t="s">
        <v>8</v>
      </c>
      <c r="D40" s="9" t="s">
        <v>66</v>
      </c>
      <c r="E40" s="96" t="s">
        <v>368</v>
      </c>
      <c r="F40" s="91">
        <v>3</v>
      </c>
      <c r="G40" s="91">
        <v>88</v>
      </c>
      <c r="H40" s="7" t="s">
        <v>27</v>
      </c>
      <c r="I40" s="7" t="s">
        <v>28</v>
      </c>
      <c r="J40" s="21" t="s">
        <v>394</v>
      </c>
      <c r="K40" s="9" t="s">
        <v>10</v>
      </c>
      <c r="L40" s="9"/>
      <c r="M40" s="109" t="str">
        <f t="shared" si="0"/>
        <v>OrderLine.lastModifiedDate</v>
      </c>
    </row>
    <row r="41" spans="1:13" s="29" customFormat="1" x14ac:dyDescent="0.25">
      <c r="A41" s="134">
        <v>2</v>
      </c>
      <c r="B41" s="10" t="s">
        <v>65</v>
      </c>
      <c r="C41" s="11" t="s">
        <v>8</v>
      </c>
      <c r="D41" s="9" t="s">
        <v>66</v>
      </c>
      <c r="E41" s="95" t="s">
        <v>369</v>
      </c>
      <c r="F41" s="91">
        <v>1</v>
      </c>
      <c r="G41" s="91">
        <v>89</v>
      </c>
      <c r="H41" s="7" t="s">
        <v>37</v>
      </c>
      <c r="I41" s="7" t="s">
        <v>75</v>
      </c>
      <c r="J41" s="12">
        <v>5</v>
      </c>
      <c r="K41" s="9" t="s">
        <v>39</v>
      </c>
      <c r="L41" s="9"/>
      <c r="M41" s="109" t="str">
        <f t="shared" si="0"/>
        <v>OrderLine.quantity</v>
      </c>
    </row>
    <row r="42" spans="1:13" s="29" customFormat="1" x14ac:dyDescent="0.25">
      <c r="A42" s="134">
        <v>2</v>
      </c>
      <c r="B42" s="10" t="s">
        <v>65</v>
      </c>
      <c r="C42" s="11" t="s">
        <v>8</v>
      </c>
      <c r="D42" s="9" t="s">
        <v>66</v>
      </c>
      <c r="E42" s="95" t="s">
        <v>369</v>
      </c>
      <c r="F42" s="91">
        <v>1</v>
      </c>
      <c r="G42" s="91">
        <v>90</v>
      </c>
      <c r="H42" s="7" t="s">
        <v>40</v>
      </c>
      <c r="I42" s="7" t="s">
        <v>41</v>
      </c>
      <c r="J42" s="12" t="s">
        <v>263</v>
      </c>
      <c r="K42" s="9" t="s">
        <v>10</v>
      </c>
      <c r="L42" s="9"/>
      <c r="M42" s="109" t="str">
        <f t="shared" si="0"/>
        <v>OrderLine.quantityUnits</v>
      </c>
    </row>
    <row r="43" spans="1:13" s="1" customFormat="1" x14ac:dyDescent="0.25">
      <c r="A43" s="134">
        <v>2</v>
      </c>
      <c r="B43" s="10" t="s">
        <v>65</v>
      </c>
      <c r="C43" s="11" t="s">
        <v>8</v>
      </c>
      <c r="D43" s="9" t="s">
        <v>66</v>
      </c>
      <c r="E43" s="95" t="s">
        <v>369</v>
      </c>
      <c r="F43" s="91">
        <v>1</v>
      </c>
      <c r="G43" s="91">
        <v>91</v>
      </c>
      <c r="H43" s="7" t="s">
        <v>76</v>
      </c>
      <c r="I43" s="7" t="s">
        <v>77</v>
      </c>
      <c r="J43" s="12">
        <f>J44/5</f>
        <v>2170</v>
      </c>
      <c r="K43" s="9" t="s">
        <v>39</v>
      </c>
      <c r="L43" s="9"/>
      <c r="M43" s="109" t="str">
        <f t="shared" si="0"/>
        <v>OrderLine.productValue</v>
      </c>
    </row>
    <row r="44" spans="1:13" s="87" customFormat="1" x14ac:dyDescent="0.25">
      <c r="A44" s="134">
        <v>2</v>
      </c>
      <c r="B44" s="10" t="s">
        <v>65</v>
      </c>
      <c r="C44" s="11" t="s">
        <v>8</v>
      </c>
      <c r="D44" s="9" t="s">
        <v>66</v>
      </c>
      <c r="E44" s="95" t="s">
        <v>369</v>
      </c>
      <c r="F44" s="91">
        <v>1</v>
      </c>
      <c r="G44" s="91">
        <v>92</v>
      </c>
      <c r="H44" s="7" t="s">
        <v>42</v>
      </c>
      <c r="I44" s="7" t="s">
        <v>43</v>
      </c>
      <c r="J44" s="16">
        <v>10850</v>
      </c>
      <c r="K44" s="9" t="s">
        <v>39</v>
      </c>
      <c r="L44" s="9"/>
      <c r="M44" s="109" t="str">
        <f t="shared" si="0"/>
        <v>OrderLine.value</v>
      </c>
    </row>
    <row r="45" spans="1:13" x14ac:dyDescent="0.25">
      <c r="A45" s="134">
        <v>2</v>
      </c>
      <c r="B45" s="10" t="s">
        <v>65</v>
      </c>
      <c r="C45" s="11" t="s">
        <v>8</v>
      </c>
      <c r="D45" s="9" t="s">
        <v>66</v>
      </c>
      <c r="E45" s="95" t="s">
        <v>369</v>
      </c>
      <c r="F45" s="91">
        <v>1</v>
      </c>
      <c r="G45" s="91">
        <v>93</v>
      </c>
      <c r="H45" s="7" t="s">
        <v>44</v>
      </c>
      <c r="I45" s="7" t="s">
        <v>45</v>
      </c>
      <c r="J45" s="14" t="s">
        <v>46</v>
      </c>
      <c r="K45" s="9" t="s">
        <v>10</v>
      </c>
      <c r="L45" s="9"/>
      <c r="M45" s="109" t="str">
        <f t="shared" si="0"/>
        <v>OrderLine.valueCurrency</v>
      </c>
    </row>
    <row r="46" spans="1:13" s="1" customFormat="1" x14ac:dyDescent="0.25">
      <c r="A46" s="134">
        <v>2</v>
      </c>
      <c r="B46" s="10" t="s">
        <v>65</v>
      </c>
      <c r="C46" s="11" t="s">
        <v>8</v>
      </c>
      <c r="D46" s="9" t="s">
        <v>66</v>
      </c>
      <c r="E46" s="95" t="s">
        <v>369</v>
      </c>
      <c r="F46" s="91">
        <v>2</v>
      </c>
      <c r="G46" s="91">
        <v>96</v>
      </c>
      <c r="H46" s="82" t="s">
        <v>73</v>
      </c>
      <c r="I46" s="82" t="s">
        <v>74</v>
      </c>
      <c r="J46" s="82">
        <v>5</v>
      </c>
      <c r="K46" s="9" t="s">
        <v>23</v>
      </c>
      <c r="L46" s="9"/>
      <c r="M46" s="109" t="str">
        <f t="shared" si="0"/>
        <v>OrderLine.shipmentCount</v>
      </c>
    </row>
    <row r="47" spans="1:13" s="2" customFormat="1" x14ac:dyDescent="0.25">
      <c r="A47" s="134">
        <v>2</v>
      </c>
      <c r="B47" s="10" t="s">
        <v>65</v>
      </c>
      <c r="C47" s="11" t="s">
        <v>8</v>
      </c>
      <c r="D47" s="9" t="s">
        <v>66</v>
      </c>
      <c r="E47" s="94" t="s">
        <v>367</v>
      </c>
      <c r="F47" s="92">
        <v>3</v>
      </c>
      <c r="G47" s="92">
        <v>102</v>
      </c>
      <c r="H47" s="82" t="s">
        <v>89</v>
      </c>
      <c r="I47" s="82" t="s">
        <v>6</v>
      </c>
      <c r="J47" s="13"/>
      <c r="K47" s="9" t="s">
        <v>10</v>
      </c>
      <c r="L47" s="9"/>
      <c r="M47" s="110" t="str">
        <f t="shared" si="0"/>
        <v>OrderLine.description</v>
      </c>
    </row>
    <row r="48" spans="1:13" s="2" customFormat="1" x14ac:dyDescent="0.25">
      <c r="A48" s="134">
        <v>2</v>
      </c>
      <c r="B48" s="10" t="s">
        <v>65</v>
      </c>
      <c r="C48" s="11" t="s">
        <v>8</v>
      </c>
      <c r="D48" s="9" t="s">
        <v>66</v>
      </c>
      <c r="E48" s="94" t="s">
        <v>367</v>
      </c>
      <c r="F48" s="92">
        <v>3</v>
      </c>
      <c r="G48" s="92">
        <v>103</v>
      </c>
      <c r="H48" s="82" t="s">
        <v>90</v>
      </c>
      <c r="I48" s="82" t="s">
        <v>91</v>
      </c>
      <c r="J48" s="13"/>
      <c r="K48" s="9" t="s">
        <v>10</v>
      </c>
      <c r="L48" s="9"/>
      <c r="M48" s="110" t="str">
        <f t="shared" si="0"/>
        <v>OrderLine.chargeCategory</v>
      </c>
    </row>
    <row r="49" spans="1:13" s="1" customFormat="1" ht="16.5" customHeight="1" x14ac:dyDescent="0.25">
      <c r="A49" s="134">
        <v>2</v>
      </c>
      <c r="B49" s="10" t="s">
        <v>65</v>
      </c>
      <c r="C49" s="11" t="s">
        <v>8</v>
      </c>
      <c r="D49" s="9" t="s">
        <v>66</v>
      </c>
      <c r="E49" s="94" t="s">
        <v>367</v>
      </c>
      <c r="F49" s="91">
        <v>3</v>
      </c>
      <c r="G49" s="91">
        <v>104</v>
      </c>
      <c r="H49" s="22" t="s">
        <v>80</v>
      </c>
      <c r="I49" s="22" t="s">
        <v>81</v>
      </c>
      <c r="J49" s="22"/>
      <c r="K49" s="9" t="s">
        <v>10</v>
      </c>
      <c r="L49" s="9"/>
      <c r="M49" s="109" t="str">
        <f t="shared" si="0"/>
        <v>OrderLine.changeStatus</v>
      </c>
    </row>
    <row r="50" spans="1:13" s="2" customFormat="1" x14ac:dyDescent="0.25">
      <c r="A50" s="134">
        <v>2</v>
      </c>
      <c r="B50" s="10" t="s">
        <v>65</v>
      </c>
      <c r="C50" s="11" t="s">
        <v>8</v>
      </c>
      <c r="D50" s="9" t="s">
        <v>66</v>
      </c>
      <c r="E50" s="94" t="s">
        <v>367</v>
      </c>
      <c r="F50" s="91">
        <v>3</v>
      </c>
      <c r="G50" s="91">
        <v>105</v>
      </c>
      <c r="H50" s="22" t="s">
        <v>82</v>
      </c>
      <c r="I50" s="22" t="s">
        <v>83</v>
      </c>
      <c r="J50" s="22"/>
      <c r="K50" s="59" t="s">
        <v>10</v>
      </c>
      <c r="L50" s="59"/>
      <c r="M50" s="109" t="str">
        <f t="shared" si="0"/>
        <v>OrderLine.changeCode</v>
      </c>
    </row>
    <row r="51" spans="1:13" s="2" customFormat="1" x14ac:dyDescent="0.25">
      <c r="A51" s="135">
        <v>3</v>
      </c>
      <c r="B51" s="31" t="s">
        <v>92</v>
      </c>
      <c r="C51" s="41" t="s">
        <v>8</v>
      </c>
      <c r="D51" s="49" t="s">
        <v>92</v>
      </c>
      <c r="E51" s="99" t="s">
        <v>417</v>
      </c>
      <c r="F51" s="91">
        <v>1</v>
      </c>
      <c r="G51" s="91">
        <v>138</v>
      </c>
      <c r="H51" s="36" t="s">
        <v>93</v>
      </c>
      <c r="I51" s="36" t="s">
        <v>94</v>
      </c>
      <c r="J51" s="61">
        <v>5486874</v>
      </c>
      <c r="K51" s="62" t="s">
        <v>10</v>
      </c>
      <c r="L51" s="62"/>
      <c r="M51" s="109" t="str">
        <f t="shared" si="0"/>
        <v>Shipment.shipmentIdentifier</v>
      </c>
    </row>
    <row r="52" spans="1:13" s="1" customFormat="1" x14ac:dyDescent="0.25">
      <c r="A52" s="135">
        <v>3</v>
      </c>
      <c r="B52" s="31" t="s">
        <v>92</v>
      </c>
      <c r="C52" s="41" t="s">
        <v>8</v>
      </c>
      <c r="D52" s="49" t="s">
        <v>92</v>
      </c>
      <c r="E52" s="99" t="s">
        <v>417</v>
      </c>
      <c r="F52" s="91">
        <v>1</v>
      </c>
      <c r="G52" s="91">
        <v>139</v>
      </c>
      <c r="H52" s="34" t="s">
        <v>363</v>
      </c>
      <c r="I52" s="34" t="s">
        <v>364</v>
      </c>
      <c r="J52" s="34" t="s">
        <v>378</v>
      </c>
      <c r="K52" s="101" t="s">
        <v>10</v>
      </c>
      <c r="L52" s="101"/>
      <c r="M52" s="109" t="str">
        <f t="shared" si="0"/>
        <v>Shipment.shipmentType</v>
      </c>
    </row>
    <row r="53" spans="1:13" s="1" customFormat="1" x14ac:dyDescent="0.25">
      <c r="A53" s="135">
        <v>3</v>
      </c>
      <c r="B53" s="31" t="s">
        <v>92</v>
      </c>
      <c r="C53" s="41" t="s">
        <v>8</v>
      </c>
      <c r="D53" s="49" t="s">
        <v>92</v>
      </c>
      <c r="E53" s="156" t="s">
        <v>416</v>
      </c>
      <c r="F53" s="91">
        <v>1</v>
      </c>
      <c r="G53" s="91">
        <v>140</v>
      </c>
      <c r="H53" s="57" t="s">
        <v>405</v>
      </c>
      <c r="I53" s="57" t="s">
        <v>95</v>
      </c>
      <c r="J53" s="121" t="s">
        <v>96</v>
      </c>
      <c r="K53" s="57" t="s">
        <v>10</v>
      </c>
      <c r="L53" s="57" t="s">
        <v>19</v>
      </c>
      <c r="M53" s="109" t="str">
        <f t="shared" si="0"/>
        <v>Shipment.shipFromLocation.locationIdentifier</v>
      </c>
    </row>
    <row r="54" spans="1:13" s="1" customFormat="1" x14ac:dyDescent="0.25">
      <c r="A54" s="135">
        <v>3</v>
      </c>
      <c r="B54" s="31" t="s">
        <v>92</v>
      </c>
      <c r="C54" s="41" t="s">
        <v>8</v>
      </c>
      <c r="D54" s="49" t="s">
        <v>92</v>
      </c>
      <c r="E54" s="156" t="s">
        <v>416</v>
      </c>
      <c r="F54" s="91">
        <v>1</v>
      </c>
      <c r="G54" s="91">
        <v>141</v>
      </c>
      <c r="H54" s="57" t="s">
        <v>401</v>
      </c>
      <c r="I54" s="57" t="s">
        <v>18</v>
      </c>
      <c r="J54" s="121" t="s">
        <v>404</v>
      </c>
      <c r="K54" s="57" t="s">
        <v>10</v>
      </c>
      <c r="L54" s="57" t="s">
        <v>19</v>
      </c>
      <c r="M54" s="109" t="str">
        <f t="shared" si="0"/>
        <v>Shipment.shipToLocation.locationIdentifier</v>
      </c>
    </row>
    <row r="55" spans="1:13" s="2" customFormat="1" x14ac:dyDescent="0.25">
      <c r="A55" s="135">
        <v>3</v>
      </c>
      <c r="B55" s="31" t="s">
        <v>92</v>
      </c>
      <c r="C55" s="41" t="s">
        <v>8</v>
      </c>
      <c r="D55" s="49" t="s">
        <v>92</v>
      </c>
      <c r="E55" s="156" t="s">
        <v>416</v>
      </c>
      <c r="F55" s="91">
        <v>1</v>
      </c>
      <c r="G55" s="91">
        <v>142</v>
      </c>
      <c r="H55" s="57" t="s">
        <v>399</v>
      </c>
      <c r="I55" s="57" t="s">
        <v>330</v>
      </c>
      <c r="J55" s="121" t="s">
        <v>403</v>
      </c>
      <c r="K55" s="57" t="s">
        <v>10</v>
      </c>
      <c r="L55" s="57" t="s">
        <v>15</v>
      </c>
      <c r="M55" s="109" t="str">
        <f t="shared" si="0"/>
        <v>Shipment.vendor.organizationIdentifier</v>
      </c>
    </row>
    <row r="56" spans="1:13" s="1" customFormat="1" x14ac:dyDescent="0.25">
      <c r="A56" s="135">
        <v>3</v>
      </c>
      <c r="B56" s="31" t="s">
        <v>92</v>
      </c>
      <c r="C56" s="41" t="s">
        <v>8</v>
      </c>
      <c r="D56" s="49" t="s">
        <v>92</v>
      </c>
      <c r="E56" s="156" t="s">
        <v>416</v>
      </c>
      <c r="F56" s="91">
        <v>1</v>
      </c>
      <c r="G56" s="91">
        <v>143</v>
      </c>
      <c r="H56" s="57" t="s">
        <v>400</v>
      </c>
      <c r="I56" s="57" t="s">
        <v>407</v>
      </c>
      <c r="J56" s="121" t="s">
        <v>404</v>
      </c>
      <c r="K56" s="57" t="s">
        <v>10</v>
      </c>
      <c r="L56" s="57" t="s">
        <v>15</v>
      </c>
      <c r="M56" s="109" t="str">
        <f t="shared" si="0"/>
        <v>Shipment.buyer.organizationIdentifier</v>
      </c>
    </row>
    <row r="57" spans="1:13" s="29" customFormat="1" x14ac:dyDescent="0.25">
      <c r="A57" s="135">
        <v>3</v>
      </c>
      <c r="B57" s="31" t="s">
        <v>92</v>
      </c>
      <c r="C57" s="41" t="s">
        <v>8</v>
      </c>
      <c r="D57" s="49" t="s">
        <v>92</v>
      </c>
      <c r="E57" s="156" t="s">
        <v>416</v>
      </c>
      <c r="F57" s="91">
        <v>1</v>
      </c>
      <c r="G57" s="91">
        <v>144</v>
      </c>
      <c r="H57" s="57" t="s">
        <v>406</v>
      </c>
      <c r="I57" s="57" t="s">
        <v>97</v>
      </c>
      <c r="J57" s="121" t="s">
        <v>409</v>
      </c>
      <c r="K57" s="57" t="s">
        <v>10</v>
      </c>
      <c r="L57" s="57" t="s">
        <v>15</v>
      </c>
      <c r="M57" s="109" t="str">
        <f t="shared" si="0"/>
        <v>Shipment.carrier.organizationIdentifier</v>
      </c>
    </row>
    <row r="58" spans="1:13" s="1" customFormat="1" x14ac:dyDescent="0.25">
      <c r="A58" s="135">
        <v>3</v>
      </c>
      <c r="B58" s="31" t="s">
        <v>92</v>
      </c>
      <c r="C58" s="41" t="s">
        <v>8</v>
      </c>
      <c r="D58" s="49" t="s">
        <v>92</v>
      </c>
      <c r="E58" s="97" t="s">
        <v>132</v>
      </c>
      <c r="F58" s="91">
        <v>2</v>
      </c>
      <c r="G58" s="91">
        <v>152</v>
      </c>
      <c r="H58" s="22" t="s">
        <v>50</v>
      </c>
      <c r="I58" s="7" t="s">
        <v>132</v>
      </c>
      <c r="J58" s="22" t="s">
        <v>51</v>
      </c>
      <c r="K58" s="9" t="s">
        <v>10</v>
      </c>
      <c r="L58" s="9"/>
      <c r="M58" s="109" t="str">
        <f t="shared" si="0"/>
        <v>Shipment.status</v>
      </c>
    </row>
    <row r="59" spans="1:13" s="1" customFormat="1" x14ac:dyDescent="0.25">
      <c r="A59" s="135">
        <v>3</v>
      </c>
      <c r="B59" s="31" t="s">
        <v>92</v>
      </c>
      <c r="C59" s="41" t="s">
        <v>8</v>
      </c>
      <c r="D59" s="49" t="s">
        <v>92</v>
      </c>
      <c r="E59" s="96" t="s">
        <v>368</v>
      </c>
      <c r="F59" s="91">
        <v>2</v>
      </c>
      <c r="G59" s="91">
        <v>154</v>
      </c>
      <c r="H59" s="7" t="s">
        <v>98</v>
      </c>
      <c r="I59" s="7" t="s">
        <v>99</v>
      </c>
      <c r="J59" s="21" t="s">
        <v>394</v>
      </c>
      <c r="K59" s="9" t="s">
        <v>10</v>
      </c>
      <c r="L59" s="9"/>
      <c r="M59" s="109" t="str">
        <f t="shared" si="0"/>
        <v>Shipment.dateCreated</v>
      </c>
    </row>
    <row r="60" spans="1:13" s="1" customFormat="1" x14ac:dyDescent="0.25">
      <c r="A60" s="135">
        <v>3</v>
      </c>
      <c r="B60" s="31" t="s">
        <v>92</v>
      </c>
      <c r="C60" s="41" t="s">
        <v>8</v>
      </c>
      <c r="D60" s="49" t="s">
        <v>92</v>
      </c>
      <c r="E60" s="96" t="s">
        <v>368</v>
      </c>
      <c r="F60" s="91">
        <v>1</v>
      </c>
      <c r="G60" s="91">
        <v>155</v>
      </c>
      <c r="H60" s="7" t="s">
        <v>100</v>
      </c>
      <c r="I60" s="7" t="s">
        <v>101</v>
      </c>
      <c r="J60" s="21" t="s">
        <v>394</v>
      </c>
      <c r="K60" s="9" t="s">
        <v>10</v>
      </c>
      <c r="L60" s="9"/>
      <c r="M60" s="109" t="str">
        <f t="shared" si="0"/>
        <v>Shipment.requestedTimeOfArrival</v>
      </c>
    </row>
    <row r="61" spans="1:13" s="1" customFormat="1" x14ac:dyDescent="0.25">
      <c r="A61" s="135">
        <v>3</v>
      </c>
      <c r="B61" s="31" t="s">
        <v>92</v>
      </c>
      <c r="C61" s="41" t="s">
        <v>8</v>
      </c>
      <c r="D61" s="49" t="s">
        <v>92</v>
      </c>
      <c r="E61" s="96" t="s">
        <v>368</v>
      </c>
      <c r="F61" s="91">
        <v>1</v>
      </c>
      <c r="G61" s="91">
        <v>156</v>
      </c>
      <c r="H61" s="7" t="s">
        <v>102</v>
      </c>
      <c r="I61" s="7" t="s">
        <v>103</v>
      </c>
      <c r="J61" s="21" t="s">
        <v>394</v>
      </c>
      <c r="K61" s="9" t="s">
        <v>10</v>
      </c>
      <c r="L61" s="9"/>
      <c r="M61" s="109" t="str">
        <f t="shared" si="0"/>
        <v>Shipment.committedTimeOfArrival</v>
      </c>
    </row>
    <row r="62" spans="1:13" s="1" customFormat="1" x14ac:dyDescent="0.25">
      <c r="A62" s="135">
        <v>3</v>
      </c>
      <c r="B62" s="31" t="s">
        <v>92</v>
      </c>
      <c r="C62" s="41" t="s">
        <v>8</v>
      </c>
      <c r="D62" s="49" t="s">
        <v>92</v>
      </c>
      <c r="E62" s="96" t="s">
        <v>368</v>
      </c>
      <c r="F62" s="91">
        <v>1</v>
      </c>
      <c r="G62" s="91">
        <v>157</v>
      </c>
      <c r="H62" s="17" t="s">
        <v>104</v>
      </c>
      <c r="I62" s="17" t="s">
        <v>105</v>
      </c>
      <c r="J62" s="21" t="s">
        <v>394</v>
      </c>
      <c r="K62" s="9" t="s">
        <v>10</v>
      </c>
      <c r="L62" s="9"/>
      <c r="M62" s="109" t="str">
        <f t="shared" si="0"/>
        <v>Shipment.actualShipDate</v>
      </c>
    </row>
    <row r="63" spans="1:13" s="1" customFormat="1" x14ac:dyDescent="0.25">
      <c r="A63" s="135">
        <v>3</v>
      </c>
      <c r="B63" s="31" t="s">
        <v>92</v>
      </c>
      <c r="C63" s="41" t="s">
        <v>8</v>
      </c>
      <c r="D63" s="49" t="s">
        <v>92</v>
      </c>
      <c r="E63" s="96" t="s">
        <v>368</v>
      </c>
      <c r="F63" s="91">
        <v>1</v>
      </c>
      <c r="G63" s="91">
        <v>158</v>
      </c>
      <c r="H63" s="17" t="s">
        <v>106</v>
      </c>
      <c r="I63" s="17" t="s">
        <v>107</v>
      </c>
      <c r="J63" s="21" t="s">
        <v>394</v>
      </c>
      <c r="K63" s="9" t="s">
        <v>10</v>
      </c>
      <c r="L63" s="9"/>
      <c r="M63" s="109" t="str">
        <f t="shared" si="0"/>
        <v>Shipment.estimatedTimeOfArrival</v>
      </c>
    </row>
    <row r="64" spans="1:13" s="1" customFormat="1" x14ac:dyDescent="0.25">
      <c r="A64" s="135">
        <v>3</v>
      </c>
      <c r="B64" s="31" t="s">
        <v>92</v>
      </c>
      <c r="C64" s="41" t="s">
        <v>8</v>
      </c>
      <c r="D64" s="49" t="s">
        <v>92</v>
      </c>
      <c r="E64" s="96" t="s">
        <v>368</v>
      </c>
      <c r="F64" s="91">
        <v>2</v>
      </c>
      <c r="G64" s="91">
        <v>159</v>
      </c>
      <c r="H64" s="8" t="s">
        <v>108</v>
      </c>
      <c r="I64" s="3" t="s">
        <v>109</v>
      </c>
      <c r="J64" s="21" t="s">
        <v>394</v>
      </c>
      <c r="K64" s="9" t="s">
        <v>10</v>
      </c>
      <c r="L64" s="9"/>
      <c r="M64" s="109" t="str">
        <f t="shared" si="0"/>
        <v>Shipment.revisedEstimatedTimeOfArrival</v>
      </c>
    </row>
    <row r="65" spans="1:13" s="1" customFormat="1" x14ac:dyDescent="0.25">
      <c r="A65" s="135">
        <v>3</v>
      </c>
      <c r="B65" s="31" t="s">
        <v>92</v>
      </c>
      <c r="C65" s="41" t="s">
        <v>8</v>
      </c>
      <c r="D65" s="49" t="s">
        <v>92</v>
      </c>
      <c r="E65" s="96" t="s">
        <v>368</v>
      </c>
      <c r="F65" s="91">
        <v>1</v>
      </c>
      <c r="G65" s="91">
        <v>160</v>
      </c>
      <c r="H65" s="17" t="s">
        <v>110</v>
      </c>
      <c r="I65" s="17" t="s">
        <v>111</v>
      </c>
      <c r="J65" s="21" t="s">
        <v>394</v>
      </c>
      <c r="K65" s="9" t="s">
        <v>10</v>
      </c>
      <c r="L65" s="9"/>
      <c r="M65" s="109" t="str">
        <f t="shared" si="0"/>
        <v>Shipment.predictedTimeOfArrival</v>
      </c>
    </row>
    <row r="66" spans="1:13" x14ac:dyDescent="0.25">
      <c r="A66" s="135">
        <v>3</v>
      </c>
      <c r="B66" s="31" t="s">
        <v>92</v>
      </c>
      <c r="C66" s="41" t="s">
        <v>8</v>
      </c>
      <c r="D66" s="49" t="s">
        <v>92</v>
      </c>
      <c r="E66" s="96" t="s">
        <v>368</v>
      </c>
      <c r="F66" s="91">
        <v>1</v>
      </c>
      <c r="G66" s="91">
        <v>161</v>
      </c>
      <c r="H66" s="17" t="s">
        <v>112</v>
      </c>
      <c r="I66" s="17" t="s">
        <v>113</v>
      </c>
      <c r="J66" s="21" t="s">
        <v>394</v>
      </c>
      <c r="K66" s="9" t="s">
        <v>10</v>
      </c>
      <c r="L66" s="9"/>
      <c r="M66" s="109" t="str">
        <f t="shared" ref="M66:M129" si="1">D66&amp;"."&amp;H66</f>
        <v>Shipment.actualTimeOfArrival</v>
      </c>
    </row>
    <row r="67" spans="1:13" x14ac:dyDescent="0.25">
      <c r="A67" s="135">
        <v>3</v>
      </c>
      <c r="B67" s="31" t="s">
        <v>92</v>
      </c>
      <c r="C67" s="41" t="s">
        <v>8</v>
      </c>
      <c r="D67" s="49" t="s">
        <v>92</v>
      </c>
      <c r="E67" s="96" t="s">
        <v>368</v>
      </c>
      <c r="F67" s="91">
        <v>3</v>
      </c>
      <c r="G67" s="91">
        <v>162</v>
      </c>
      <c r="H67" s="7" t="s">
        <v>27</v>
      </c>
      <c r="I67" s="7" t="s">
        <v>28</v>
      </c>
      <c r="J67" s="21" t="s">
        <v>394</v>
      </c>
      <c r="K67" s="9" t="s">
        <v>10</v>
      </c>
      <c r="L67" s="9"/>
      <c r="M67" s="109" t="str">
        <f t="shared" si="1"/>
        <v>Shipment.lastModifiedDate</v>
      </c>
    </row>
    <row r="68" spans="1:13" s="1" customFormat="1" x14ac:dyDescent="0.25">
      <c r="A68" s="135">
        <v>3</v>
      </c>
      <c r="B68" s="31" t="s">
        <v>92</v>
      </c>
      <c r="C68" s="41" t="s">
        <v>8</v>
      </c>
      <c r="D68" s="49" t="s">
        <v>92</v>
      </c>
      <c r="E68" s="95" t="s">
        <v>369</v>
      </c>
      <c r="F68" s="92">
        <v>2</v>
      </c>
      <c r="G68" s="92">
        <v>163</v>
      </c>
      <c r="H68" s="82" t="s">
        <v>21</v>
      </c>
      <c r="I68" s="82" t="s">
        <v>22</v>
      </c>
      <c r="J68" s="82">
        <v>5</v>
      </c>
      <c r="K68" s="9" t="s">
        <v>23</v>
      </c>
      <c r="L68" s="9"/>
      <c r="M68" s="110" t="str">
        <f t="shared" si="1"/>
        <v>Shipment.lineCount</v>
      </c>
    </row>
    <row r="69" spans="1:13" s="29" customFormat="1" x14ac:dyDescent="0.25">
      <c r="A69" s="135">
        <v>3</v>
      </c>
      <c r="B69" s="31" t="s">
        <v>92</v>
      </c>
      <c r="C69" s="41" t="s">
        <v>8</v>
      </c>
      <c r="D69" s="49" t="s">
        <v>92</v>
      </c>
      <c r="E69" s="95" t="s">
        <v>369</v>
      </c>
      <c r="F69" s="91">
        <v>3</v>
      </c>
      <c r="G69" s="91">
        <v>164</v>
      </c>
      <c r="H69" s="17" t="s">
        <v>122</v>
      </c>
      <c r="I69" s="17" t="s">
        <v>123</v>
      </c>
      <c r="J69" s="16">
        <v>75.599999999999994</v>
      </c>
      <c r="K69" s="9" t="s">
        <v>39</v>
      </c>
      <c r="L69" s="9"/>
      <c r="M69" s="109" t="str">
        <f t="shared" si="1"/>
        <v>Shipment.shippingCost</v>
      </c>
    </row>
    <row r="70" spans="1:13" s="2" customFormat="1" x14ac:dyDescent="0.25">
      <c r="A70" s="135">
        <v>3</v>
      </c>
      <c r="B70" s="31" t="s">
        <v>92</v>
      </c>
      <c r="C70" s="41" t="s">
        <v>8</v>
      </c>
      <c r="D70" s="49" t="s">
        <v>92</v>
      </c>
      <c r="E70" s="95" t="s">
        <v>369</v>
      </c>
      <c r="F70" s="91">
        <v>3</v>
      </c>
      <c r="G70" s="91">
        <v>165</v>
      </c>
      <c r="H70" s="17" t="s">
        <v>124</v>
      </c>
      <c r="I70" s="17" t="s">
        <v>125</v>
      </c>
      <c r="J70" s="19" t="s">
        <v>46</v>
      </c>
      <c r="K70" s="9" t="s">
        <v>10</v>
      </c>
      <c r="L70" s="9"/>
      <c r="M70" s="109" t="str">
        <f t="shared" si="1"/>
        <v>Shipment.shippingCostCurrency</v>
      </c>
    </row>
    <row r="71" spans="1:13" s="1" customFormat="1" x14ac:dyDescent="0.25">
      <c r="A71" s="135">
        <v>3</v>
      </c>
      <c r="B71" s="31" t="s">
        <v>92</v>
      </c>
      <c r="C71" s="41" t="s">
        <v>8</v>
      </c>
      <c r="D71" s="49" t="s">
        <v>92</v>
      </c>
      <c r="E71" s="95" t="s">
        <v>369</v>
      </c>
      <c r="F71" s="91">
        <v>3</v>
      </c>
      <c r="G71" s="91">
        <v>166</v>
      </c>
      <c r="H71" s="17" t="s">
        <v>126</v>
      </c>
      <c r="I71" s="17" t="s">
        <v>127</v>
      </c>
      <c r="J71" s="13" t="s">
        <v>16</v>
      </c>
      <c r="K71" s="9" t="s">
        <v>10</v>
      </c>
      <c r="L71" s="9"/>
      <c r="M71" s="109" t="str">
        <f t="shared" si="1"/>
        <v>Shipment.expeditedShipping</v>
      </c>
    </row>
    <row r="72" spans="1:13" s="1" customFormat="1" x14ac:dyDescent="0.25">
      <c r="A72" s="135">
        <v>3</v>
      </c>
      <c r="B72" s="31" t="s">
        <v>92</v>
      </c>
      <c r="C72" s="41" t="s">
        <v>8</v>
      </c>
      <c r="D72" s="49" t="s">
        <v>92</v>
      </c>
      <c r="E72" s="95" t="s">
        <v>369</v>
      </c>
      <c r="F72" s="91">
        <v>3</v>
      </c>
      <c r="G72" s="91">
        <v>167</v>
      </c>
      <c r="H72" s="17" t="s">
        <v>128</v>
      </c>
      <c r="I72" s="17" t="s">
        <v>129</v>
      </c>
      <c r="J72" s="16">
        <v>89.7</v>
      </c>
      <c r="K72" s="9" t="s">
        <v>39</v>
      </c>
      <c r="L72" s="9"/>
      <c r="M72" s="109" t="str">
        <f t="shared" si="1"/>
        <v>Shipment.expeditedShippingCost</v>
      </c>
    </row>
    <row r="73" spans="1:13" x14ac:dyDescent="0.25">
      <c r="A73" s="135">
        <v>3</v>
      </c>
      <c r="B73" s="31" t="s">
        <v>92</v>
      </c>
      <c r="C73" s="41" t="s">
        <v>8</v>
      </c>
      <c r="D73" s="49" t="s">
        <v>92</v>
      </c>
      <c r="E73" s="95" t="s">
        <v>369</v>
      </c>
      <c r="F73" s="91">
        <v>3</v>
      </c>
      <c r="G73" s="91">
        <v>168</v>
      </c>
      <c r="H73" s="17" t="s">
        <v>130</v>
      </c>
      <c r="I73" s="17" t="s">
        <v>131</v>
      </c>
      <c r="J73" s="19" t="s">
        <v>46</v>
      </c>
      <c r="K73" s="9" t="s">
        <v>10</v>
      </c>
      <c r="L73" s="9"/>
      <c r="M73" s="109" t="str">
        <f t="shared" si="1"/>
        <v>Shipment.expeditedShippingCostCurrency</v>
      </c>
    </row>
    <row r="74" spans="1:13" s="1" customFormat="1" x14ac:dyDescent="0.25">
      <c r="A74" s="135">
        <v>3</v>
      </c>
      <c r="B74" s="31" t="s">
        <v>92</v>
      </c>
      <c r="C74" s="41" t="s">
        <v>8</v>
      </c>
      <c r="D74" s="49" t="s">
        <v>92</v>
      </c>
      <c r="E74" s="95" t="s">
        <v>369</v>
      </c>
      <c r="F74" s="91">
        <v>2</v>
      </c>
      <c r="G74" s="91">
        <v>169</v>
      </c>
      <c r="H74" s="23" t="s">
        <v>156</v>
      </c>
      <c r="I74" s="23" t="s">
        <v>157</v>
      </c>
      <c r="J74" s="22">
        <v>100</v>
      </c>
      <c r="K74" s="9" t="s">
        <v>39</v>
      </c>
      <c r="L74" s="9"/>
      <c r="M74" s="109" t="str">
        <f t="shared" si="1"/>
        <v>Shipment.weight</v>
      </c>
    </row>
    <row r="75" spans="1:13" s="1" customFormat="1" x14ac:dyDescent="0.25">
      <c r="A75" s="135">
        <v>3</v>
      </c>
      <c r="B75" s="31" t="s">
        <v>92</v>
      </c>
      <c r="C75" s="41" t="s">
        <v>8</v>
      </c>
      <c r="D75" s="49" t="s">
        <v>92</v>
      </c>
      <c r="E75" s="95" t="s">
        <v>369</v>
      </c>
      <c r="F75" s="91">
        <v>2</v>
      </c>
      <c r="G75" s="91">
        <v>170</v>
      </c>
      <c r="H75" s="23" t="s">
        <v>158</v>
      </c>
      <c r="I75" s="23" t="s">
        <v>159</v>
      </c>
      <c r="J75" s="22" t="s">
        <v>160</v>
      </c>
      <c r="K75" s="9" t="s">
        <v>10</v>
      </c>
      <c r="L75" s="9"/>
      <c r="M75" s="109" t="str">
        <f t="shared" si="1"/>
        <v>Shipment.weightUnits</v>
      </c>
    </row>
    <row r="76" spans="1:13" s="1" customFormat="1" x14ac:dyDescent="0.25">
      <c r="A76" s="135">
        <v>3</v>
      </c>
      <c r="B76" s="31" t="s">
        <v>92</v>
      </c>
      <c r="C76" s="41" t="s">
        <v>8</v>
      </c>
      <c r="D76" s="49" t="s">
        <v>92</v>
      </c>
      <c r="E76" s="95" t="s">
        <v>369</v>
      </c>
      <c r="F76" s="91">
        <v>3</v>
      </c>
      <c r="G76" s="91">
        <v>171</v>
      </c>
      <c r="H76" s="22" t="s">
        <v>316</v>
      </c>
      <c r="I76" s="22" t="s">
        <v>87</v>
      </c>
      <c r="J76" s="22"/>
      <c r="K76" s="9" t="s">
        <v>10</v>
      </c>
      <c r="L76" s="9"/>
      <c r="M76" s="109" t="str">
        <f t="shared" si="1"/>
        <v>Shipment.netWeight</v>
      </c>
    </row>
    <row r="77" spans="1:13" s="1" customFormat="1" x14ac:dyDescent="0.25">
      <c r="A77" s="135">
        <v>3</v>
      </c>
      <c r="B77" s="31" t="s">
        <v>92</v>
      </c>
      <c r="C77" s="41" t="s">
        <v>8</v>
      </c>
      <c r="D77" s="49" t="s">
        <v>92</v>
      </c>
      <c r="E77" s="95" t="s">
        <v>369</v>
      </c>
      <c r="F77" s="91">
        <v>3</v>
      </c>
      <c r="G77" s="91">
        <v>172</v>
      </c>
      <c r="H77" s="22" t="s">
        <v>317</v>
      </c>
      <c r="I77" s="22" t="s">
        <v>324</v>
      </c>
      <c r="J77" s="22"/>
      <c r="K77" s="9" t="s">
        <v>10</v>
      </c>
      <c r="L77" s="9"/>
      <c r="M77" s="109" t="str">
        <f t="shared" si="1"/>
        <v>Shipment.volume</v>
      </c>
    </row>
    <row r="78" spans="1:13" s="1" customFormat="1" x14ac:dyDescent="0.25">
      <c r="A78" s="135">
        <v>3</v>
      </c>
      <c r="B78" s="31" t="s">
        <v>92</v>
      </c>
      <c r="C78" s="41" t="s">
        <v>8</v>
      </c>
      <c r="D78" s="49" t="s">
        <v>92</v>
      </c>
      <c r="E78" s="95" t="s">
        <v>369</v>
      </c>
      <c r="F78" s="91">
        <v>3</v>
      </c>
      <c r="G78" s="91">
        <v>173</v>
      </c>
      <c r="H78" s="22" t="s">
        <v>318</v>
      </c>
      <c r="I78" s="22" t="s">
        <v>323</v>
      </c>
      <c r="J78" s="22"/>
      <c r="K78" s="9" t="s">
        <v>10</v>
      </c>
      <c r="L78" s="9"/>
      <c r="M78" s="109" t="str">
        <f t="shared" si="1"/>
        <v>Shipment.cartons</v>
      </c>
    </row>
    <row r="79" spans="1:13" s="1" customFormat="1" x14ac:dyDescent="0.25">
      <c r="A79" s="135">
        <v>3</v>
      </c>
      <c r="B79" s="31" t="s">
        <v>92</v>
      </c>
      <c r="C79" s="41" t="s">
        <v>8</v>
      </c>
      <c r="D79" s="49" t="s">
        <v>92</v>
      </c>
      <c r="E79" s="95" t="s">
        <v>369</v>
      </c>
      <c r="F79" s="91">
        <v>3</v>
      </c>
      <c r="G79" s="91">
        <v>174</v>
      </c>
      <c r="H79" s="22" t="s">
        <v>319</v>
      </c>
      <c r="I79" s="22" t="s">
        <v>322</v>
      </c>
      <c r="J79" s="22"/>
      <c r="K79" s="9" t="s">
        <v>10</v>
      </c>
      <c r="L79" s="9"/>
      <c r="M79" s="109" t="str">
        <f t="shared" si="1"/>
        <v>Shipment.pallets</v>
      </c>
    </row>
    <row r="80" spans="1:13" s="1" customFormat="1" x14ac:dyDescent="0.25">
      <c r="A80" s="135">
        <v>3</v>
      </c>
      <c r="B80" s="31" t="s">
        <v>92</v>
      </c>
      <c r="C80" s="41" t="s">
        <v>8</v>
      </c>
      <c r="D80" s="49" t="s">
        <v>92</v>
      </c>
      <c r="E80" s="94" t="s">
        <v>367</v>
      </c>
      <c r="F80" s="91">
        <v>1</v>
      </c>
      <c r="G80" s="91">
        <v>178</v>
      </c>
      <c r="H80" s="17" t="s">
        <v>116</v>
      </c>
      <c r="I80" s="17" t="s">
        <v>117</v>
      </c>
      <c r="J80" s="13" t="s">
        <v>118</v>
      </c>
      <c r="K80" s="9" t="s">
        <v>10</v>
      </c>
      <c r="L80" s="9"/>
      <c r="M80" s="109" t="str">
        <f t="shared" si="1"/>
        <v>Shipment.currentLocationCoordinates</v>
      </c>
    </row>
    <row r="81" spans="1:13" s="1" customFormat="1" x14ac:dyDescent="0.25">
      <c r="A81" s="135">
        <v>3</v>
      </c>
      <c r="B81" s="31" t="s">
        <v>92</v>
      </c>
      <c r="C81" s="41" t="s">
        <v>8</v>
      </c>
      <c r="D81" s="49" t="s">
        <v>92</v>
      </c>
      <c r="E81" s="94" t="s">
        <v>367</v>
      </c>
      <c r="F81" s="91">
        <v>2</v>
      </c>
      <c r="G81" s="91">
        <v>179</v>
      </c>
      <c r="H81" s="17" t="s">
        <v>119</v>
      </c>
      <c r="I81" s="17" t="s">
        <v>120</v>
      </c>
      <c r="J81" s="13" t="s">
        <v>121</v>
      </c>
      <c r="K81" s="9" t="s">
        <v>10</v>
      </c>
      <c r="L81" s="9"/>
      <c r="M81" s="109" t="str">
        <f t="shared" si="1"/>
        <v>Shipment.currentRegion</v>
      </c>
    </row>
    <row r="82" spans="1:13" s="1" customFormat="1" x14ac:dyDescent="0.25">
      <c r="A82" s="135">
        <v>3</v>
      </c>
      <c r="B82" s="31" t="s">
        <v>92</v>
      </c>
      <c r="C82" s="41" t="s">
        <v>8</v>
      </c>
      <c r="D82" s="49" t="s">
        <v>92</v>
      </c>
      <c r="E82" s="94" t="s">
        <v>367</v>
      </c>
      <c r="F82" s="91">
        <v>3</v>
      </c>
      <c r="G82" s="91">
        <v>180</v>
      </c>
      <c r="H82" s="17" t="s">
        <v>114</v>
      </c>
      <c r="I82" s="17" t="s">
        <v>115</v>
      </c>
      <c r="J82" s="13"/>
      <c r="K82" s="9" t="s">
        <v>10</v>
      </c>
      <c r="L82" s="9"/>
      <c r="M82" s="109" t="str">
        <f t="shared" si="1"/>
        <v>Shipment.expectedPathOfShipment</v>
      </c>
    </row>
    <row r="83" spans="1:13" s="1" customFormat="1" x14ac:dyDescent="0.25">
      <c r="A83" s="135">
        <v>3</v>
      </c>
      <c r="B83" s="31" t="s">
        <v>92</v>
      </c>
      <c r="C83" s="41" t="s">
        <v>8</v>
      </c>
      <c r="D83" s="49" t="s">
        <v>92</v>
      </c>
      <c r="E83" s="94" t="s">
        <v>367</v>
      </c>
      <c r="F83" s="91">
        <v>2</v>
      </c>
      <c r="G83" s="91">
        <v>181</v>
      </c>
      <c r="H83" s="17" t="s">
        <v>133</v>
      </c>
      <c r="I83" s="17" t="s">
        <v>134</v>
      </c>
      <c r="J83" s="13" t="s">
        <v>135</v>
      </c>
      <c r="K83" s="9" t="s">
        <v>10</v>
      </c>
      <c r="L83" s="9"/>
      <c r="M83" s="109" t="str">
        <f t="shared" si="1"/>
        <v>Shipment.transportMode</v>
      </c>
    </row>
    <row r="84" spans="1:13" s="1" customFormat="1" x14ac:dyDescent="0.25">
      <c r="A84" s="135">
        <v>3</v>
      </c>
      <c r="B84" s="31" t="s">
        <v>92</v>
      </c>
      <c r="C84" s="41" t="s">
        <v>8</v>
      </c>
      <c r="D84" s="49" t="s">
        <v>92</v>
      </c>
      <c r="E84" s="94" t="s">
        <v>367</v>
      </c>
      <c r="F84" s="91">
        <v>3</v>
      </c>
      <c r="G84" s="91">
        <v>182</v>
      </c>
      <c r="H84" s="5" t="s">
        <v>142</v>
      </c>
      <c r="I84" s="5" t="s">
        <v>143</v>
      </c>
      <c r="J84" s="3" t="s">
        <v>144</v>
      </c>
      <c r="K84" s="9" t="s">
        <v>10</v>
      </c>
      <c r="L84" s="9"/>
      <c r="M84" s="109" t="str">
        <f t="shared" si="1"/>
        <v>Shipment.transportDescription</v>
      </c>
    </row>
    <row r="85" spans="1:13" s="1" customFormat="1" x14ac:dyDescent="0.25">
      <c r="A85" s="135">
        <v>3</v>
      </c>
      <c r="B85" s="31" t="s">
        <v>92</v>
      </c>
      <c r="C85" s="41" t="s">
        <v>8</v>
      </c>
      <c r="D85" s="49" t="s">
        <v>92</v>
      </c>
      <c r="E85" s="94" t="s">
        <v>367</v>
      </c>
      <c r="F85" s="91">
        <v>3</v>
      </c>
      <c r="G85" s="91">
        <v>183</v>
      </c>
      <c r="H85" s="8" t="s">
        <v>136</v>
      </c>
      <c r="I85" s="8" t="s">
        <v>137</v>
      </c>
      <c r="J85" s="3"/>
      <c r="K85" s="9" t="s">
        <v>10</v>
      </c>
      <c r="L85" s="9"/>
      <c r="M85" s="109" t="str">
        <f t="shared" si="1"/>
        <v>Shipment.carrierContainer</v>
      </c>
    </row>
    <row r="86" spans="1:13" s="1" customFormat="1" x14ac:dyDescent="0.25">
      <c r="A86" s="135">
        <v>3</v>
      </c>
      <c r="B86" s="31" t="s">
        <v>92</v>
      </c>
      <c r="C86" s="41" t="s">
        <v>8</v>
      </c>
      <c r="D86" s="49" t="s">
        <v>92</v>
      </c>
      <c r="E86" s="94" t="s">
        <v>367</v>
      </c>
      <c r="F86" s="91">
        <v>3</v>
      </c>
      <c r="G86" s="91">
        <v>184</v>
      </c>
      <c r="H86" s="8" t="s">
        <v>138</v>
      </c>
      <c r="I86" s="8" t="s">
        <v>139</v>
      </c>
      <c r="J86" s="3"/>
      <c r="K86" s="9" t="s">
        <v>10</v>
      </c>
      <c r="L86" s="9"/>
      <c r="M86" s="109" t="str">
        <f t="shared" si="1"/>
        <v>Shipment.freightForwarder</v>
      </c>
    </row>
    <row r="87" spans="1:13" s="29" customFormat="1" x14ac:dyDescent="0.25">
      <c r="A87" s="135">
        <v>3</v>
      </c>
      <c r="B87" s="31" t="s">
        <v>92</v>
      </c>
      <c r="C87" s="41" t="s">
        <v>8</v>
      </c>
      <c r="D87" s="49" t="s">
        <v>92</v>
      </c>
      <c r="E87" s="94" t="s">
        <v>367</v>
      </c>
      <c r="F87" s="91">
        <v>2</v>
      </c>
      <c r="G87" s="91">
        <v>185</v>
      </c>
      <c r="H87" s="8" t="s">
        <v>140</v>
      </c>
      <c r="I87" s="8" t="s">
        <v>141</v>
      </c>
      <c r="J87" s="3" t="s">
        <v>413</v>
      </c>
      <c r="K87" s="9" t="s">
        <v>10</v>
      </c>
      <c r="L87" s="9"/>
      <c r="M87" s="109" t="str">
        <f t="shared" si="1"/>
        <v>Shipment.houseAirwayBill</v>
      </c>
    </row>
    <row r="88" spans="1:13" s="29" customFormat="1" x14ac:dyDescent="0.25">
      <c r="A88" s="135">
        <v>3</v>
      </c>
      <c r="B88" s="31" t="s">
        <v>92</v>
      </c>
      <c r="C88" s="41" t="s">
        <v>8</v>
      </c>
      <c r="D88" s="49" t="s">
        <v>92</v>
      </c>
      <c r="E88" s="94" t="s">
        <v>367</v>
      </c>
      <c r="F88" s="91">
        <v>2</v>
      </c>
      <c r="G88" s="91">
        <v>186</v>
      </c>
      <c r="H88" s="5" t="s">
        <v>145</v>
      </c>
      <c r="I88" s="5" t="s">
        <v>146</v>
      </c>
      <c r="J88" s="3" t="s">
        <v>147</v>
      </c>
      <c r="K88" s="9" t="s">
        <v>10</v>
      </c>
      <c r="L88" s="9"/>
      <c r="M88" s="109" t="str">
        <f t="shared" si="1"/>
        <v>Shipment.parcelTrackingNumber</v>
      </c>
    </row>
    <row r="89" spans="1:13" s="1" customFormat="1" x14ac:dyDescent="0.25">
      <c r="A89" s="135">
        <v>3</v>
      </c>
      <c r="B89" s="31" t="s">
        <v>92</v>
      </c>
      <c r="C89" s="41" t="s">
        <v>8</v>
      </c>
      <c r="D89" s="49" t="s">
        <v>92</v>
      </c>
      <c r="E89" s="94" t="s">
        <v>367</v>
      </c>
      <c r="F89" s="91">
        <v>2</v>
      </c>
      <c r="G89" s="91">
        <v>187</v>
      </c>
      <c r="H89" s="5" t="s">
        <v>148</v>
      </c>
      <c r="I89" s="5" t="s">
        <v>149</v>
      </c>
      <c r="J89" s="3" t="s">
        <v>414</v>
      </c>
      <c r="K89" s="9" t="s">
        <v>10</v>
      </c>
      <c r="L89" s="9"/>
      <c r="M89" s="109" t="str">
        <f t="shared" si="1"/>
        <v>Shipment.airwayMasterNumber</v>
      </c>
    </row>
    <row r="90" spans="1:13" s="1" customFormat="1" x14ac:dyDescent="0.25">
      <c r="A90" s="135">
        <v>3</v>
      </c>
      <c r="B90" s="31" t="s">
        <v>92</v>
      </c>
      <c r="C90" s="41" t="s">
        <v>8</v>
      </c>
      <c r="D90" s="49" t="s">
        <v>92</v>
      </c>
      <c r="E90" s="94" t="s">
        <v>367</v>
      </c>
      <c r="F90" s="91">
        <v>2</v>
      </c>
      <c r="G90" s="91">
        <v>188</v>
      </c>
      <c r="H90" s="5" t="s">
        <v>150</v>
      </c>
      <c r="I90" s="5" t="s">
        <v>151</v>
      </c>
      <c r="J90" s="3" t="s">
        <v>415</v>
      </c>
      <c r="K90" s="9" t="s">
        <v>10</v>
      </c>
      <c r="L90" s="9"/>
      <c r="M90" s="109" t="str">
        <f t="shared" si="1"/>
        <v>Shipment.billOfLadingNumber</v>
      </c>
    </row>
    <row r="91" spans="1:13" s="2" customFormat="1" x14ac:dyDescent="0.25">
      <c r="A91" s="135">
        <v>3</v>
      </c>
      <c r="B91" s="31" t="s">
        <v>92</v>
      </c>
      <c r="C91" s="41" t="s">
        <v>8</v>
      </c>
      <c r="D91" s="49" t="s">
        <v>92</v>
      </c>
      <c r="E91" s="94" t="s">
        <v>367</v>
      </c>
      <c r="F91" s="91">
        <v>2</v>
      </c>
      <c r="G91" s="91">
        <v>189</v>
      </c>
      <c r="H91" s="22" t="s">
        <v>152</v>
      </c>
      <c r="I91" s="22" t="s">
        <v>153</v>
      </c>
      <c r="J91" s="22">
        <v>8422554111</v>
      </c>
      <c r="K91" s="9" t="s">
        <v>10</v>
      </c>
      <c r="L91" s="9"/>
      <c r="M91" s="109" t="str">
        <f t="shared" si="1"/>
        <v>Shipment.proNumber</v>
      </c>
    </row>
    <row r="92" spans="1:13" s="1" customFormat="1" x14ac:dyDescent="0.25">
      <c r="A92" s="135">
        <v>3</v>
      </c>
      <c r="B92" s="31" t="s">
        <v>92</v>
      </c>
      <c r="C92" s="41" t="s">
        <v>8</v>
      </c>
      <c r="D92" s="49" t="s">
        <v>92</v>
      </c>
      <c r="E92" s="94" t="s">
        <v>367</v>
      </c>
      <c r="F92" s="91">
        <v>2</v>
      </c>
      <c r="G92" s="91">
        <v>190</v>
      </c>
      <c r="H92" s="22" t="s">
        <v>154</v>
      </c>
      <c r="I92" s="22" t="s">
        <v>155</v>
      </c>
      <c r="J92" s="22">
        <v>44485777</v>
      </c>
      <c r="K92" s="9" t="s">
        <v>10</v>
      </c>
      <c r="L92" s="9"/>
      <c r="M92" s="109" t="str">
        <f t="shared" si="1"/>
        <v>Shipment.manifest</v>
      </c>
    </row>
    <row r="93" spans="1:13" s="2" customFormat="1" x14ac:dyDescent="0.25">
      <c r="A93" s="135">
        <v>3</v>
      </c>
      <c r="B93" s="31" t="s">
        <v>92</v>
      </c>
      <c r="C93" s="41" t="s">
        <v>8</v>
      </c>
      <c r="D93" s="49" t="s">
        <v>92</v>
      </c>
      <c r="E93" s="94" t="s">
        <v>367</v>
      </c>
      <c r="F93" s="91">
        <v>3</v>
      </c>
      <c r="G93" s="91">
        <v>191</v>
      </c>
      <c r="H93" s="22" t="s">
        <v>320</v>
      </c>
      <c r="I93" s="22" t="s">
        <v>321</v>
      </c>
      <c r="J93" s="22"/>
      <c r="K93" s="9" t="s">
        <v>10</v>
      </c>
      <c r="L93" s="9"/>
      <c r="M93" s="109" t="str">
        <f t="shared" si="1"/>
        <v>Shipment.trailerNumber</v>
      </c>
    </row>
    <row r="94" spans="1:13" s="2" customFormat="1" x14ac:dyDescent="0.25">
      <c r="A94" s="135">
        <v>3</v>
      </c>
      <c r="B94" s="31" t="s">
        <v>92</v>
      </c>
      <c r="C94" s="41" t="s">
        <v>8</v>
      </c>
      <c r="D94" s="49" t="s">
        <v>92</v>
      </c>
      <c r="E94" s="94" t="s">
        <v>367</v>
      </c>
      <c r="F94" s="91">
        <v>3</v>
      </c>
      <c r="G94" s="91">
        <v>192</v>
      </c>
      <c r="H94" s="22" t="s">
        <v>84</v>
      </c>
      <c r="I94" s="22" t="s">
        <v>85</v>
      </c>
      <c r="J94" s="22"/>
      <c r="K94" s="9" t="s">
        <v>10</v>
      </c>
      <c r="L94" s="9"/>
      <c r="M94" s="109" t="str">
        <f t="shared" si="1"/>
        <v>Shipment.department</v>
      </c>
    </row>
    <row r="95" spans="1:13" s="2" customFormat="1" x14ac:dyDescent="0.25">
      <c r="A95" s="135">
        <v>3</v>
      </c>
      <c r="B95" s="31" t="s">
        <v>92</v>
      </c>
      <c r="C95" s="41" t="s">
        <v>8</v>
      </c>
      <c r="D95" s="49" t="s">
        <v>92</v>
      </c>
      <c r="E95" s="94" t="s">
        <v>367</v>
      </c>
      <c r="F95" s="91">
        <v>2</v>
      </c>
      <c r="G95" s="91">
        <v>193</v>
      </c>
      <c r="H95" s="7" t="s">
        <v>59</v>
      </c>
      <c r="I95" s="7" t="s">
        <v>60</v>
      </c>
      <c r="J95" s="13" t="s">
        <v>61</v>
      </c>
      <c r="K95" s="9" t="s">
        <v>10</v>
      </c>
      <c r="L95" s="9"/>
      <c r="M95" s="109" t="str">
        <f t="shared" si="1"/>
        <v>Shipment.exclude</v>
      </c>
    </row>
    <row r="96" spans="1:13" s="1" customFormat="1" ht="15.75" x14ac:dyDescent="0.25">
      <c r="A96" s="135">
        <v>3</v>
      </c>
      <c r="B96" s="31" t="s">
        <v>92</v>
      </c>
      <c r="C96" s="41" t="s">
        <v>8</v>
      </c>
      <c r="D96" s="49" t="s">
        <v>92</v>
      </c>
      <c r="E96" s="94" t="s">
        <v>367</v>
      </c>
      <c r="F96" s="91">
        <v>2</v>
      </c>
      <c r="G96" s="91">
        <v>194</v>
      </c>
      <c r="H96" s="5" t="s">
        <v>62</v>
      </c>
      <c r="I96" s="5" t="s">
        <v>63</v>
      </c>
      <c r="J96" s="64" t="s">
        <v>64</v>
      </c>
      <c r="K96" s="46" t="s">
        <v>10</v>
      </c>
      <c r="L96" s="46"/>
      <c r="M96" s="109" t="str">
        <f t="shared" si="1"/>
        <v>Shipment.sourceLink</v>
      </c>
    </row>
    <row r="97" spans="1:13" s="29" customFormat="1" x14ac:dyDescent="0.25">
      <c r="A97" s="131">
        <v>4</v>
      </c>
      <c r="B97" s="32" t="s">
        <v>161</v>
      </c>
      <c r="C97" s="42" t="s">
        <v>8</v>
      </c>
      <c r="D97" s="60" t="s">
        <v>162</v>
      </c>
      <c r="E97" s="99" t="s">
        <v>417</v>
      </c>
      <c r="F97" s="116">
        <v>1</v>
      </c>
      <c r="G97" s="116">
        <v>219</v>
      </c>
      <c r="H97" s="56" t="s">
        <v>376</v>
      </c>
      <c r="I97" s="56" t="s">
        <v>333</v>
      </c>
      <c r="J97" s="58">
        <v>5486874</v>
      </c>
      <c r="K97" s="119" t="s">
        <v>10</v>
      </c>
      <c r="L97" s="119"/>
      <c r="M97" s="109" t="str">
        <f t="shared" si="1"/>
        <v>ShipmentLine.shipment.shipmentIdentifier</v>
      </c>
    </row>
    <row r="98" spans="1:13" s="88" customFormat="1" x14ac:dyDescent="0.25">
      <c r="A98" s="131">
        <v>4</v>
      </c>
      <c r="B98" s="32" t="s">
        <v>161</v>
      </c>
      <c r="C98" s="42" t="s">
        <v>8</v>
      </c>
      <c r="D98" s="60" t="s">
        <v>162</v>
      </c>
      <c r="E98" s="99" t="s">
        <v>417</v>
      </c>
      <c r="F98" s="116">
        <v>1</v>
      </c>
      <c r="G98" s="116">
        <v>220</v>
      </c>
      <c r="H98" s="36" t="s">
        <v>163</v>
      </c>
      <c r="I98" s="36" t="s">
        <v>164</v>
      </c>
      <c r="J98" s="61" t="s">
        <v>72</v>
      </c>
      <c r="K98" s="62" t="s">
        <v>10</v>
      </c>
      <c r="L98" s="62"/>
      <c r="M98" s="109" t="str">
        <f t="shared" si="1"/>
        <v>ShipmentLine.shipmentLineNumber</v>
      </c>
    </row>
    <row r="99" spans="1:13" s="29" customFormat="1" x14ac:dyDescent="0.25">
      <c r="A99" s="131">
        <v>4</v>
      </c>
      <c r="B99" s="32" t="s">
        <v>161</v>
      </c>
      <c r="C99" s="42" t="s">
        <v>8</v>
      </c>
      <c r="D99" s="60" t="s">
        <v>162</v>
      </c>
      <c r="E99" s="99" t="s">
        <v>417</v>
      </c>
      <c r="F99" s="116">
        <v>1</v>
      </c>
      <c r="G99" s="116">
        <v>221</v>
      </c>
      <c r="H99" s="56" t="s">
        <v>377</v>
      </c>
      <c r="I99" s="56" t="s">
        <v>364</v>
      </c>
      <c r="J99" s="56" t="s">
        <v>378</v>
      </c>
      <c r="K99" s="62" t="s">
        <v>10</v>
      </c>
      <c r="L99" s="119"/>
      <c r="M99" s="109" t="str">
        <f t="shared" si="1"/>
        <v>ShipmentLine.shipment.shipmentType</v>
      </c>
    </row>
    <row r="100" spans="1:13" s="1" customFormat="1" x14ac:dyDescent="0.25">
      <c r="A100" s="131">
        <v>4</v>
      </c>
      <c r="B100" s="32" t="s">
        <v>161</v>
      </c>
      <c r="C100" s="42" t="s">
        <v>8</v>
      </c>
      <c r="D100" s="60" t="s">
        <v>162</v>
      </c>
      <c r="E100" s="156" t="s">
        <v>416</v>
      </c>
      <c r="F100" s="116">
        <v>1</v>
      </c>
      <c r="G100" s="116">
        <v>222</v>
      </c>
      <c r="H100" s="57" t="s">
        <v>375</v>
      </c>
      <c r="I100" s="57" t="s">
        <v>13</v>
      </c>
      <c r="J100" s="123">
        <v>100013204</v>
      </c>
      <c r="K100" s="124" t="s">
        <v>10</v>
      </c>
      <c r="L100" s="124" t="s">
        <v>7</v>
      </c>
      <c r="M100" s="109" t="str">
        <f t="shared" si="1"/>
        <v>ShipmentLine.order.orderIdentifier</v>
      </c>
    </row>
    <row r="101" spans="1:13" s="1" customFormat="1" x14ac:dyDescent="0.25">
      <c r="A101" s="131">
        <v>4</v>
      </c>
      <c r="B101" s="32" t="s">
        <v>161</v>
      </c>
      <c r="C101" s="42" t="s">
        <v>8</v>
      </c>
      <c r="D101" s="60" t="s">
        <v>162</v>
      </c>
      <c r="E101" s="156" t="s">
        <v>416</v>
      </c>
      <c r="F101" s="116">
        <v>1</v>
      </c>
      <c r="G101" s="116">
        <v>223</v>
      </c>
      <c r="H101" s="57" t="s">
        <v>382</v>
      </c>
      <c r="I101" s="57" t="s">
        <v>71</v>
      </c>
      <c r="J101" s="123">
        <v>100</v>
      </c>
      <c r="K101" s="124" t="s">
        <v>10</v>
      </c>
      <c r="L101" s="124" t="s">
        <v>66</v>
      </c>
      <c r="M101" s="109" t="str">
        <f t="shared" si="1"/>
        <v>ShipmentLine.orderLine.orderLineNumber</v>
      </c>
    </row>
    <row r="102" spans="1:13" s="1" customFormat="1" x14ac:dyDescent="0.25">
      <c r="A102" s="131">
        <v>4</v>
      </c>
      <c r="B102" s="32" t="s">
        <v>161</v>
      </c>
      <c r="C102" s="42" t="s">
        <v>8</v>
      </c>
      <c r="D102" s="60" t="s">
        <v>162</v>
      </c>
      <c r="E102" s="96" t="s">
        <v>368</v>
      </c>
      <c r="F102" s="91">
        <v>2</v>
      </c>
      <c r="G102" s="91">
        <v>229</v>
      </c>
      <c r="H102" s="7" t="s">
        <v>98</v>
      </c>
      <c r="I102" s="7" t="s">
        <v>99</v>
      </c>
      <c r="J102" s="21" t="s">
        <v>394</v>
      </c>
      <c r="K102" s="9" t="s">
        <v>10</v>
      </c>
      <c r="L102" s="9"/>
      <c r="M102" s="109" t="str">
        <f t="shared" si="1"/>
        <v>ShipmentLine.dateCreated</v>
      </c>
    </row>
    <row r="103" spans="1:13" s="1" customFormat="1" x14ac:dyDescent="0.25">
      <c r="A103" s="131">
        <v>4</v>
      </c>
      <c r="B103" s="32" t="s">
        <v>161</v>
      </c>
      <c r="C103" s="42" t="s">
        <v>8</v>
      </c>
      <c r="D103" s="60" t="s">
        <v>162</v>
      </c>
      <c r="E103" s="96" t="s">
        <v>368</v>
      </c>
      <c r="F103" s="91">
        <v>3</v>
      </c>
      <c r="G103" s="91">
        <v>230</v>
      </c>
      <c r="H103" s="7" t="s">
        <v>27</v>
      </c>
      <c r="I103" s="7" t="s">
        <v>28</v>
      </c>
      <c r="J103" s="21" t="s">
        <v>394</v>
      </c>
      <c r="K103" s="9" t="s">
        <v>10</v>
      </c>
      <c r="L103" s="9"/>
      <c r="M103" s="109" t="str">
        <f t="shared" si="1"/>
        <v>ShipmentLine.lastModifiedDate</v>
      </c>
    </row>
    <row r="104" spans="1:13" s="1" customFormat="1" x14ac:dyDescent="0.25">
      <c r="A104" s="131">
        <v>4</v>
      </c>
      <c r="B104" s="32" t="s">
        <v>161</v>
      </c>
      <c r="C104" s="42" t="s">
        <v>8</v>
      </c>
      <c r="D104" s="60" t="s">
        <v>162</v>
      </c>
      <c r="E104" s="95" t="s">
        <v>369</v>
      </c>
      <c r="F104" s="91">
        <v>1</v>
      </c>
      <c r="G104" s="91">
        <v>231</v>
      </c>
      <c r="H104" s="7" t="s">
        <v>37</v>
      </c>
      <c r="I104" s="7" t="s">
        <v>75</v>
      </c>
      <c r="J104" s="12">
        <v>5</v>
      </c>
      <c r="K104" s="9" t="s">
        <v>39</v>
      </c>
      <c r="L104" s="9"/>
      <c r="M104" s="109" t="str">
        <f t="shared" si="1"/>
        <v>ShipmentLine.quantity</v>
      </c>
    </row>
    <row r="105" spans="1:13" s="29" customFormat="1" x14ac:dyDescent="0.25">
      <c r="A105" s="131">
        <v>4</v>
      </c>
      <c r="B105" s="32" t="s">
        <v>161</v>
      </c>
      <c r="C105" s="42" t="s">
        <v>8</v>
      </c>
      <c r="D105" s="60" t="s">
        <v>162</v>
      </c>
      <c r="E105" s="95" t="s">
        <v>369</v>
      </c>
      <c r="F105" s="91">
        <v>1</v>
      </c>
      <c r="G105" s="91">
        <v>232</v>
      </c>
      <c r="H105" s="7" t="s">
        <v>40</v>
      </c>
      <c r="I105" s="7" t="s">
        <v>41</v>
      </c>
      <c r="J105" s="12" t="s">
        <v>263</v>
      </c>
      <c r="K105" s="9" t="s">
        <v>10</v>
      </c>
      <c r="L105" s="9"/>
      <c r="M105" s="109" t="str">
        <f t="shared" si="1"/>
        <v>ShipmentLine.quantityUnits</v>
      </c>
    </row>
    <row r="106" spans="1:13" s="29" customFormat="1" x14ac:dyDescent="0.25">
      <c r="A106" s="131">
        <v>4</v>
      </c>
      <c r="B106" s="32" t="s">
        <v>161</v>
      </c>
      <c r="C106" s="42" t="s">
        <v>8</v>
      </c>
      <c r="D106" s="60" t="s">
        <v>162</v>
      </c>
      <c r="E106" s="95" t="s">
        <v>369</v>
      </c>
      <c r="F106" s="91">
        <v>3</v>
      </c>
      <c r="G106" s="91">
        <v>233</v>
      </c>
      <c r="H106" s="7" t="s">
        <v>76</v>
      </c>
      <c r="I106" s="7" t="s">
        <v>77</v>
      </c>
      <c r="J106" s="12">
        <f>J107/5</f>
        <v>2170</v>
      </c>
      <c r="K106" s="9" t="s">
        <v>39</v>
      </c>
      <c r="L106" s="9"/>
      <c r="M106" s="109" t="str">
        <f t="shared" si="1"/>
        <v>ShipmentLine.productValue</v>
      </c>
    </row>
    <row r="107" spans="1:13" s="29" customFormat="1" x14ac:dyDescent="0.25">
      <c r="A107" s="131">
        <v>4</v>
      </c>
      <c r="B107" s="32" t="s">
        <v>161</v>
      </c>
      <c r="C107" s="42" t="s">
        <v>8</v>
      </c>
      <c r="D107" s="60" t="s">
        <v>162</v>
      </c>
      <c r="E107" s="95" t="s">
        <v>369</v>
      </c>
      <c r="F107" s="91">
        <v>1</v>
      </c>
      <c r="G107" s="91">
        <v>234</v>
      </c>
      <c r="H107" s="7" t="s">
        <v>42</v>
      </c>
      <c r="I107" s="7" t="s">
        <v>43</v>
      </c>
      <c r="J107" s="16">
        <v>10850</v>
      </c>
      <c r="K107" s="9" t="s">
        <v>39</v>
      </c>
      <c r="L107" s="9"/>
      <c r="M107" s="109" t="str">
        <f t="shared" si="1"/>
        <v>ShipmentLine.value</v>
      </c>
    </row>
    <row r="108" spans="1:13" s="29" customFormat="1" x14ac:dyDescent="0.25">
      <c r="A108" s="131">
        <v>4</v>
      </c>
      <c r="B108" s="32" t="s">
        <v>161</v>
      </c>
      <c r="C108" s="42" t="s">
        <v>8</v>
      </c>
      <c r="D108" s="60" t="s">
        <v>162</v>
      </c>
      <c r="E108" s="95" t="s">
        <v>369</v>
      </c>
      <c r="F108" s="91">
        <v>1</v>
      </c>
      <c r="G108" s="91">
        <v>235</v>
      </c>
      <c r="H108" s="7" t="s">
        <v>44</v>
      </c>
      <c r="I108" s="7" t="s">
        <v>45</v>
      </c>
      <c r="J108" s="14" t="s">
        <v>46</v>
      </c>
      <c r="K108" s="9" t="s">
        <v>10</v>
      </c>
      <c r="L108" s="9"/>
      <c r="M108" s="109" t="str">
        <f t="shared" si="1"/>
        <v>ShipmentLine.valueCurrency</v>
      </c>
    </row>
    <row r="109" spans="1:13" s="2" customFormat="1" x14ac:dyDescent="0.25">
      <c r="A109" s="131">
        <v>4</v>
      </c>
      <c r="B109" s="32" t="s">
        <v>161</v>
      </c>
      <c r="C109" s="42" t="s">
        <v>8</v>
      </c>
      <c r="D109" s="60" t="s">
        <v>162</v>
      </c>
      <c r="E109" s="94" t="s">
        <v>367</v>
      </c>
      <c r="F109" s="92">
        <v>3</v>
      </c>
      <c r="G109" s="92">
        <v>236</v>
      </c>
      <c r="H109" s="82" t="s">
        <v>89</v>
      </c>
      <c r="I109" s="82" t="s">
        <v>6</v>
      </c>
      <c r="J109" s="13"/>
      <c r="K109" s="9" t="s">
        <v>10</v>
      </c>
      <c r="L109" s="9"/>
      <c r="M109" s="110" t="str">
        <f t="shared" si="1"/>
        <v>ShipmentLine.description</v>
      </c>
    </row>
    <row r="110" spans="1:13" s="1" customFormat="1" x14ac:dyDescent="0.25">
      <c r="A110" s="136">
        <v>5</v>
      </c>
      <c r="B110" s="84" t="s">
        <v>304</v>
      </c>
      <c r="C110" s="85" t="s">
        <v>8</v>
      </c>
      <c r="D110" s="83" t="s">
        <v>334</v>
      </c>
      <c r="E110" s="99" t="s">
        <v>417</v>
      </c>
      <c r="F110" s="116">
        <v>1</v>
      </c>
      <c r="G110" s="116">
        <v>258</v>
      </c>
      <c r="H110" s="117" t="s">
        <v>375</v>
      </c>
      <c r="I110" s="56" t="s">
        <v>13</v>
      </c>
      <c r="J110" s="58">
        <v>100013204</v>
      </c>
      <c r="K110" s="117" t="s">
        <v>10</v>
      </c>
      <c r="L110" s="117"/>
      <c r="M110" s="111" t="str">
        <f t="shared" si="1"/>
        <v>OrderAllocation.order.orderIdentifier</v>
      </c>
    </row>
    <row r="111" spans="1:13" s="2" customFormat="1" x14ac:dyDescent="0.25">
      <c r="A111" s="136">
        <v>5</v>
      </c>
      <c r="B111" s="84" t="s">
        <v>304</v>
      </c>
      <c r="C111" s="85" t="s">
        <v>8</v>
      </c>
      <c r="D111" s="83" t="s">
        <v>334</v>
      </c>
      <c r="E111" s="99" t="s">
        <v>417</v>
      </c>
      <c r="F111" s="116">
        <v>1</v>
      </c>
      <c r="G111" s="116">
        <v>259</v>
      </c>
      <c r="H111" s="117" t="s">
        <v>382</v>
      </c>
      <c r="I111" s="118" t="s">
        <v>71</v>
      </c>
      <c r="J111" s="114" t="s">
        <v>72</v>
      </c>
      <c r="K111" s="117" t="s">
        <v>10</v>
      </c>
      <c r="L111" s="117"/>
      <c r="M111" s="111" t="str">
        <f t="shared" si="1"/>
        <v>OrderAllocation.orderLine.orderLineNumber</v>
      </c>
    </row>
    <row r="112" spans="1:13" s="2" customFormat="1" x14ac:dyDescent="0.25">
      <c r="A112" s="136">
        <v>5</v>
      </c>
      <c r="B112" s="84" t="s">
        <v>304</v>
      </c>
      <c r="C112" s="85" t="s">
        <v>8</v>
      </c>
      <c r="D112" s="83" t="s">
        <v>334</v>
      </c>
      <c r="E112" s="99" t="s">
        <v>417</v>
      </c>
      <c r="F112" s="116">
        <v>1</v>
      </c>
      <c r="G112" s="116">
        <v>260</v>
      </c>
      <c r="H112" s="117" t="s">
        <v>381</v>
      </c>
      <c r="I112" s="117" t="s">
        <v>344</v>
      </c>
      <c r="J112" s="114" t="s">
        <v>383</v>
      </c>
      <c r="K112" s="117" t="s">
        <v>10</v>
      </c>
      <c r="L112" s="117"/>
      <c r="M112" s="111" t="str">
        <f t="shared" si="1"/>
        <v>OrderAllocation.productItem.partNumber</v>
      </c>
    </row>
    <row r="113" spans="1:13" s="1" customFormat="1" x14ac:dyDescent="0.25">
      <c r="A113" s="136">
        <v>5</v>
      </c>
      <c r="B113" s="84" t="s">
        <v>304</v>
      </c>
      <c r="C113" s="85" t="s">
        <v>8</v>
      </c>
      <c r="D113" s="83" t="s">
        <v>334</v>
      </c>
      <c r="E113" s="95" t="s">
        <v>369</v>
      </c>
      <c r="F113" s="91">
        <v>1</v>
      </c>
      <c r="G113" s="91">
        <v>264</v>
      </c>
      <c r="H113" s="125" t="s">
        <v>325</v>
      </c>
      <c r="I113" s="125" t="s">
        <v>340</v>
      </c>
      <c r="J113" s="44">
        <v>49</v>
      </c>
      <c r="K113" s="83" t="s">
        <v>305</v>
      </c>
      <c r="L113" s="83"/>
      <c r="M113" s="111" t="str">
        <f t="shared" si="1"/>
        <v>OrderAllocation.quantityRequired</v>
      </c>
    </row>
    <row r="114" spans="1:13" s="1" customFormat="1" x14ac:dyDescent="0.25">
      <c r="A114" s="136">
        <v>5</v>
      </c>
      <c r="B114" s="84" t="s">
        <v>304</v>
      </c>
      <c r="C114" s="85" t="s">
        <v>8</v>
      </c>
      <c r="D114" s="83" t="s">
        <v>334</v>
      </c>
      <c r="E114" s="95" t="s">
        <v>369</v>
      </c>
      <c r="F114" s="91">
        <v>1</v>
      </c>
      <c r="G114" s="91">
        <v>265</v>
      </c>
      <c r="H114" s="125" t="s">
        <v>331</v>
      </c>
      <c r="I114" s="125" t="s">
        <v>341</v>
      </c>
      <c r="J114" s="12" t="s">
        <v>263</v>
      </c>
      <c r="K114" s="83" t="s">
        <v>10</v>
      </c>
      <c r="L114" s="83"/>
      <c r="M114" s="111" t="str">
        <f t="shared" si="1"/>
        <v>OrderAllocation.quantityRequiredUnits</v>
      </c>
    </row>
    <row r="115" spans="1:13" s="1" customFormat="1" x14ac:dyDescent="0.25">
      <c r="A115" s="136">
        <v>5</v>
      </c>
      <c r="B115" s="84" t="s">
        <v>304</v>
      </c>
      <c r="C115" s="85" t="s">
        <v>8</v>
      </c>
      <c r="D115" s="83" t="s">
        <v>334</v>
      </c>
      <c r="E115" s="95" t="s">
        <v>369</v>
      </c>
      <c r="F115" s="91">
        <v>1</v>
      </c>
      <c r="G115" s="91">
        <v>266</v>
      </c>
      <c r="H115" s="125" t="s">
        <v>326</v>
      </c>
      <c r="I115" s="125" t="s">
        <v>335</v>
      </c>
      <c r="J115" s="44">
        <v>25</v>
      </c>
      <c r="K115" s="83" t="s">
        <v>305</v>
      </c>
      <c r="L115" s="83"/>
      <c r="M115" s="111" t="str">
        <f t="shared" si="1"/>
        <v>OrderAllocation.quantityAllocated</v>
      </c>
    </row>
    <row r="116" spans="1:13" s="2" customFormat="1" x14ac:dyDescent="0.25">
      <c r="A116" s="136">
        <v>5</v>
      </c>
      <c r="B116" s="84" t="s">
        <v>304</v>
      </c>
      <c r="C116" s="85" t="s">
        <v>8</v>
      </c>
      <c r="D116" s="83" t="s">
        <v>334</v>
      </c>
      <c r="E116" s="95" t="s">
        <v>369</v>
      </c>
      <c r="F116" s="91">
        <v>1</v>
      </c>
      <c r="G116" s="91">
        <v>267</v>
      </c>
      <c r="H116" s="125" t="s">
        <v>332</v>
      </c>
      <c r="I116" s="125" t="s">
        <v>342</v>
      </c>
      <c r="J116" s="12" t="s">
        <v>263</v>
      </c>
      <c r="K116" s="83" t="s">
        <v>10</v>
      </c>
      <c r="L116" s="83"/>
      <c r="M116" s="111" t="str">
        <f t="shared" si="1"/>
        <v>OrderAllocation.quantityAllocatedUnits</v>
      </c>
    </row>
    <row r="117" spans="1:13" s="1" customFormat="1" x14ac:dyDescent="0.25">
      <c r="A117" s="136">
        <v>5</v>
      </c>
      <c r="B117" s="84" t="s">
        <v>304</v>
      </c>
      <c r="C117" s="85" t="s">
        <v>8</v>
      </c>
      <c r="D117" s="83" t="s">
        <v>334</v>
      </c>
      <c r="E117" s="94" t="s">
        <v>367</v>
      </c>
      <c r="F117" s="91">
        <v>2</v>
      </c>
      <c r="G117" s="91">
        <v>269</v>
      </c>
      <c r="H117" s="125" t="s">
        <v>338</v>
      </c>
      <c r="I117" s="125" t="s">
        <v>339</v>
      </c>
      <c r="J117" s="21" t="s">
        <v>337</v>
      </c>
      <c r="K117" s="83" t="s">
        <v>10</v>
      </c>
      <c r="L117" s="83"/>
      <c r="M117" s="111" t="str">
        <f t="shared" si="1"/>
        <v>OrderAllocation.allocationComment</v>
      </c>
    </row>
    <row r="118" spans="1:13" s="1" customFormat="1" x14ac:dyDescent="0.25">
      <c r="A118" s="136">
        <v>5</v>
      </c>
      <c r="B118" s="84" t="s">
        <v>304</v>
      </c>
      <c r="C118" s="85" t="s">
        <v>8</v>
      </c>
      <c r="D118" s="83" t="s">
        <v>334</v>
      </c>
      <c r="E118" s="94" t="s">
        <v>367</v>
      </c>
      <c r="F118" s="91">
        <v>2</v>
      </c>
      <c r="G118" s="91">
        <v>270</v>
      </c>
      <c r="H118" s="125" t="s">
        <v>328</v>
      </c>
      <c r="I118" s="125" t="s">
        <v>343</v>
      </c>
      <c r="J118" s="21" t="s">
        <v>329</v>
      </c>
      <c r="K118" s="86" t="s">
        <v>327</v>
      </c>
      <c r="L118" s="86"/>
      <c r="M118" s="111" t="str">
        <f t="shared" si="1"/>
        <v>OrderAllocation.alternateItems</v>
      </c>
    </row>
    <row r="119" spans="1:13" x14ac:dyDescent="0.25">
      <c r="A119" s="136">
        <v>5</v>
      </c>
      <c r="B119" s="84" t="s">
        <v>304</v>
      </c>
      <c r="C119" s="85" t="s">
        <v>8</v>
      </c>
      <c r="D119" s="83" t="s">
        <v>334</v>
      </c>
      <c r="E119" s="94" t="s">
        <v>367</v>
      </c>
      <c r="F119" s="91">
        <v>2</v>
      </c>
      <c r="G119" s="91">
        <v>271</v>
      </c>
      <c r="H119" s="125" t="s">
        <v>62</v>
      </c>
      <c r="I119" s="125" t="s">
        <v>63</v>
      </c>
      <c r="J119" s="126" t="s">
        <v>396</v>
      </c>
      <c r="K119" s="83" t="s">
        <v>10</v>
      </c>
      <c r="L119" s="83"/>
      <c r="M119" s="111" t="str">
        <f t="shared" si="1"/>
        <v>OrderAllocation.sourceLink</v>
      </c>
    </row>
    <row r="120" spans="1:13" s="1" customFormat="1" x14ac:dyDescent="0.25">
      <c r="A120" s="137">
        <v>6</v>
      </c>
      <c r="B120" s="33" t="s">
        <v>165</v>
      </c>
      <c r="C120" s="43" t="s">
        <v>8</v>
      </c>
      <c r="D120" s="3" t="s">
        <v>166</v>
      </c>
      <c r="E120" s="99" t="s">
        <v>417</v>
      </c>
      <c r="F120" s="116">
        <v>1</v>
      </c>
      <c r="G120" s="116">
        <v>284</v>
      </c>
      <c r="H120" s="56" t="s">
        <v>379</v>
      </c>
      <c r="I120" s="56" t="s">
        <v>67</v>
      </c>
      <c r="J120" s="58" t="s">
        <v>383</v>
      </c>
      <c r="K120" s="113" t="s">
        <v>10</v>
      </c>
      <c r="L120" s="113"/>
      <c r="M120" s="111" t="str">
        <f t="shared" si="1"/>
        <v>InventoryLot.product.partNumber</v>
      </c>
    </row>
    <row r="121" spans="1:13" s="1" customFormat="1" x14ac:dyDescent="0.25">
      <c r="A121" s="137">
        <v>6</v>
      </c>
      <c r="B121" s="33" t="s">
        <v>165</v>
      </c>
      <c r="C121" s="43" t="s">
        <v>8</v>
      </c>
      <c r="D121" s="3" t="s">
        <v>166</v>
      </c>
      <c r="E121" s="99" t="s">
        <v>417</v>
      </c>
      <c r="F121" s="116">
        <v>1</v>
      </c>
      <c r="G121" s="116">
        <v>285</v>
      </c>
      <c r="H121" s="56" t="s">
        <v>380</v>
      </c>
      <c r="I121" s="56" t="s">
        <v>168</v>
      </c>
      <c r="J121" s="58" t="s">
        <v>96</v>
      </c>
      <c r="K121" s="113" t="s">
        <v>10</v>
      </c>
      <c r="L121" s="113"/>
      <c r="M121" s="111" t="str">
        <f t="shared" si="1"/>
        <v>InventoryLot.location.locationIdentifier</v>
      </c>
    </row>
    <row r="122" spans="1:13" s="29" customFormat="1" x14ac:dyDescent="0.25">
      <c r="A122" s="137">
        <v>6</v>
      </c>
      <c r="B122" s="33" t="s">
        <v>165</v>
      </c>
      <c r="C122" s="43" t="s">
        <v>8</v>
      </c>
      <c r="D122" s="3" t="s">
        <v>166</v>
      </c>
      <c r="E122" s="99" t="s">
        <v>417</v>
      </c>
      <c r="F122" s="91">
        <v>1</v>
      </c>
      <c r="G122" s="91">
        <v>286</v>
      </c>
      <c r="H122" s="36" t="s">
        <v>179</v>
      </c>
      <c r="I122" s="36" t="s">
        <v>384</v>
      </c>
      <c r="J122" s="61">
        <v>239845720</v>
      </c>
      <c r="K122" s="35" t="s">
        <v>10</v>
      </c>
      <c r="L122" s="35"/>
      <c r="M122" s="111" t="str">
        <f t="shared" si="1"/>
        <v>InventoryLot.lotCode</v>
      </c>
    </row>
    <row r="123" spans="1:13" s="1" customFormat="1" x14ac:dyDescent="0.25">
      <c r="A123" s="137">
        <v>6</v>
      </c>
      <c r="B123" s="33" t="s">
        <v>165</v>
      </c>
      <c r="C123" s="43" t="s">
        <v>8</v>
      </c>
      <c r="D123" s="3" t="s">
        <v>166</v>
      </c>
      <c r="E123" s="157" t="s">
        <v>11</v>
      </c>
      <c r="F123" s="91">
        <v>1</v>
      </c>
      <c r="G123" s="91">
        <v>287</v>
      </c>
      <c r="H123" s="81" t="s">
        <v>361</v>
      </c>
      <c r="I123" s="155" t="s">
        <v>356</v>
      </c>
      <c r="J123" s="155" t="s">
        <v>357</v>
      </c>
      <c r="K123" s="81" t="s">
        <v>10</v>
      </c>
      <c r="L123" s="81"/>
      <c r="M123" s="111" t="str">
        <f t="shared" si="1"/>
        <v>InventoryLot.inventoryType</v>
      </c>
    </row>
    <row r="124" spans="1:13" s="29" customFormat="1" x14ac:dyDescent="0.25">
      <c r="A124" s="137">
        <v>6</v>
      </c>
      <c r="B124" s="33" t="s">
        <v>165</v>
      </c>
      <c r="C124" s="43" t="s">
        <v>8</v>
      </c>
      <c r="D124" s="3" t="s">
        <v>166</v>
      </c>
      <c r="E124" s="97" t="s">
        <v>132</v>
      </c>
      <c r="F124" s="91">
        <v>1</v>
      </c>
      <c r="G124" s="91">
        <v>291</v>
      </c>
      <c r="H124" s="17" t="s">
        <v>50</v>
      </c>
      <c r="I124" s="8" t="s">
        <v>132</v>
      </c>
      <c r="J124" s="108" t="s">
        <v>185</v>
      </c>
      <c r="K124" s="5" t="s">
        <v>10</v>
      </c>
      <c r="L124" s="5"/>
      <c r="M124" s="111" t="str">
        <f t="shared" si="1"/>
        <v>InventoryLot.status</v>
      </c>
    </row>
    <row r="125" spans="1:13" s="29" customFormat="1" x14ac:dyDescent="0.25">
      <c r="A125" s="137">
        <v>6</v>
      </c>
      <c r="B125" s="33" t="s">
        <v>165</v>
      </c>
      <c r="C125" s="43" t="s">
        <v>8</v>
      </c>
      <c r="D125" s="3" t="s">
        <v>166</v>
      </c>
      <c r="E125" s="95" t="s">
        <v>369</v>
      </c>
      <c r="F125" s="91">
        <v>1</v>
      </c>
      <c r="G125" s="91">
        <v>292</v>
      </c>
      <c r="H125" s="17" t="s">
        <v>180</v>
      </c>
      <c r="I125" s="8" t="s">
        <v>181</v>
      </c>
      <c r="J125" s="21" t="s">
        <v>394</v>
      </c>
      <c r="K125" s="5" t="s">
        <v>182</v>
      </c>
      <c r="L125" s="5"/>
      <c r="M125" s="111" t="str">
        <f t="shared" si="1"/>
        <v>InventoryLot.expirationDate</v>
      </c>
    </row>
    <row r="126" spans="1:13" x14ac:dyDescent="0.25">
      <c r="A126" s="137">
        <v>6</v>
      </c>
      <c r="B126" s="33" t="s">
        <v>165</v>
      </c>
      <c r="C126" s="43" t="s">
        <v>8</v>
      </c>
      <c r="D126" s="3" t="s">
        <v>166</v>
      </c>
      <c r="E126" s="95" t="s">
        <v>369</v>
      </c>
      <c r="F126" s="91">
        <v>1</v>
      </c>
      <c r="G126" s="91">
        <v>294</v>
      </c>
      <c r="H126" s="17" t="s">
        <v>37</v>
      </c>
      <c r="I126" s="17" t="s">
        <v>75</v>
      </c>
      <c r="J126" s="44">
        <v>12</v>
      </c>
      <c r="K126" s="5" t="s">
        <v>39</v>
      </c>
      <c r="L126" s="5"/>
      <c r="M126" s="111" t="str">
        <f t="shared" si="1"/>
        <v>InventoryLot.quantity</v>
      </c>
    </row>
    <row r="127" spans="1:13" s="29" customFormat="1" x14ac:dyDescent="0.25">
      <c r="A127" s="137">
        <v>6</v>
      </c>
      <c r="B127" s="33" t="s">
        <v>165</v>
      </c>
      <c r="C127" s="43" t="s">
        <v>8</v>
      </c>
      <c r="D127" s="3" t="s">
        <v>166</v>
      </c>
      <c r="E127" s="95" t="s">
        <v>369</v>
      </c>
      <c r="F127" s="91">
        <v>1</v>
      </c>
      <c r="G127" s="91">
        <v>295</v>
      </c>
      <c r="H127" s="17" t="s">
        <v>40</v>
      </c>
      <c r="I127" s="74" t="s">
        <v>41</v>
      </c>
      <c r="J127" s="12" t="s">
        <v>263</v>
      </c>
      <c r="K127" s="5" t="s">
        <v>10</v>
      </c>
      <c r="L127" s="5"/>
      <c r="M127" s="111" t="str">
        <f t="shared" si="1"/>
        <v>InventoryLot.quantityUnits</v>
      </c>
    </row>
    <row r="128" spans="1:13" s="88" customFormat="1" x14ac:dyDescent="0.25">
      <c r="A128" s="137">
        <v>6</v>
      </c>
      <c r="B128" s="33" t="s">
        <v>165</v>
      </c>
      <c r="C128" s="43" t="s">
        <v>8</v>
      </c>
      <c r="D128" s="3" t="s">
        <v>166</v>
      </c>
      <c r="E128" s="95" t="s">
        <v>369</v>
      </c>
      <c r="F128" s="91">
        <v>1</v>
      </c>
      <c r="G128" s="91">
        <v>296</v>
      </c>
      <c r="H128" s="48" t="s">
        <v>42</v>
      </c>
      <c r="I128" s="8" t="s">
        <v>186</v>
      </c>
      <c r="J128" s="127">
        <v>1229</v>
      </c>
      <c r="K128" s="5" t="s">
        <v>39</v>
      </c>
      <c r="L128" s="5"/>
      <c r="M128" s="111" t="str">
        <f t="shared" si="1"/>
        <v>InventoryLot.value</v>
      </c>
    </row>
    <row r="129" spans="1:13" s="88" customFormat="1" x14ac:dyDescent="0.25">
      <c r="A129" s="137">
        <v>6</v>
      </c>
      <c r="B129" s="33" t="s">
        <v>165</v>
      </c>
      <c r="C129" s="43" t="s">
        <v>8</v>
      </c>
      <c r="D129" s="3" t="s">
        <v>166</v>
      </c>
      <c r="E129" s="95" t="s">
        <v>369</v>
      </c>
      <c r="F129" s="91">
        <v>1</v>
      </c>
      <c r="G129" s="91">
        <v>297</v>
      </c>
      <c r="H129" s="48" t="s">
        <v>44</v>
      </c>
      <c r="I129" s="8" t="s">
        <v>45</v>
      </c>
      <c r="J129" s="128" t="s">
        <v>46</v>
      </c>
      <c r="K129" s="5" t="s">
        <v>10</v>
      </c>
      <c r="L129" s="5"/>
      <c r="M129" s="111" t="str">
        <f t="shared" si="1"/>
        <v>InventoryLot.valueCurrency</v>
      </c>
    </row>
    <row r="130" spans="1:13" s="29" customFormat="1" x14ac:dyDescent="0.25">
      <c r="A130" s="137">
        <v>6</v>
      </c>
      <c r="B130" s="33" t="s">
        <v>165</v>
      </c>
      <c r="C130" s="43" t="s">
        <v>8</v>
      </c>
      <c r="D130" s="3" t="s">
        <v>166</v>
      </c>
      <c r="E130" s="95" t="s">
        <v>369</v>
      </c>
      <c r="F130" s="91">
        <v>3</v>
      </c>
      <c r="G130" s="91">
        <v>298</v>
      </c>
      <c r="H130" s="17" t="s">
        <v>345</v>
      </c>
      <c r="I130" s="17" t="s">
        <v>346</v>
      </c>
      <c r="J130" s="44">
        <v>12</v>
      </c>
      <c r="K130" s="5" t="s">
        <v>39</v>
      </c>
      <c r="L130" s="5"/>
      <c r="M130" s="111" t="str">
        <f t="shared" ref="M130:M194" si="2">D130&amp;"."&amp;H130</f>
        <v>InventoryLot.quantityAvailable</v>
      </c>
    </row>
    <row r="131" spans="1:13" s="29" customFormat="1" x14ac:dyDescent="0.25">
      <c r="A131" s="137">
        <v>6</v>
      </c>
      <c r="B131" s="33" t="s">
        <v>165</v>
      </c>
      <c r="C131" s="43" t="s">
        <v>8</v>
      </c>
      <c r="D131" s="3" t="s">
        <v>166</v>
      </c>
      <c r="E131" s="95" t="s">
        <v>369</v>
      </c>
      <c r="F131" s="91">
        <v>2</v>
      </c>
      <c r="G131" s="91">
        <v>299</v>
      </c>
      <c r="H131" s="17" t="s">
        <v>183</v>
      </c>
      <c r="I131" s="17" t="s">
        <v>184</v>
      </c>
      <c r="J131" s="21" t="s">
        <v>394</v>
      </c>
      <c r="K131" s="5" t="s">
        <v>182</v>
      </c>
      <c r="L131" s="5"/>
      <c r="M131" s="111" t="str">
        <f t="shared" si="2"/>
        <v>InventoryLot.storageDate</v>
      </c>
    </row>
    <row r="132" spans="1:13" s="29" customFormat="1" x14ac:dyDescent="0.25">
      <c r="A132" s="137">
        <v>6</v>
      </c>
      <c r="B132" s="33" t="s">
        <v>165</v>
      </c>
      <c r="C132" s="43" t="s">
        <v>8</v>
      </c>
      <c r="D132" s="3" t="s">
        <v>166</v>
      </c>
      <c r="E132" s="156" t="s">
        <v>416</v>
      </c>
      <c r="F132" s="91">
        <v>3</v>
      </c>
      <c r="G132" s="91">
        <v>300</v>
      </c>
      <c r="H132" s="57" t="s">
        <v>397</v>
      </c>
      <c r="I132" s="57" t="s">
        <v>398</v>
      </c>
      <c r="J132" s="121" t="s">
        <v>169</v>
      </c>
      <c r="K132" s="129" t="s">
        <v>10</v>
      </c>
      <c r="L132" s="129" t="s">
        <v>19</v>
      </c>
      <c r="M132" s="111" t="str">
        <f t="shared" si="2"/>
        <v>InventoryLot.storageLocation.locationIdentifier</v>
      </c>
    </row>
    <row r="133" spans="1:13" s="29" customFormat="1" x14ac:dyDescent="0.25">
      <c r="A133" s="137">
        <v>6</v>
      </c>
      <c r="B133" s="33" t="s">
        <v>165</v>
      </c>
      <c r="C133" s="43" t="s">
        <v>8</v>
      </c>
      <c r="D133" s="3" t="s">
        <v>166</v>
      </c>
      <c r="E133" s="94" t="s">
        <v>367</v>
      </c>
      <c r="F133" s="91">
        <v>2</v>
      </c>
      <c r="G133" s="91">
        <v>301</v>
      </c>
      <c r="H133" s="17" t="s">
        <v>171</v>
      </c>
      <c r="I133" s="44" t="s">
        <v>172</v>
      </c>
      <c r="J133" s="44" t="s">
        <v>173</v>
      </c>
      <c r="K133" s="5" t="s">
        <v>10</v>
      </c>
      <c r="L133" s="5"/>
      <c r="M133" s="111" t="str">
        <f t="shared" si="2"/>
        <v>InventoryLot.inventoryParentType</v>
      </c>
    </row>
    <row r="134" spans="1:13" s="29" customFormat="1" x14ac:dyDescent="0.25">
      <c r="A134" s="137">
        <v>6</v>
      </c>
      <c r="B134" s="33" t="s">
        <v>165</v>
      </c>
      <c r="C134" s="43" t="s">
        <v>8</v>
      </c>
      <c r="D134" s="3" t="s">
        <v>166</v>
      </c>
      <c r="E134" s="94" t="s">
        <v>367</v>
      </c>
      <c r="F134" s="91">
        <v>2</v>
      </c>
      <c r="G134" s="91">
        <v>302</v>
      </c>
      <c r="H134" s="17" t="s">
        <v>174</v>
      </c>
      <c r="I134" s="44" t="s">
        <v>175</v>
      </c>
      <c r="J134" s="78" t="s">
        <v>79</v>
      </c>
      <c r="K134" s="5" t="s">
        <v>10</v>
      </c>
      <c r="L134" s="5"/>
      <c r="M134" s="111" t="str">
        <f t="shared" si="2"/>
        <v>InventoryLot.class</v>
      </c>
    </row>
    <row r="135" spans="1:13" s="29" customFormat="1" x14ac:dyDescent="0.25">
      <c r="A135" s="137">
        <v>6</v>
      </c>
      <c r="B135" s="33" t="s">
        <v>165</v>
      </c>
      <c r="C135" s="43" t="s">
        <v>8</v>
      </c>
      <c r="D135" s="3" t="s">
        <v>166</v>
      </c>
      <c r="E135" s="94" t="s">
        <v>367</v>
      </c>
      <c r="F135" s="91">
        <v>2</v>
      </c>
      <c r="G135" s="91">
        <v>303</v>
      </c>
      <c r="H135" s="17" t="s">
        <v>176</v>
      </c>
      <c r="I135" s="44" t="s">
        <v>177</v>
      </c>
      <c r="J135" s="78" t="s">
        <v>178</v>
      </c>
      <c r="K135" s="5" t="s">
        <v>10</v>
      </c>
      <c r="L135" s="5"/>
      <c r="M135" s="111" t="str">
        <f t="shared" si="2"/>
        <v>InventoryLot.segment</v>
      </c>
    </row>
    <row r="136" spans="1:13" s="29" customFormat="1" x14ac:dyDescent="0.25">
      <c r="A136" s="137">
        <v>6</v>
      </c>
      <c r="B136" s="33" t="s">
        <v>165</v>
      </c>
      <c r="C136" s="43" t="s">
        <v>8</v>
      </c>
      <c r="D136" s="3" t="s">
        <v>166</v>
      </c>
      <c r="E136" s="94" t="s">
        <v>367</v>
      </c>
      <c r="F136" s="91">
        <v>2</v>
      </c>
      <c r="G136" s="91">
        <v>304</v>
      </c>
      <c r="H136" s="17" t="s">
        <v>62</v>
      </c>
      <c r="I136" s="8" t="s">
        <v>63</v>
      </c>
      <c r="J136" s="24" t="s">
        <v>396</v>
      </c>
      <c r="K136" s="5" t="s">
        <v>10</v>
      </c>
      <c r="L136" s="5"/>
      <c r="M136" s="111" t="str">
        <f t="shared" si="2"/>
        <v>InventoryLot.sourceLink</v>
      </c>
    </row>
    <row r="137" spans="1:13" s="29" customFormat="1" x14ac:dyDescent="0.25">
      <c r="A137" s="138">
        <v>7</v>
      </c>
      <c r="B137" s="66" t="s">
        <v>170</v>
      </c>
      <c r="C137" s="67" t="s">
        <v>8</v>
      </c>
      <c r="D137" s="3" t="s">
        <v>170</v>
      </c>
      <c r="E137" s="99" t="s">
        <v>417</v>
      </c>
      <c r="F137" s="116">
        <v>1</v>
      </c>
      <c r="G137" s="116">
        <v>318</v>
      </c>
      <c r="H137" s="56" t="s">
        <v>379</v>
      </c>
      <c r="I137" s="56" t="s">
        <v>67</v>
      </c>
      <c r="J137" s="58" t="s">
        <v>383</v>
      </c>
      <c r="K137" s="113" t="s">
        <v>10</v>
      </c>
      <c r="L137" s="113"/>
      <c r="M137" s="111" t="str">
        <f t="shared" si="2"/>
        <v>Inventory.product.partNumber</v>
      </c>
    </row>
    <row r="138" spans="1:13" s="1" customFormat="1" x14ac:dyDescent="0.25">
      <c r="A138" s="138">
        <v>7</v>
      </c>
      <c r="B138" s="66" t="s">
        <v>170</v>
      </c>
      <c r="C138" s="67" t="s">
        <v>8</v>
      </c>
      <c r="D138" s="3" t="s">
        <v>170</v>
      </c>
      <c r="E138" s="99" t="s">
        <v>417</v>
      </c>
      <c r="F138" s="116">
        <v>1</v>
      </c>
      <c r="G138" s="116">
        <v>319</v>
      </c>
      <c r="H138" s="56" t="s">
        <v>380</v>
      </c>
      <c r="I138" s="56" t="s">
        <v>168</v>
      </c>
      <c r="J138" s="58" t="s">
        <v>96</v>
      </c>
      <c r="K138" s="113" t="s">
        <v>10</v>
      </c>
      <c r="L138" s="113"/>
      <c r="M138" s="111" t="str">
        <f t="shared" si="2"/>
        <v>Inventory.location.locationIdentifier</v>
      </c>
    </row>
    <row r="139" spans="1:13" s="1" customFormat="1" x14ac:dyDescent="0.25">
      <c r="A139" s="138">
        <v>7</v>
      </c>
      <c r="B139" s="66" t="s">
        <v>170</v>
      </c>
      <c r="C139" s="67" t="s">
        <v>8</v>
      </c>
      <c r="D139" s="3" t="s">
        <v>170</v>
      </c>
      <c r="E139" s="157" t="s">
        <v>11</v>
      </c>
      <c r="F139" s="91">
        <v>1</v>
      </c>
      <c r="G139" s="91">
        <v>320</v>
      </c>
      <c r="H139" s="81" t="s">
        <v>361</v>
      </c>
      <c r="I139" s="155" t="s">
        <v>356</v>
      </c>
      <c r="J139" s="155" t="s">
        <v>357</v>
      </c>
      <c r="K139" s="81" t="s">
        <v>10</v>
      </c>
      <c r="L139" s="81"/>
      <c r="M139" s="111" t="str">
        <f t="shared" si="2"/>
        <v>Inventory.inventoryType</v>
      </c>
    </row>
    <row r="140" spans="1:13" s="1" customFormat="1" x14ac:dyDescent="0.25">
      <c r="A140" s="138">
        <v>7</v>
      </c>
      <c r="B140" s="66" t="s">
        <v>170</v>
      </c>
      <c r="C140" s="67" t="s">
        <v>8</v>
      </c>
      <c r="D140" s="3" t="s">
        <v>170</v>
      </c>
      <c r="E140" s="95" t="s">
        <v>369</v>
      </c>
      <c r="F140" s="91">
        <v>1</v>
      </c>
      <c r="G140" s="91">
        <v>324</v>
      </c>
      <c r="H140" s="17" t="s">
        <v>37</v>
      </c>
      <c r="I140" s="74" t="s">
        <v>75</v>
      </c>
      <c r="J140" s="75">
        <v>100</v>
      </c>
      <c r="K140" s="8" t="s">
        <v>39</v>
      </c>
      <c r="L140" s="8"/>
      <c r="M140" s="111" t="str">
        <f t="shared" si="2"/>
        <v>Inventory.quantity</v>
      </c>
    </row>
    <row r="141" spans="1:13" s="1" customFormat="1" x14ac:dyDescent="0.25">
      <c r="A141" s="138">
        <v>7</v>
      </c>
      <c r="B141" s="66" t="s">
        <v>170</v>
      </c>
      <c r="C141" s="67" t="s">
        <v>8</v>
      </c>
      <c r="D141" s="3" t="s">
        <v>170</v>
      </c>
      <c r="E141" s="95" t="s">
        <v>369</v>
      </c>
      <c r="F141" s="91">
        <v>1</v>
      </c>
      <c r="G141" s="91">
        <v>325</v>
      </c>
      <c r="H141" s="48" t="s">
        <v>40</v>
      </c>
      <c r="I141" s="74" t="s">
        <v>41</v>
      </c>
      <c r="J141" s="12" t="s">
        <v>263</v>
      </c>
      <c r="K141" s="8" t="s">
        <v>10</v>
      </c>
      <c r="L141" s="8"/>
      <c r="M141" s="111" t="str">
        <f t="shared" si="2"/>
        <v>Inventory.quantityUnits</v>
      </c>
    </row>
    <row r="142" spans="1:13" s="29" customFormat="1" x14ac:dyDescent="0.25">
      <c r="A142" s="138">
        <v>7</v>
      </c>
      <c r="B142" s="66" t="s">
        <v>170</v>
      </c>
      <c r="C142" s="67" t="s">
        <v>8</v>
      </c>
      <c r="D142" s="3" t="s">
        <v>170</v>
      </c>
      <c r="E142" s="95" t="s">
        <v>369</v>
      </c>
      <c r="F142" s="91">
        <v>1</v>
      </c>
      <c r="G142" s="91">
        <v>326</v>
      </c>
      <c r="H142" s="48" t="s">
        <v>42</v>
      </c>
      <c r="I142" s="74" t="s">
        <v>186</v>
      </c>
      <c r="J142" s="76">
        <v>1229</v>
      </c>
      <c r="K142" s="8" t="s">
        <v>39</v>
      </c>
      <c r="L142" s="8"/>
      <c r="M142" s="111" t="str">
        <f t="shared" si="2"/>
        <v>Inventory.value</v>
      </c>
    </row>
    <row r="143" spans="1:13" s="1" customFormat="1" ht="13.5" customHeight="1" x14ac:dyDescent="0.25">
      <c r="A143" s="138">
        <v>7</v>
      </c>
      <c r="B143" s="66" t="s">
        <v>170</v>
      </c>
      <c r="C143" s="67" t="s">
        <v>8</v>
      </c>
      <c r="D143" s="3" t="s">
        <v>170</v>
      </c>
      <c r="E143" s="95" t="s">
        <v>369</v>
      </c>
      <c r="F143" s="91">
        <v>1</v>
      </c>
      <c r="G143" s="91">
        <v>327</v>
      </c>
      <c r="H143" s="48" t="s">
        <v>44</v>
      </c>
      <c r="I143" s="74" t="s">
        <v>45</v>
      </c>
      <c r="J143" s="77" t="s">
        <v>46</v>
      </c>
      <c r="K143" s="8" t="s">
        <v>10</v>
      </c>
      <c r="L143" s="8"/>
      <c r="M143" s="111" t="str">
        <f t="shared" si="2"/>
        <v>Inventory.valueCurrency</v>
      </c>
    </row>
    <row r="144" spans="1:13" s="1" customFormat="1" x14ac:dyDescent="0.25">
      <c r="A144" s="138">
        <v>7</v>
      </c>
      <c r="B144" s="66" t="s">
        <v>170</v>
      </c>
      <c r="C144" s="67" t="s">
        <v>8</v>
      </c>
      <c r="D144" s="3" t="s">
        <v>170</v>
      </c>
      <c r="E144" s="95" t="s">
        <v>369</v>
      </c>
      <c r="F144" s="91">
        <v>2</v>
      </c>
      <c r="G144" s="91">
        <v>328</v>
      </c>
      <c r="H144" s="48" t="s">
        <v>188</v>
      </c>
      <c r="I144" s="74" t="s">
        <v>189</v>
      </c>
      <c r="J144" s="75">
        <v>20</v>
      </c>
      <c r="K144" s="8" t="s">
        <v>39</v>
      </c>
      <c r="L144" s="8"/>
      <c r="M144" s="111" t="str">
        <f t="shared" si="2"/>
        <v>Inventory.reservationOrders</v>
      </c>
    </row>
    <row r="145" spans="1:13" s="1" customFormat="1" x14ac:dyDescent="0.25">
      <c r="A145" s="138">
        <v>7</v>
      </c>
      <c r="B145" s="66" t="s">
        <v>170</v>
      </c>
      <c r="C145" s="67" t="s">
        <v>8</v>
      </c>
      <c r="D145" s="3" t="s">
        <v>170</v>
      </c>
      <c r="E145" s="95" t="s">
        <v>369</v>
      </c>
      <c r="F145" s="91">
        <v>3</v>
      </c>
      <c r="G145" s="91">
        <v>329</v>
      </c>
      <c r="H145" s="48" t="s">
        <v>190</v>
      </c>
      <c r="I145" s="74" t="s">
        <v>191</v>
      </c>
      <c r="J145" s="75">
        <v>3</v>
      </c>
      <c r="K145" s="8" t="s">
        <v>39</v>
      </c>
      <c r="L145" s="8"/>
      <c r="M145" s="111" t="str">
        <f t="shared" si="2"/>
        <v>Inventory.reservationPickup</v>
      </c>
    </row>
    <row r="146" spans="1:13" s="1" customFormat="1" x14ac:dyDescent="0.25">
      <c r="A146" s="138">
        <v>7</v>
      </c>
      <c r="B146" s="66" t="s">
        <v>170</v>
      </c>
      <c r="C146" s="67" t="s">
        <v>8</v>
      </c>
      <c r="D146" s="3" t="s">
        <v>170</v>
      </c>
      <c r="E146" s="95" t="s">
        <v>369</v>
      </c>
      <c r="F146" s="91">
        <v>3</v>
      </c>
      <c r="G146" s="91">
        <v>330</v>
      </c>
      <c r="H146" s="48" t="s">
        <v>192</v>
      </c>
      <c r="I146" s="74" t="s">
        <v>193</v>
      </c>
      <c r="J146" s="75">
        <v>4</v>
      </c>
      <c r="K146" s="8" t="s">
        <v>39</v>
      </c>
      <c r="L146" s="8"/>
      <c r="M146" s="111" t="str">
        <f t="shared" si="2"/>
        <v>Inventory.reservationShip</v>
      </c>
    </row>
    <row r="147" spans="1:13" s="1" customFormat="1" x14ac:dyDescent="0.25">
      <c r="A147" s="138">
        <v>7</v>
      </c>
      <c r="B147" s="68" t="s">
        <v>170</v>
      </c>
      <c r="C147" s="67" t="s">
        <v>8</v>
      </c>
      <c r="D147" s="3" t="s">
        <v>170</v>
      </c>
      <c r="E147" s="95" t="s">
        <v>369</v>
      </c>
      <c r="F147" s="91">
        <v>1</v>
      </c>
      <c r="G147" s="91">
        <v>331</v>
      </c>
      <c r="H147" s="100" t="s">
        <v>194</v>
      </c>
      <c r="I147" s="72" t="s">
        <v>195</v>
      </c>
      <c r="J147" s="73">
        <v>30</v>
      </c>
      <c r="K147" s="70" t="s">
        <v>39</v>
      </c>
      <c r="L147" s="70"/>
      <c r="M147" s="111" t="str">
        <f t="shared" si="2"/>
        <v>Inventory.daysOfSupply</v>
      </c>
    </row>
    <row r="148" spans="1:13" s="1" customFormat="1" ht="13.5" customHeight="1" x14ac:dyDescent="0.25">
      <c r="A148" s="138">
        <v>7</v>
      </c>
      <c r="B148" s="66" t="s">
        <v>170</v>
      </c>
      <c r="C148" s="67" t="s">
        <v>8</v>
      </c>
      <c r="D148" s="3" t="s">
        <v>170</v>
      </c>
      <c r="E148" s="95" t="s">
        <v>369</v>
      </c>
      <c r="F148" s="91">
        <v>2</v>
      </c>
      <c r="G148" s="91">
        <v>332</v>
      </c>
      <c r="H148" s="125" t="s">
        <v>210</v>
      </c>
      <c r="I148" s="69" t="s">
        <v>211</v>
      </c>
      <c r="J148" s="122">
        <v>90</v>
      </c>
      <c r="K148" s="70" t="s">
        <v>39</v>
      </c>
      <c r="L148" s="70"/>
      <c r="M148" s="111" t="str">
        <f t="shared" si="2"/>
        <v>Inventory.shelfLife</v>
      </c>
    </row>
    <row r="149" spans="1:13" s="1" customFormat="1" x14ac:dyDescent="0.25">
      <c r="A149" s="138">
        <v>7</v>
      </c>
      <c r="B149" s="66" t="s">
        <v>170</v>
      </c>
      <c r="C149" s="67" t="s">
        <v>8</v>
      </c>
      <c r="D149" s="3" t="s">
        <v>170</v>
      </c>
      <c r="E149" s="95" t="s">
        <v>369</v>
      </c>
      <c r="F149" s="91">
        <v>2</v>
      </c>
      <c r="G149" s="91">
        <v>337</v>
      </c>
      <c r="H149" s="125" t="s">
        <v>205</v>
      </c>
      <c r="I149" s="69" t="s">
        <v>206</v>
      </c>
      <c r="J149" s="122">
        <v>160</v>
      </c>
      <c r="K149" s="70" t="s">
        <v>39</v>
      </c>
      <c r="L149" s="70"/>
      <c r="M149" s="111" t="str">
        <f t="shared" si="2"/>
        <v>Inventory.reorderLevel</v>
      </c>
    </row>
    <row r="150" spans="1:13" s="1" customFormat="1" x14ac:dyDescent="0.25">
      <c r="A150" s="138">
        <v>7</v>
      </c>
      <c r="B150" s="66" t="s">
        <v>170</v>
      </c>
      <c r="C150" s="67" t="s">
        <v>8</v>
      </c>
      <c r="D150" s="3" t="s">
        <v>170</v>
      </c>
      <c r="E150" s="95" t="s">
        <v>369</v>
      </c>
      <c r="F150" s="91">
        <v>2</v>
      </c>
      <c r="G150" s="91">
        <v>338</v>
      </c>
      <c r="H150" s="125" t="s">
        <v>196</v>
      </c>
      <c r="I150" s="69" t="s">
        <v>207</v>
      </c>
      <c r="J150" s="71">
        <v>6</v>
      </c>
      <c r="K150" s="70" t="s">
        <v>39</v>
      </c>
      <c r="L150" s="70"/>
      <c r="M150" s="111" t="str">
        <f t="shared" si="2"/>
        <v>Inventory.expectedLeadTime</v>
      </c>
    </row>
    <row r="151" spans="1:13" s="1" customFormat="1" x14ac:dyDescent="0.25">
      <c r="A151" s="138">
        <v>7</v>
      </c>
      <c r="B151" s="66" t="s">
        <v>170</v>
      </c>
      <c r="C151" s="67" t="s">
        <v>8</v>
      </c>
      <c r="D151" s="3" t="s">
        <v>170</v>
      </c>
      <c r="E151" s="98" t="s">
        <v>373</v>
      </c>
      <c r="F151" s="91">
        <v>1</v>
      </c>
      <c r="G151" s="91">
        <v>339</v>
      </c>
      <c r="H151" s="125" t="s">
        <v>201</v>
      </c>
      <c r="I151" s="69" t="s">
        <v>202</v>
      </c>
      <c r="J151" s="122">
        <v>200</v>
      </c>
      <c r="K151" s="70" t="s">
        <v>39</v>
      </c>
      <c r="L151" s="70"/>
      <c r="M151" s="111" t="str">
        <f t="shared" si="2"/>
        <v>Inventory.quantityUpperThreshold</v>
      </c>
    </row>
    <row r="152" spans="1:13" s="1" customFormat="1" x14ac:dyDescent="0.25">
      <c r="A152" s="138">
        <v>7</v>
      </c>
      <c r="B152" s="66" t="s">
        <v>170</v>
      </c>
      <c r="C152" s="67" t="s">
        <v>8</v>
      </c>
      <c r="D152" s="3" t="s">
        <v>170</v>
      </c>
      <c r="E152" s="98" t="s">
        <v>373</v>
      </c>
      <c r="F152" s="91">
        <v>1</v>
      </c>
      <c r="G152" s="91">
        <v>340</v>
      </c>
      <c r="H152" s="125" t="s">
        <v>203</v>
      </c>
      <c r="I152" s="69" t="s">
        <v>204</v>
      </c>
      <c r="J152" s="122">
        <v>150</v>
      </c>
      <c r="K152" s="70" t="s">
        <v>39</v>
      </c>
      <c r="L152" s="70"/>
      <c r="M152" s="111" t="str">
        <f t="shared" si="2"/>
        <v>Inventory.quantityLowerThreshold</v>
      </c>
    </row>
    <row r="153" spans="1:13" s="1" customFormat="1" x14ac:dyDescent="0.25">
      <c r="A153" s="138">
        <v>7</v>
      </c>
      <c r="B153" s="66" t="s">
        <v>170</v>
      </c>
      <c r="C153" s="67" t="s">
        <v>8</v>
      </c>
      <c r="D153" s="3" t="s">
        <v>170</v>
      </c>
      <c r="E153" s="98" t="s">
        <v>373</v>
      </c>
      <c r="F153" s="91">
        <v>1</v>
      </c>
      <c r="G153" s="91">
        <v>341</v>
      </c>
      <c r="H153" s="125" t="s">
        <v>197</v>
      </c>
      <c r="I153" s="72" t="s">
        <v>198</v>
      </c>
      <c r="J153" s="75">
        <v>60</v>
      </c>
      <c r="K153" s="70" t="s">
        <v>39</v>
      </c>
      <c r="L153" s="70"/>
      <c r="M153" s="111" t="str">
        <f t="shared" si="2"/>
        <v>Inventory.daysOfSupplyUpperThreshold</v>
      </c>
    </row>
    <row r="154" spans="1:13" s="1" customFormat="1" x14ac:dyDescent="0.25">
      <c r="A154" s="138">
        <v>7</v>
      </c>
      <c r="B154" s="66" t="s">
        <v>170</v>
      </c>
      <c r="C154" s="67" t="s">
        <v>8</v>
      </c>
      <c r="D154" s="3" t="s">
        <v>170</v>
      </c>
      <c r="E154" s="98" t="s">
        <v>373</v>
      </c>
      <c r="F154" s="91">
        <v>1</v>
      </c>
      <c r="G154" s="91">
        <v>342</v>
      </c>
      <c r="H154" s="125" t="s">
        <v>199</v>
      </c>
      <c r="I154" s="72" t="s">
        <v>200</v>
      </c>
      <c r="J154" s="75">
        <v>40</v>
      </c>
      <c r="K154" s="70" t="s">
        <v>39</v>
      </c>
      <c r="L154" s="70"/>
      <c r="M154" s="111" t="str">
        <f t="shared" ref="M154" si="3">D154&amp;"."&amp;H154</f>
        <v>Inventory.daysOfSupplyLowerThreshold</v>
      </c>
    </row>
    <row r="155" spans="1:13" s="1" customFormat="1" x14ac:dyDescent="0.25">
      <c r="A155" s="138">
        <v>7</v>
      </c>
      <c r="B155" s="66" t="s">
        <v>170</v>
      </c>
      <c r="C155" s="67" t="s">
        <v>8</v>
      </c>
      <c r="D155" s="3" t="s">
        <v>170</v>
      </c>
      <c r="E155" s="98" t="s">
        <v>373</v>
      </c>
      <c r="F155" s="160">
        <v>3</v>
      </c>
      <c r="G155" s="91">
        <v>342</v>
      </c>
      <c r="H155" s="125" t="s">
        <v>420</v>
      </c>
      <c r="I155" s="72" t="s">
        <v>419</v>
      </c>
      <c r="J155" s="75">
        <v>50</v>
      </c>
      <c r="K155" s="70" t="s">
        <v>39</v>
      </c>
      <c r="L155" s="70"/>
      <c r="M155" s="111" t="str">
        <f t="shared" si="2"/>
        <v>Inventory.daysOfSupplyTarget</v>
      </c>
    </row>
    <row r="156" spans="1:13" s="30" customFormat="1" x14ac:dyDescent="0.25">
      <c r="A156" s="138">
        <v>7</v>
      </c>
      <c r="B156" s="66" t="s">
        <v>170</v>
      </c>
      <c r="C156" s="67" t="s">
        <v>8</v>
      </c>
      <c r="D156" s="3" t="s">
        <v>170</v>
      </c>
      <c r="E156" s="98" t="s">
        <v>373</v>
      </c>
      <c r="F156" s="91">
        <v>2</v>
      </c>
      <c r="G156" s="91">
        <v>343</v>
      </c>
      <c r="H156" s="125" t="s">
        <v>208</v>
      </c>
      <c r="I156" s="69" t="s">
        <v>209</v>
      </c>
      <c r="J156" s="122">
        <v>10</v>
      </c>
      <c r="K156" s="70" t="s">
        <v>39</v>
      </c>
      <c r="L156" s="70"/>
      <c r="M156" s="111" t="str">
        <f t="shared" si="2"/>
        <v>Inventory.expiringThreshold</v>
      </c>
    </row>
    <row r="157" spans="1:13" s="1" customFormat="1" x14ac:dyDescent="0.25">
      <c r="A157" s="138">
        <v>7</v>
      </c>
      <c r="B157" s="66" t="s">
        <v>170</v>
      </c>
      <c r="C157" s="67" t="s">
        <v>8</v>
      </c>
      <c r="D157" s="3" t="s">
        <v>170</v>
      </c>
      <c r="E157" s="94" t="s">
        <v>367</v>
      </c>
      <c r="F157" s="91">
        <v>1</v>
      </c>
      <c r="G157" s="91">
        <v>344</v>
      </c>
      <c r="H157" s="125" t="s">
        <v>308</v>
      </c>
      <c r="I157" s="69" t="s">
        <v>309</v>
      </c>
      <c r="J157" s="108">
        <v>123</v>
      </c>
      <c r="K157" s="70" t="s">
        <v>10</v>
      </c>
      <c r="L157" s="70"/>
      <c r="M157" s="111" t="str">
        <f t="shared" si="2"/>
        <v>Inventory.plannerCode</v>
      </c>
    </row>
    <row r="158" spans="1:13" s="1" customFormat="1" x14ac:dyDescent="0.25">
      <c r="A158" s="138">
        <v>7</v>
      </c>
      <c r="B158" s="66" t="s">
        <v>170</v>
      </c>
      <c r="C158" s="67" t="s">
        <v>8</v>
      </c>
      <c r="D158" s="3" t="s">
        <v>170</v>
      </c>
      <c r="E158" s="94" t="s">
        <v>367</v>
      </c>
      <c r="F158" s="91">
        <v>2</v>
      </c>
      <c r="G158" s="91">
        <v>345</v>
      </c>
      <c r="H158" s="125" t="s">
        <v>310</v>
      </c>
      <c r="I158" s="69" t="s">
        <v>311</v>
      </c>
      <c r="J158" s="108">
        <v>456</v>
      </c>
      <c r="K158" s="70" t="s">
        <v>10</v>
      </c>
      <c r="L158" s="70"/>
      <c r="M158" s="111" t="str">
        <f t="shared" si="2"/>
        <v>Inventory.velocityCode</v>
      </c>
    </row>
    <row r="159" spans="1:13" s="1" customFormat="1" x14ac:dyDescent="0.25">
      <c r="A159" s="138">
        <v>7</v>
      </c>
      <c r="B159" s="66" t="s">
        <v>170</v>
      </c>
      <c r="C159" s="67" t="s">
        <v>8</v>
      </c>
      <c r="D159" s="3" t="s">
        <v>170</v>
      </c>
      <c r="E159" s="94" t="s">
        <v>367</v>
      </c>
      <c r="F159" s="91">
        <v>2</v>
      </c>
      <c r="G159" s="91">
        <v>346</v>
      </c>
      <c r="H159" s="17" t="s">
        <v>171</v>
      </c>
      <c r="I159" s="44" t="s">
        <v>172</v>
      </c>
      <c r="J159" s="78" t="s">
        <v>173</v>
      </c>
      <c r="K159" s="17" t="s">
        <v>10</v>
      </c>
      <c r="L159" s="17"/>
      <c r="M159" s="111" t="str">
        <f t="shared" si="2"/>
        <v>Inventory.inventoryParentType</v>
      </c>
    </row>
    <row r="160" spans="1:13" s="1" customFormat="1" x14ac:dyDescent="0.25">
      <c r="A160" s="138">
        <v>7</v>
      </c>
      <c r="B160" s="66" t="s">
        <v>170</v>
      </c>
      <c r="C160" s="67" t="s">
        <v>8</v>
      </c>
      <c r="D160" s="3" t="s">
        <v>170</v>
      </c>
      <c r="E160" s="94" t="s">
        <v>367</v>
      </c>
      <c r="F160" s="91">
        <v>2</v>
      </c>
      <c r="G160" s="91">
        <v>347</v>
      </c>
      <c r="H160" s="17" t="s">
        <v>174</v>
      </c>
      <c r="I160" s="44" t="s">
        <v>175</v>
      </c>
      <c r="J160" s="78" t="s">
        <v>187</v>
      </c>
      <c r="K160" s="17" t="s">
        <v>10</v>
      </c>
      <c r="L160" s="17"/>
      <c r="M160" s="111" t="str">
        <f t="shared" si="2"/>
        <v>Inventory.class</v>
      </c>
    </row>
    <row r="161" spans="1:13" s="1" customFormat="1" x14ac:dyDescent="0.25">
      <c r="A161" s="138">
        <v>7</v>
      </c>
      <c r="B161" s="66" t="s">
        <v>170</v>
      </c>
      <c r="C161" s="67" t="s">
        <v>8</v>
      </c>
      <c r="D161" s="3" t="s">
        <v>170</v>
      </c>
      <c r="E161" s="94" t="s">
        <v>367</v>
      </c>
      <c r="F161" s="91">
        <v>2</v>
      </c>
      <c r="G161" s="91">
        <v>348</v>
      </c>
      <c r="H161" s="17" t="s">
        <v>176</v>
      </c>
      <c r="I161" s="44" t="s">
        <v>177</v>
      </c>
      <c r="J161" s="78" t="s">
        <v>178</v>
      </c>
      <c r="K161" s="8" t="s">
        <v>10</v>
      </c>
      <c r="L161" s="8"/>
      <c r="M161" s="111" t="str">
        <f t="shared" si="2"/>
        <v>Inventory.segment</v>
      </c>
    </row>
    <row r="162" spans="1:13" s="1" customFormat="1" x14ac:dyDescent="0.25">
      <c r="A162" s="139">
        <v>8</v>
      </c>
      <c r="B162" s="54" t="s">
        <v>212</v>
      </c>
      <c r="C162" s="55" t="s">
        <v>8</v>
      </c>
      <c r="D162" s="13" t="s">
        <v>213</v>
      </c>
      <c r="E162" s="99" t="s">
        <v>417</v>
      </c>
      <c r="F162" s="116">
        <v>1</v>
      </c>
      <c r="G162" s="116">
        <v>362</v>
      </c>
      <c r="H162" s="56" t="s">
        <v>379</v>
      </c>
      <c r="I162" s="56" t="s">
        <v>67</v>
      </c>
      <c r="J162" s="58" t="s">
        <v>383</v>
      </c>
      <c r="K162" s="113" t="s">
        <v>10</v>
      </c>
      <c r="L162" s="113"/>
      <c r="M162" s="111" t="str">
        <f t="shared" si="2"/>
        <v>SupplyPlan.product.partNumber</v>
      </c>
    </row>
    <row r="163" spans="1:13" x14ac:dyDescent="0.25">
      <c r="A163" s="139">
        <v>8</v>
      </c>
      <c r="B163" s="54" t="s">
        <v>212</v>
      </c>
      <c r="C163" s="55" t="s">
        <v>8</v>
      </c>
      <c r="D163" s="13" t="s">
        <v>213</v>
      </c>
      <c r="E163" s="99" t="s">
        <v>417</v>
      </c>
      <c r="F163" s="116">
        <v>1</v>
      </c>
      <c r="G163" s="116">
        <v>363</v>
      </c>
      <c r="H163" s="56" t="s">
        <v>380</v>
      </c>
      <c r="I163" s="56" t="s">
        <v>168</v>
      </c>
      <c r="J163" s="58" t="s">
        <v>96</v>
      </c>
      <c r="K163" s="113" t="s">
        <v>10</v>
      </c>
      <c r="L163" s="113"/>
      <c r="M163" s="111" t="str">
        <f t="shared" si="2"/>
        <v>SupplyPlan.location.locationIdentifier</v>
      </c>
    </row>
    <row r="164" spans="1:13" s="2" customFormat="1" x14ac:dyDescent="0.25">
      <c r="A164" s="139">
        <v>8</v>
      </c>
      <c r="B164" s="54" t="s">
        <v>212</v>
      </c>
      <c r="C164" s="55" t="s">
        <v>8</v>
      </c>
      <c r="D164" s="13" t="s">
        <v>213</v>
      </c>
      <c r="E164" s="99" t="s">
        <v>417</v>
      </c>
      <c r="F164" s="91">
        <v>1</v>
      </c>
      <c r="G164" s="91">
        <v>364</v>
      </c>
      <c r="H164" s="38" t="s">
        <v>220</v>
      </c>
      <c r="I164" s="38" t="s">
        <v>221</v>
      </c>
      <c r="J164" s="104" t="s">
        <v>395</v>
      </c>
      <c r="K164" s="38" t="s">
        <v>182</v>
      </c>
      <c r="L164" s="38"/>
      <c r="M164" s="111" t="str">
        <f t="shared" si="2"/>
        <v>SupplyPlan.startDate</v>
      </c>
    </row>
    <row r="165" spans="1:13" s="1" customFormat="1" x14ac:dyDescent="0.25">
      <c r="A165" s="139">
        <v>8</v>
      </c>
      <c r="B165" s="54" t="s">
        <v>212</v>
      </c>
      <c r="C165" s="55" t="s">
        <v>8</v>
      </c>
      <c r="D165" s="13" t="s">
        <v>213</v>
      </c>
      <c r="E165" s="99" t="s">
        <v>417</v>
      </c>
      <c r="F165" s="91">
        <v>1</v>
      </c>
      <c r="G165" s="91">
        <v>365</v>
      </c>
      <c r="H165" s="38" t="s">
        <v>222</v>
      </c>
      <c r="I165" s="38" t="s">
        <v>223</v>
      </c>
      <c r="J165" s="61">
        <v>1</v>
      </c>
      <c r="K165" s="38" t="s">
        <v>39</v>
      </c>
      <c r="L165" s="38"/>
      <c r="M165" s="111" t="str">
        <f t="shared" si="2"/>
        <v>SupplyPlan.duration</v>
      </c>
    </row>
    <row r="166" spans="1:13" s="2" customFormat="1" x14ac:dyDescent="0.25">
      <c r="A166" s="139">
        <v>8</v>
      </c>
      <c r="B166" s="54" t="s">
        <v>212</v>
      </c>
      <c r="C166" s="55" t="s">
        <v>8</v>
      </c>
      <c r="D166" s="13" t="s">
        <v>213</v>
      </c>
      <c r="E166" s="99" t="s">
        <v>417</v>
      </c>
      <c r="F166" s="91">
        <v>1</v>
      </c>
      <c r="G166" s="91">
        <v>366</v>
      </c>
      <c r="H166" s="36" t="s">
        <v>214</v>
      </c>
      <c r="I166" s="61" t="s">
        <v>411</v>
      </c>
      <c r="J166" s="61" t="s">
        <v>215</v>
      </c>
      <c r="K166" s="35" t="s">
        <v>10</v>
      </c>
      <c r="L166" s="35"/>
      <c r="M166" s="111" t="str">
        <f t="shared" si="2"/>
        <v>SupplyPlan.planParentType</v>
      </c>
    </row>
    <row r="167" spans="1:13" s="30" customFormat="1" x14ac:dyDescent="0.25">
      <c r="A167" s="139">
        <v>8</v>
      </c>
      <c r="B167" s="54" t="s">
        <v>212</v>
      </c>
      <c r="C167" s="55" t="s">
        <v>8</v>
      </c>
      <c r="D167" s="13" t="s">
        <v>213</v>
      </c>
      <c r="E167" s="157" t="s">
        <v>11</v>
      </c>
      <c r="F167" s="91">
        <v>1</v>
      </c>
      <c r="G167" s="91">
        <v>367</v>
      </c>
      <c r="H167" s="153" t="s">
        <v>216</v>
      </c>
      <c r="I167" s="153" t="s">
        <v>217</v>
      </c>
      <c r="J167" s="154" t="s">
        <v>357</v>
      </c>
      <c r="K167" s="153" t="s">
        <v>10</v>
      </c>
      <c r="L167" s="153"/>
      <c r="M167" s="111" t="str">
        <f t="shared" si="2"/>
        <v>SupplyPlan.planType</v>
      </c>
    </row>
    <row r="168" spans="1:13" s="1" customFormat="1" x14ac:dyDescent="0.25">
      <c r="A168" s="139">
        <v>8</v>
      </c>
      <c r="B168" s="54" t="s">
        <v>212</v>
      </c>
      <c r="C168" s="55" t="s">
        <v>8</v>
      </c>
      <c r="D168" s="13" t="s">
        <v>213</v>
      </c>
      <c r="E168" s="95" t="s">
        <v>369</v>
      </c>
      <c r="F168" s="91">
        <v>1</v>
      </c>
      <c r="G168" s="91">
        <v>370</v>
      </c>
      <c r="H168" s="53" t="s">
        <v>37</v>
      </c>
      <c r="I168" s="53" t="s">
        <v>75</v>
      </c>
      <c r="J168" s="44">
        <v>1200</v>
      </c>
      <c r="K168" s="53" t="s">
        <v>39</v>
      </c>
      <c r="L168" s="53"/>
      <c r="M168" s="111" t="str">
        <f t="shared" si="2"/>
        <v>SupplyPlan.quantity</v>
      </c>
    </row>
    <row r="169" spans="1:13" s="1" customFormat="1" x14ac:dyDescent="0.25">
      <c r="A169" s="139">
        <v>8</v>
      </c>
      <c r="B169" s="54" t="s">
        <v>212</v>
      </c>
      <c r="C169" s="55" t="s">
        <v>8</v>
      </c>
      <c r="D169" s="13" t="s">
        <v>213</v>
      </c>
      <c r="E169" s="95" t="s">
        <v>369</v>
      </c>
      <c r="F169" s="91">
        <v>1</v>
      </c>
      <c r="G169" s="91">
        <v>371</v>
      </c>
      <c r="H169" s="53" t="s">
        <v>40</v>
      </c>
      <c r="I169" s="53" t="s">
        <v>41</v>
      </c>
      <c r="J169" s="12" t="s">
        <v>263</v>
      </c>
      <c r="K169" s="53" t="s">
        <v>10</v>
      </c>
      <c r="L169" s="53"/>
      <c r="M169" s="111" t="str">
        <f t="shared" si="2"/>
        <v>SupplyPlan.quantityUnits</v>
      </c>
    </row>
    <row r="170" spans="1:13" s="1" customFormat="1" x14ac:dyDescent="0.25">
      <c r="A170" s="139">
        <v>8</v>
      </c>
      <c r="B170" s="54" t="s">
        <v>212</v>
      </c>
      <c r="C170" s="55" t="s">
        <v>8</v>
      </c>
      <c r="D170" s="13" t="s">
        <v>213</v>
      </c>
      <c r="E170" s="94" t="s">
        <v>367</v>
      </c>
      <c r="F170" s="91">
        <v>2</v>
      </c>
      <c r="G170" s="91">
        <v>372</v>
      </c>
      <c r="H170" s="53" t="s">
        <v>230</v>
      </c>
      <c r="I170" s="108" t="s">
        <v>231</v>
      </c>
      <c r="J170" s="44" t="s">
        <v>393</v>
      </c>
      <c r="K170" s="53" t="s">
        <v>10</v>
      </c>
      <c r="L170" s="53"/>
      <c r="M170" s="111" t="str">
        <f t="shared" si="2"/>
        <v>SupplyPlan.planningCycle</v>
      </c>
    </row>
    <row r="171" spans="1:13" s="1" customFormat="1" x14ac:dyDescent="0.25">
      <c r="A171" s="139">
        <v>8</v>
      </c>
      <c r="B171" s="54" t="s">
        <v>212</v>
      </c>
      <c r="C171" s="55" t="s">
        <v>8</v>
      </c>
      <c r="D171" s="13" t="s">
        <v>213</v>
      </c>
      <c r="E171" s="94" t="s">
        <v>367</v>
      </c>
      <c r="F171" s="91">
        <v>2</v>
      </c>
      <c r="G171" s="91">
        <v>373</v>
      </c>
      <c r="H171" s="53" t="s">
        <v>218</v>
      </c>
      <c r="I171" s="108" t="s">
        <v>219</v>
      </c>
      <c r="J171" s="44" t="s">
        <v>167</v>
      </c>
      <c r="K171" s="53" t="s">
        <v>10</v>
      </c>
      <c r="L171" s="53"/>
      <c r="M171" s="111" t="str">
        <f t="shared" si="2"/>
        <v>SupplyPlan.source</v>
      </c>
    </row>
    <row r="172" spans="1:13" s="1" customFormat="1" x14ac:dyDescent="0.25">
      <c r="A172" s="139">
        <v>8</v>
      </c>
      <c r="B172" s="54" t="s">
        <v>212</v>
      </c>
      <c r="C172" s="55" t="s">
        <v>8</v>
      </c>
      <c r="D172" s="13" t="s">
        <v>213</v>
      </c>
      <c r="E172" s="94" t="s">
        <v>367</v>
      </c>
      <c r="F172" s="91">
        <v>3</v>
      </c>
      <c r="G172" s="91">
        <v>374</v>
      </c>
      <c r="H172" s="17" t="s">
        <v>174</v>
      </c>
      <c r="I172" s="44" t="s">
        <v>175</v>
      </c>
      <c r="J172" s="78" t="s">
        <v>79</v>
      </c>
      <c r="K172" s="17" t="s">
        <v>10</v>
      </c>
      <c r="L172" s="17"/>
      <c r="M172" s="111" t="str">
        <f t="shared" si="2"/>
        <v>SupplyPlan.class</v>
      </c>
    </row>
    <row r="173" spans="1:13" s="29" customFormat="1" x14ac:dyDescent="0.25">
      <c r="A173" s="139">
        <v>8</v>
      </c>
      <c r="B173" s="54" t="s">
        <v>212</v>
      </c>
      <c r="C173" s="55" t="s">
        <v>8</v>
      </c>
      <c r="D173" s="13" t="s">
        <v>213</v>
      </c>
      <c r="E173" s="94" t="s">
        <v>367</v>
      </c>
      <c r="F173" s="91">
        <v>3</v>
      </c>
      <c r="G173" s="91">
        <v>375</v>
      </c>
      <c r="H173" s="53" t="s">
        <v>226</v>
      </c>
      <c r="I173" s="53" t="s">
        <v>227</v>
      </c>
      <c r="J173" s="21" t="s">
        <v>394</v>
      </c>
      <c r="K173" s="53" t="s">
        <v>182</v>
      </c>
      <c r="L173" s="53"/>
      <c r="M173" s="111" t="str">
        <f t="shared" si="2"/>
        <v>SupplyPlan.validFrom</v>
      </c>
    </row>
    <row r="174" spans="1:13" s="29" customFormat="1" x14ac:dyDescent="0.25">
      <c r="A174" s="139">
        <v>8</v>
      </c>
      <c r="B174" s="54" t="s">
        <v>212</v>
      </c>
      <c r="C174" s="55" t="s">
        <v>8</v>
      </c>
      <c r="D174" s="13" t="s">
        <v>213</v>
      </c>
      <c r="E174" s="94" t="s">
        <v>367</v>
      </c>
      <c r="F174" s="91">
        <v>3</v>
      </c>
      <c r="G174" s="91">
        <v>376</v>
      </c>
      <c r="H174" s="53" t="s">
        <v>228</v>
      </c>
      <c r="I174" s="53" t="s">
        <v>229</v>
      </c>
      <c r="J174" s="21" t="s">
        <v>394</v>
      </c>
      <c r="K174" s="53" t="s">
        <v>182</v>
      </c>
      <c r="L174" s="53"/>
      <c r="M174" s="111" t="str">
        <f t="shared" si="2"/>
        <v>SupplyPlan.validTo</v>
      </c>
    </row>
    <row r="175" spans="1:13" s="29" customFormat="1" x14ac:dyDescent="0.25">
      <c r="A175" s="139">
        <v>8</v>
      </c>
      <c r="B175" s="54" t="s">
        <v>212</v>
      </c>
      <c r="C175" s="55" t="s">
        <v>8</v>
      </c>
      <c r="D175" s="13" t="s">
        <v>213</v>
      </c>
      <c r="E175" s="94" t="s">
        <v>367</v>
      </c>
      <c r="F175" s="91">
        <v>3</v>
      </c>
      <c r="G175" s="91">
        <v>377</v>
      </c>
      <c r="H175" s="53" t="s">
        <v>224</v>
      </c>
      <c r="I175" s="53" t="s">
        <v>225</v>
      </c>
      <c r="J175" s="44"/>
      <c r="K175" s="53" t="s">
        <v>10</v>
      </c>
      <c r="L175" s="53"/>
      <c r="M175" s="111" t="str">
        <f t="shared" si="2"/>
        <v>SupplyPlan.reference</v>
      </c>
    </row>
    <row r="176" spans="1:13" s="29" customFormat="1" x14ac:dyDescent="0.25">
      <c r="A176" s="139">
        <v>8</v>
      </c>
      <c r="B176" s="54" t="s">
        <v>212</v>
      </c>
      <c r="C176" s="55" t="s">
        <v>8</v>
      </c>
      <c r="D176" s="13" t="s">
        <v>213</v>
      </c>
      <c r="E176" s="94" t="s">
        <v>367</v>
      </c>
      <c r="F176" s="91">
        <v>2</v>
      </c>
      <c r="G176" s="91">
        <v>378</v>
      </c>
      <c r="H176" s="53" t="s">
        <v>62</v>
      </c>
      <c r="I176" s="108" t="s">
        <v>63</v>
      </c>
      <c r="J176" s="24" t="s">
        <v>396</v>
      </c>
      <c r="K176" s="108" t="s">
        <v>10</v>
      </c>
      <c r="L176" s="108"/>
      <c r="M176" s="111" t="str">
        <f t="shared" si="2"/>
        <v>SupplyPlan.sourceLink</v>
      </c>
    </row>
    <row r="177" spans="1:13" s="29" customFormat="1" x14ac:dyDescent="0.25">
      <c r="A177" s="140">
        <v>9</v>
      </c>
      <c r="B177" s="79" t="s">
        <v>232</v>
      </c>
      <c r="C177" s="80" t="s">
        <v>8</v>
      </c>
      <c r="D177" s="13" t="s">
        <v>233</v>
      </c>
      <c r="E177" s="99" t="s">
        <v>417</v>
      </c>
      <c r="F177" s="116">
        <v>1</v>
      </c>
      <c r="G177" s="116">
        <v>391</v>
      </c>
      <c r="H177" s="56" t="s">
        <v>379</v>
      </c>
      <c r="I177" s="56" t="s">
        <v>67</v>
      </c>
      <c r="J177" s="58" t="s">
        <v>383</v>
      </c>
      <c r="K177" s="113" t="s">
        <v>10</v>
      </c>
      <c r="L177" s="113"/>
      <c r="M177" s="111" t="str">
        <f t="shared" si="2"/>
        <v>DemandPlan.product.partNumber</v>
      </c>
    </row>
    <row r="178" spans="1:13" s="29" customFormat="1" x14ac:dyDescent="0.25">
      <c r="A178" s="140">
        <v>9</v>
      </c>
      <c r="B178" s="79" t="s">
        <v>232</v>
      </c>
      <c r="C178" s="80" t="s">
        <v>8</v>
      </c>
      <c r="D178" s="13" t="s">
        <v>233</v>
      </c>
      <c r="E178" s="99" t="s">
        <v>417</v>
      </c>
      <c r="F178" s="116">
        <v>1</v>
      </c>
      <c r="G178" s="116">
        <v>392</v>
      </c>
      <c r="H178" s="56" t="s">
        <v>380</v>
      </c>
      <c r="I178" s="56" t="s">
        <v>168</v>
      </c>
      <c r="J178" s="58" t="s">
        <v>96</v>
      </c>
      <c r="K178" s="113" t="s">
        <v>10</v>
      </c>
      <c r="L178" s="113"/>
      <c r="M178" s="111" t="str">
        <f t="shared" si="2"/>
        <v>DemandPlan.location.locationIdentifier</v>
      </c>
    </row>
    <row r="179" spans="1:13" s="30" customFormat="1" x14ac:dyDescent="0.25">
      <c r="A179" s="140">
        <v>9</v>
      </c>
      <c r="B179" s="79" t="s">
        <v>232</v>
      </c>
      <c r="C179" s="80" t="s">
        <v>8</v>
      </c>
      <c r="D179" s="13" t="s">
        <v>233</v>
      </c>
      <c r="E179" s="99" t="s">
        <v>417</v>
      </c>
      <c r="F179" s="91">
        <v>1</v>
      </c>
      <c r="G179" s="91">
        <v>393</v>
      </c>
      <c r="H179" s="38" t="s">
        <v>220</v>
      </c>
      <c r="I179" s="38" t="s">
        <v>221</v>
      </c>
      <c r="J179" s="104" t="s">
        <v>395</v>
      </c>
      <c r="K179" s="38" t="s">
        <v>182</v>
      </c>
      <c r="L179" s="38"/>
      <c r="M179" s="111" t="str">
        <f t="shared" si="2"/>
        <v>DemandPlan.startDate</v>
      </c>
    </row>
    <row r="180" spans="1:13" s="30" customFormat="1" x14ac:dyDescent="0.25">
      <c r="A180" s="140">
        <v>9</v>
      </c>
      <c r="B180" s="79" t="s">
        <v>232</v>
      </c>
      <c r="C180" s="80" t="s">
        <v>8</v>
      </c>
      <c r="D180" s="13" t="s">
        <v>233</v>
      </c>
      <c r="E180" s="99" t="s">
        <v>417</v>
      </c>
      <c r="F180" s="91">
        <v>1</v>
      </c>
      <c r="G180" s="91">
        <v>394</v>
      </c>
      <c r="H180" s="38" t="s">
        <v>222</v>
      </c>
      <c r="I180" s="38" t="s">
        <v>223</v>
      </c>
      <c r="J180" s="61">
        <v>1</v>
      </c>
      <c r="K180" s="38" t="s">
        <v>39</v>
      </c>
      <c r="L180" s="38"/>
      <c r="M180" s="111" t="str">
        <f t="shared" si="2"/>
        <v>DemandPlan.duration</v>
      </c>
    </row>
    <row r="181" spans="1:13" s="30" customFormat="1" x14ac:dyDescent="0.25">
      <c r="A181" s="140">
        <v>9</v>
      </c>
      <c r="B181" s="79" t="s">
        <v>232</v>
      </c>
      <c r="C181" s="80" t="s">
        <v>8</v>
      </c>
      <c r="D181" s="13" t="s">
        <v>233</v>
      </c>
      <c r="E181" s="99" t="s">
        <v>417</v>
      </c>
      <c r="F181" s="91">
        <v>1</v>
      </c>
      <c r="G181" s="91">
        <v>395</v>
      </c>
      <c r="H181" s="36" t="s">
        <v>214</v>
      </c>
      <c r="I181" s="61" t="s">
        <v>411</v>
      </c>
      <c r="J181" s="61" t="s">
        <v>347</v>
      </c>
      <c r="K181" s="35" t="s">
        <v>10</v>
      </c>
      <c r="L181" s="35"/>
      <c r="M181" s="111" t="str">
        <f t="shared" si="2"/>
        <v>DemandPlan.planParentType</v>
      </c>
    </row>
    <row r="182" spans="1:13" s="1" customFormat="1" x14ac:dyDescent="0.25">
      <c r="A182" s="140">
        <v>9</v>
      </c>
      <c r="B182" s="79" t="s">
        <v>232</v>
      </c>
      <c r="C182" s="80" t="s">
        <v>8</v>
      </c>
      <c r="D182" s="13" t="s">
        <v>233</v>
      </c>
      <c r="E182" s="157" t="s">
        <v>11</v>
      </c>
      <c r="F182" s="91">
        <v>1</v>
      </c>
      <c r="G182" s="91">
        <v>396</v>
      </c>
      <c r="H182" s="153" t="s">
        <v>216</v>
      </c>
      <c r="I182" s="153" t="s">
        <v>217</v>
      </c>
      <c r="J182" s="154" t="s">
        <v>357</v>
      </c>
      <c r="K182" s="153" t="s">
        <v>10</v>
      </c>
      <c r="L182" s="153"/>
      <c r="M182" s="111" t="str">
        <f t="shared" si="2"/>
        <v>DemandPlan.planType</v>
      </c>
    </row>
    <row r="183" spans="1:13" s="1" customFormat="1" x14ac:dyDescent="0.25">
      <c r="A183" s="140">
        <v>9</v>
      </c>
      <c r="B183" s="79" t="s">
        <v>232</v>
      </c>
      <c r="C183" s="80" t="s">
        <v>8</v>
      </c>
      <c r="D183" s="13" t="s">
        <v>233</v>
      </c>
      <c r="E183" s="95" t="s">
        <v>369</v>
      </c>
      <c r="F183" s="91">
        <v>1</v>
      </c>
      <c r="G183" s="91">
        <v>399</v>
      </c>
      <c r="H183" s="53" t="s">
        <v>37</v>
      </c>
      <c r="I183" s="53" t="s">
        <v>75</v>
      </c>
      <c r="J183" s="44">
        <v>1200</v>
      </c>
      <c r="K183" s="13" t="s">
        <v>39</v>
      </c>
      <c r="L183" s="13"/>
      <c r="M183" s="111" t="str">
        <f t="shared" si="2"/>
        <v>DemandPlan.quantity</v>
      </c>
    </row>
    <row r="184" spans="1:13" s="2" customFormat="1" x14ac:dyDescent="0.25">
      <c r="A184" s="140">
        <v>9</v>
      </c>
      <c r="B184" s="79" t="s">
        <v>232</v>
      </c>
      <c r="C184" s="80" t="s">
        <v>8</v>
      </c>
      <c r="D184" s="13" t="s">
        <v>233</v>
      </c>
      <c r="E184" s="95" t="s">
        <v>369</v>
      </c>
      <c r="F184" s="91">
        <v>1</v>
      </c>
      <c r="G184" s="91">
        <v>400</v>
      </c>
      <c r="H184" s="53" t="s">
        <v>40</v>
      </c>
      <c r="I184" s="53" t="s">
        <v>41</v>
      </c>
      <c r="J184" s="12" t="s">
        <v>263</v>
      </c>
      <c r="K184" s="13" t="s">
        <v>10</v>
      </c>
      <c r="L184" s="13"/>
      <c r="M184" s="111" t="str">
        <f t="shared" si="2"/>
        <v>DemandPlan.quantityUnits</v>
      </c>
    </row>
    <row r="185" spans="1:13" s="2" customFormat="1" x14ac:dyDescent="0.25">
      <c r="A185" s="140">
        <v>9</v>
      </c>
      <c r="B185" s="79" t="s">
        <v>232</v>
      </c>
      <c r="C185" s="80" t="s">
        <v>8</v>
      </c>
      <c r="D185" s="13" t="s">
        <v>233</v>
      </c>
      <c r="E185" s="94" t="s">
        <v>367</v>
      </c>
      <c r="F185" s="91">
        <v>2</v>
      </c>
      <c r="G185" s="91">
        <v>402</v>
      </c>
      <c r="H185" s="53" t="s">
        <v>230</v>
      </c>
      <c r="I185" s="108" t="s">
        <v>231</v>
      </c>
      <c r="J185" s="44" t="s">
        <v>393</v>
      </c>
      <c r="K185" s="13" t="s">
        <v>10</v>
      </c>
      <c r="L185" s="13"/>
      <c r="M185" s="111" t="str">
        <f t="shared" si="2"/>
        <v>DemandPlan.planningCycle</v>
      </c>
    </row>
    <row r="186" spans="1:13" s="1" customFormat="1" x14ac:dyDescent="0.25">
      <c r="A186" s="140">
        <v>9</v>
      </c>
      <c r="B186" s="79" t="s">
        <v>232</v>
      </c>
      <c r="C186" s="80" t="s">
        <v>8</v>
      </c>
      <c r="D186" s="13" t="s">
        <v>233</v>
      </c>
      <c r="E186" s="94" t="s">
        <v>367</v>
      </c>
      <c r="F186" s="91">
        <v>2</v>
      </c>
      <c r="G186" s="91">
        <v>403</v>
      </c>
      <c r="H186" s="53" t="s">
        <v>218</v>
      </c>
      <c r="I186" s="108" t="s">
        <v>219</v>
      </c>
      <c r="J186" s="44" t="s">
        <v>167</v>
      </c>
      <c r="K186" s="13" t="s">
        <v>10</v>
      </c>
      <c r="L186" s="13"/>
      <c r="M186" s="111" t="str">
        <f t="shared" si="2"/>
        <v>DemandPlan.source</v>
      </c>
    </row>
    <row r="187" spans="1:13" s="1" customFormat="1" x14ac:dyDescent="0.25">
      <c r="A187" s="140">
        <v>9</v>
      </c>
      <c r="B187" s="79" t="s">
        <v>232</v>
      </c>
      <c r="C187" s="80" t="s">
        <v>8</v>
      </c>
      <c r="D187" s="13" t="s">
        <v>233</v>
      </c>
      <c r="E187" s="94" t="s">
        <v>367</v>
      </c>
      <c r="F187" s="91">
        <v>3</v>
      </c>
      <c r="G187" s="91">
        <v>404</v>
      </c>
      <c r="H187" s="17" t="s">
        <v>174</v>
      </c>
      <c r="I187" s="44" t="s">
        <v>175</v>
      </c>
      <c r="J187" s="78" t="s">
        <v>79</v>
      </c>
      <c r="K187" s="7" t="s">
        <v>10</v>
      </c>
      <c r="L187" s="7"/>
      <c r="M187" s="111" t="str">
        <f t="shared" si="2"/>
        <v>DemandPlan.class</v>
      </c>
    </row>
    <row r="188" spans="1:13" s="1" customFormat="1" x14ac:dyDescent="0.25">
      <c r="A188" s="140">
        <v>9</v>
      </c>
      <c r="B188" s="79" t="s">
        <v>232</v>
      </c>
      <c r="C188" s="80" t="s">
        <v>8</v>
      </c>
      <c r="D188" s="13" t="s">
        <v>233</v>
      </c>
      <c r="E188" s="94" t="s">
        <v>367</v>
      </c>
      <c r="F188" s="91">
        <v>3</v>
      </c>
      <c r="G188" s="91">
        <v>405</v>
      </c>
      <c r="H188" s="53" t="s">
        <v>224</v>
      </c>
      <c r="I188" s="53" t="s">
        <v>225</v>
      </c>
      <c r="J188" s="44"/>
      <c r="K188" s="13" t="s">
        <v>10</v>
      </c>
      <c r="L188" s="13"/>
      <c r="M188" s="111" t="str">
        <f t="shared" si="2"/>
        <v>DemandPlan.reference</v>
      </c>
    </row>
    <row r="189" spans="1:13" s="1" customFormat="1" x14ac:dyDescent="0.25">
      <c r="A189" s="140">
        <v>9</v>
      </c>
      <c r="B189" s="79" t="s">
        <v>232</v>
      </c>
      <c r="C189" s="80" t="s">
        <v>8</v>
      </c>
      <c r="D189" s="13" t="s">
        <v>233</v>
      </c>
      <c r="E189" s="94" t="s">
        <v>367</v>
      </c>
      <c r="F189" s="91">
        <v>3</v>
      </c>
      <c r="G189" s="91">
        <v>406</v>
      </c>
      <c r="H189" s="53" t="s">
        <v>226</v>
      </c>
      <c r="I189" s="53" t="s">
        <v>227</v>
      </c>
      <c r="J189" s="21" t="s">
        <v>394</v>
      </c>
      <c r="K189" s="13" t="s">
        <v>182</v>
      </c>
      <c r="L189" s="13"/>
      <c r="M189" s="111" t="str">
        <f t="shared" si="2"/>
        <v>DemandPlan.validFrom</v>
      </c>
    </row>
    <row r="190" spans="1:13" s="1" customFormat="1" x14ac:dyDescent="0.25">
      <c r="A190" s="140">
        <v>9</v>
      </c>
      <c r="B190" s="79" t="s">
        <v>232</v>
      </c>
      <c r="C190" s="80" t="s">
        <v>8</v>
      </c>
      <c r="D190" s="13" t="s">
        <v>233</v>
      </c>
      <c r="E190" s="94" t="s">
        <v>367</v>
      </c>
      <c r="F190" s="91">
        <v>3</v>
      </c>
      <c r="G190" s="91">
        <v>407</v>
      </c>
      <c r="H190" s="53" t="s">
        <v>228</v>
      </c>
      <c r="I190" s="53" t="s">
        <v>229</v>
      </c>
      <c r="J190" s="21" t="s">
        <v>394</v>
      </c>
      <c r="K190" s="13" t="s">
        <v>182</v>
      </c>
      <c r="L190" s="13"/>
      <c r="M190" s="111" t="str">
        <f t="shared" si="2"/>
        <v>DemandPlan.validTo</v>
      </c>
    </row>
    <row r="191" spans="1:13" s="1" customFormat="1" x14ac:dyDescent="0.25">
      <c r="A191" s="140">
        <v>9</v>
      </c>
      <c r="B191" s="79" t="s">
        <v>232</v>
      </c>
      <c r="C191" s="80" t="s">
        <v>8</v>
      </c>
      <c r="D191" s="13" t="s">
        <v>233</v>
      </c>
      <c r="E191" s="94" t="s">
        <v>367</v>
      </c>
      <c r="F191" s="91">
        <v>2</v>
      </c>
      <c r="G191" s="91">
        <v>408</v>
      </c>
      <c r="H191" s="108" t="s">
        <v>62</v>
      </c>
      <c r="I191" s="108" t="s">
        <v>63</v>
      </c>
      <c r="J191" s="24" t="s">
        <v>396</v>
      </c>
      <c r="K191" s="3" t="s">
        <v>10</v>
      </c>
      <c r="L191" s="3"/>
      <c r="M191" s="111" t="str">
        <f t="shared" si="2"/>
        <v>DemandPlan.sourceLink</v>
      </c>
    </row>
    <row r="192" spans="1:13" s="1" customFormat="1" x14ac:dyDescent="0.25">
      <c r="A192" s="141">
        <v>10</v>
      </c>
      <c r="B192" s="27" t="s">
        <v>15</v>
      </c>
      <c r="C192" s="28" t="s">
        <v>234</v>
      </c>
      <c r="D192" s="46" t="s">
        <v>15</v>
      </c>
      <c r="E192" s="99" t="s">
        <v>417</v>
      </c>
      <c r="F192" s="91">
        <v>1</v>
      </c>
      <c r="G192" s="91">
        <v>441</v>
      </c>
      <c r="H192" s="36" t="s">
        <v>235</v>
      </c>
      <c r="I192" s="36" t="s">
        <v>236</v>
      </c>
      <c r="J192" s="37" t="s">
        <v>237</v>
      </c>
      <c r="K192" s="62" t="s">
        <v>10</v>
      </c>
      <c r="L192" s="62"/>
      <c r="M192" s="109" t="str">
        <f t="shared" si="2"/>
        <v>Organization.organizationIdentifier</v>
      </c>
    </row>
    <row r="193" spans="1:13" s="30" customFormat="1" x14ac:dyDescent="0.25">
      <c r="A193" s="141">
        <v>10</v>
      </c>
      <c r="B193" s="27" t="s">
        <v>15</v>
      </c>
      <c r="C193" s="28" t="s">
        <v>234</v>
      </c>
      <c r="D193" s="46" t="s">
        <v>15</v>
      </c>
      <c r="E193" s="157" t="s">
        <v>11</v>
      </c>
      <c r="F193" s="103">
        <v>1</v>
      </c>
      <c r="G193" s="103">
        <v>443</v>
      </c>
      <c r="H193" s="102" t="s">
        <v>355</v>
      </c>
      <c r="I193" s="102" t="s">
        <v>238</v>
      </c>
      <c r="J193" s="105" t="s">
        <v>385</v>
      </c>
      <c r="K193" s="106" t="s">
        <v>10</v>
      </c>
      <c r="L193" s="106"/>
      <c r="M193" s="109" t="str">
        <f>D193&amp;"."&amp;H193</f>
        <v>Organization.orgType</v>
      </c>
    </row>
    <row r="194" spans="1:13" s="30" customFormat="1" x14ac:dyDescent="0.25">
      <c r="A194" s="141">
        <v>10</v>
      </c>
      <c r="B194" s="27" t="s">
        <v>15</v>
      </c>
      <c r="C194" s="28" t="s">
        <v>234</v>
      </c>
      <c r="D194" s="46" t="s">
        <v>15</v>
      </c>
      <c r="E194" s="156" t="s">
        <v>416</v>
      </c>
      <c r="F194" s="91">
        <v>1</v>
      </c>
      <c r="G194" s="103">
        <v>442</v>
      </c>
      <c r="H194" s="129" t="s">
        <v>380</v>
      </c>
      <c r="I194" s="129" t="s">
        <v>168</v>
      </c>
      <c r="J194" s="130" t="s">
        <v>17</v>
      </c>
      <c r="K194" s="152" t="s">
        <v>10</v>
      </c>
      <c r="L194" s="152" t="s">
        <v>19</v>
      </c>
      <c r="M194" s="109" t="str">
        <f t="shared" si="2"/>
        <v>Organization.location.locationIdentifier</v>
      </c>
    </row>
    <row r="195" spans="1:13" s="29" customFormat="1" x14ac:dyDescent="0.25">
      <c r="A195" s="141">
        <v>10</v>
      </c>
      <c r="B195" s="27" t="s">
        <v>15</v>
      </c>
      <c r="C195" s="28" t="s">
        <v>234</v>
      </c>
      <c r="D195" s="46" t="s">
        <v>15</v>
      </c>
      <c r="E195" s="94" t="s">
        <v>367</v>
      </c>
      <c r="F195" s="91">
        <v>1</v>
      </c>
      <c r="G195" s="91">
        <v>448</v>
      </c>
      <c r="H195" s="8" t="s">
        <v>239</v>
      </c>
      <c r="I195" s="8" t="s">
        <v>240</v>
      </c>
      <c r="J195" s="108" t="s">
        <v>14</v>
      </c>
      <c r="K195" s="63" t="s">
        <v>10</v>
      </c>
      <c r="L195" s="63"/>
      <c r="M195" s="109" t="str">
        <f t="shared" ref="M195:M237" si="4">D195&amp;"."&amp;H195</f>
        <v>Organization.name</v>
      </c>
    </row>
    <row r="196" spans="1:13" s="29" customFormat="1" x14ac:dyDescent="0.25">
      <c r="A196" s="141">
        <v>10</v>
      </c>
      <c r="B196" s="27" t="s">
        <v>15</v>
      </c>
      <c r="C196" s="28" t="s">
        <v>234</v>
      </c>
      <c r="D196" s="46" t="s">
        <v>15</v>
      </c>
      <c r="E196" s="94" t="s">
        <v>367</v>
      </c>
      <c r="F196" s="91">
        <v>2</v>
      </c>
      <c r="G196" s="91">
        <v>449</v>
      </c>
      <c r="H196" s="8" t="s">
        <v>241</v>
      </c>
      <c r="I196" s="8" t="s">
        <v>242</v>
      </c>
      <c r="J196" s="108" t="s">
        <v>243</v>
      </c>
      <c r="K196" s="63" t="s">
        <v>10</v>
      </c>
      <c r="L196" s="63"/>
      <c r="M196" s="109" t="str">
        <f t="shared" si="4"/>
        <v>Organization.division</v>
      </c>
    </row>
    <row r="197" spans="1:13" s="1" customFormat="1" x14ac:dyDescent="0.25">
      <c r="A197" s="141">
        <v>10</v>
      </c>
      <c r="B197" s="27" t="s">
        <v>15</v>
      </c>
      <c r="C197" s="28" t="s">
        <v>234</v>
      </c>
      <c r="D197" s="46" t="s">
        <v>15</v>
      </c>
      <c r="E197" s="94" t="s">
        <v>367</v>
      </c>
      <c r="F197" s="91">
        <v>2</v>
      </c>
      <c r="G197" s="91">
        <v>450</v>
      </c>
      <c r="H197" s="8" t="s">
        <v>62</v>
      </c>
      <c r="I197" s="8" t="s">
        <v>63</v>
      </c>
      <c r="J197" s="126" t="s">
        <v>396</v>
      </c>
      <c r="K197" s="63" t="s">
        <v>10</v>
      </c>
      <c r="L197" s="63"/>
      <c r="M197" s="109" t="str">
        <f t="shared" si="4"/>
        <v>Organization.sourceLink</v>
      </c>
    </row>
    <row r="198" spans="1:13" s="2" customFormat="1" x14ac:dyDescent="0.25">
      <c r="A198" s="148">
        <v>11</v>
      </c>
      <c r="B198" s="149" t="s">
        <v>244</v>
      </c>
      <c r="C198" s="150" t="s">
        <v>234</v>
      </c>
      <c r="D198" s="46" t="s">
        <v>244</v>
      </c>
      <c r="E198" s="99" t="s">
        <v>417</v>
      </c>
      <c r="F198" s="91">
        <v>1</v>
      </c>
      <c r="G198" s="91">
        <v>467</v>
      </c>
      <c r="H198" s="35" t="s">
        <v>245</v>
      </c>
      <c r="I198" s="35" t="s">
        <v>391</v>
      </c>
      <c r="J198" s="37" t="s">
        <v>359</v>
      </c>
      <c r="K198" s="107" t="s">
        <v>10</v>
      </c>
      <c r="L198" s="107"/>
      <c r="M198" s="109" t="str">
        <f t="shared" si="4"/>
        <v>Catalog.levelType</v>
      </c>
    </row>
    <row r="199" spans="1:13" s="1" customFormat="1" x14ac:dyDescent="0.25">
      <c r="A199" s="148">
        <v>11</v>
      </c>
      <c r="B199" s="149" t="s">
        <v>244</v>
      </c>
      <c r="C199" s="150" t="s">
        <v>234</v>
      </c>
      <c r="D199" s="46" t="s">
        <v>244</v>
      </c>
      <c r="E199" s="99" t="s">
        <v>417</v>
      </c>
      <c r="F199" s="91">
        <v>1</v>
      </c>
      <c r="G199" s="91">
        <v>468</v>
      </c>
      <c r="H199" s="35" t="s">
        <v>247</v>
      </c>
      <c r="I199" s="35" t="s">
        <v>248</v>
      </c>
      <c r="J199" s="37" t="s">
        <v>249</v>
      </c>
      <c r="K199" s="107" t="s">
        <v>10</v>
      </c>
      <c r="L199" s="107"/>
      <c r="M199" s="109" t="str">
        <f t="shared" si="4"/>
        <v>Catalog.code</v>
      </c>
    </row>
    <row r="200" spans="1:13" s="1" customFormat="1" x14ac:dyDescent="0.25">
      <c r="A200" s="148">
        <v>11</v>
      </c>
      <c r="B200" s="149" t="s">
        <v>244</v>
      </c>
      <c r="C200" s="150" t="s">
        <v>234</v>
      </c>
      <c r="D200" s="46" t="s">
        <v>244</v>
      </c>
      <c r="E200" s="99" t="s">
        <v>417</v>
      </c>
      <c r="F200" s="91">
        <v>1</v>
      </c>
      <c r="G200" s="91">
        <v>469</v>
      </c>
      <c r="H200" s="35" t="s">
        <v>358</v>
      </c>
      <c r="I200" s="35" t="s">
        <v>392</v>
      </c>
      <c r="J200" s="37" t="s">
        <v>357</v>
      </c>
      <c r="K200" s="107" t="s">
        <v>10</v>
      </c>
      <c r="L200" s="107"/>
      <c r="M200" s="109" t="str">
        <f t="shared" si="4"/>
        <v>Catalog.catalogType</v>
      </c>
    </row>
    <row r="201" spans="1:13" s="2" customFormat="1" x14ac:dyDescent="0.25">
      <c r="A201" s="148">
        <v>11</v>
      </c>
      <c r="B201" s="149" t="s">
        <v>244</v>
      </c>
      <c r="C201" s="150" t="s">
        <v>234</v>
      </c>
      <c r="D201" s="46" t="s">
        <v>244</v>
      </c>
      <c r="E201" s="94" t="s">
        <v>367</v>
      </c>
      <c r="F201" s="91">
        <v>2</v>
      </c>
      <c r="G201" s="91">
        <v>470</v>
      </c>
      <c r="H201" s="8" t="s">
        <v>239</v>
      </c>
      <c r="I201" s="8" t="s">
        <v>250</v>
      </c>
      <c r="J201" s="108" t="s">
        <v>249</v>
      </c>
      <c r="K201" s="63" t="s">
        <v>10</v>
      </c>
      <c r="L201" s="63"/>
      <c r="M201" s="109" t="str">
        <f t="shared" si="4"/>
        <v>Catalog.name</v>
      </c>
    </row>
    <row r="202" spans="1:13" s="2" customFormat="1" x14ac:dyDescent="0.25">
      <c r="A202" s="148">
        <v>11</v>
      </c>
      <c r="B202" s="149" t="s">
        <v>244</v>
      </c>
      <c r="C202" s="150" t="s">
        <v>234</v>
      </c>
      <c r="D202" s="46" t="s">
        <v>244</v>
      </c>
      <c r="E202" s="94" t="s">
        <v>367</v>
      </c>
      <c r="F202" s="91">
        <v>2</v>
      </c>
      <c r="G202" s="91">
        <v>471</v>
      </c>
      <c r="H202" s="8" t="s">
        <v>89</v>
      </c>
      <c r="I202" s="8" t="s">
        <v>6</v>
      </c>
      <c r="J202" s="108" t="s">
        <v>251</v>
      </c>
      <c r="K202" s="63" t="s">
        <v>10</v>
      </c>
      <c r="L202" s="63"/>
      <c r="M202" s="109" t="str">
        <f t="shared" si="4"/>
        <v>Catalog.description</v>
      </c>
    </row>
    <row r="203" spans="1:13" s="1" customFormat="1" x14ac:dyDescent="0.25">
      <c r="A203" s="148">
        <v>11</v>
      </c>
      <c r="B203" s="149" t="s">
        <v>244</v>
      </c>
      <c r="C203" s="150" t="s">
        <v>234</v>
      </c>
      <c r="D203" s="46" t="s">
        <v>244</v>
      </c>
      <c r="E203" s="94" t="s">
        <v>367</v>
      </c>
      <c r="F203" s="91">
        <v>2</v>
      </c>
      <c r="G203" s="91">
        <v>472</v>
      </c>
      <c r="H203" s="8" t="s">
        <v>62</v>
      </c>
      <c r="I203" s="8" t="s">
        <v>63</v>
      </c>
      <c r="J203" s="126" t="s">
        <v>396</v>
      </c>
      <c r="K203" s="63" t="s">
        <v>10</v>
      </c>
      <c r="L203" s="63"/>
      <c r="M203" s="109" t="str">
        <f t="shared" si="4"/>
        <v>Catalog.sourceLink</v>
      </c>
    </row>
    <row r="204" spans="1:13" s="1" customFormat="1" x14ac:dyDescent="0.25">
      <c r="A204" s="141">
        <v>12</v>
      </c>
      <c r="B204" s="27" t="s">
        <v>69</v>
      </c>
      <c r="C204" s="28" t="s">
        <v>234</v>
      </c>
      <c r="D204" s="46" t="s">
        <v>69</v>
      </c>
      <c r="E204" s="99" t="s">
        <v>417</v>
      </c>
      <c r="F204" s="91">
        <v>1</v>
      </c>
      <c r="G204" s="91">
        <v>486</v>
      </c>
      <c r="H204" s="35" t="s">
        <v>252</v>
      </c>
      <c r="I204" s="35" t="s">
        <v>253</v>
      </c>
      <c r="J204" s="37" t="s">
        <v>254</v>
      </c>
      <c r="K204" s="107" t="s">
        <v>10</v>
      </c>
      <c r="L204" s="107"/>
      <c r="M204" s="109" t="str">
        <f t="shared" si="4"/>
        <v>Product.partNumber</v>
      </c>
    </row>
    <row r="205" spans="1:13" s="1" customFormat="1" x14ac:dyDescent="0.25">
      <c r="A205" s="141">
        <v>12</v>
      </c>
      <c r="B205" s="27" t="s">
        <v>69</v>
      </c>
      <c r="C205" s="28" t="s">
        <v>234</v>
      </c>
      <c r="D205" s="46" t="s">
        <v>69</v>
      </c>
      <c r="E205" s="157" t="s">
        <v>11</v>
      </c>
      <c r="F205" s="91">
        <v>1</v>
      </c>
      <c r="G205" s="91">
        <v>487</v>
      </c>
      <c r="H205" s="102" t="s">
        <v>256</v>
      </c>
      <c r="I205" s="102" t="s">
        <v>410</v>
      </c>
      <c r="J205" s="105" t="s">
        <v>357</v>
      </c>
      <c r="K205" s="106" t="s">
        <v>10</v>
      </c>
      <c r="L205" s="106"/>
      <c r="M205" s="109" t="str">
        <f t="shared" si="4"/>
        <v>Product.productType</v>
      </c>
    </row>
    <row r="206" spans="1:13" s="2" customFormat="1" x14ac:dyDescent="0.25">
      <c r="A206" s="141">
        <v>12</v>
      </c>
      <c r="B206" s="27" t="s">
        <v>69</v>
      </c>
      <c r="C206" s="28" t="s">
        <v>234</v>
      </c>
      <c r="D206" s="46" t="s">
        <v>69</v>
      </c>
      <c r="E206" s="156" t="s">
        <v>416</v>
      </c>
      <c r="F206" s="91">
        <v>1</v>
      </c>
      <c r="G206" s="91">
        <v>488</v>
      </c>
      <c r="H206" s="129" t="s">
        <v>386</v>
      </c>
      <c r="I206" s="129" t="s">
        <v>246</v>
      </c>
      <c r="J206" s="130" t="s">
        <v>249</v>
      </c>
      <c r="K206" s="129" t="s">
        <v>244</v>
      </c>
      <c r="L206" s="129" t="s">
        <v>244</v>
      </c>
      <c r="M206" s="109" t="str">
        <f t="shared" si="4"/>
        <v>Product.category.code</v>
      </c>
    </row>
    <row r="207" spans="1:13" s="1" customFormat="1" x14ac:dyDescent="0.25">
      <c r="A207" s="141">
        <v>12</v>
      </c>
      <c r="B207" s="27" t="s">
        <v>69</v>
      </c>
      <c r="C207" s="28" t="s">
        <v>234</v>
      </c>
      <c r="D207" s="46" t="s">
        <v>69</v>
      </c>
      <c r="E207" s="156" t="s">
        <v>416</v>
      </c>
      <c r="F207" s="91">
        <v>2</v>
      </c>
      <c r="G207" s="91">
        <v>489</v>
      </c>
      <c r="H207" s="129" t="s">
        <v>387</v>
      </c>
      <c r="I207" s="129" t="s">
        <v>257</v>
      </c>
      <c r="J207" s="130" t="s">
        <v>258</v>
      </c>
      <c r="K207" s="129" t="s">
        <v>244</v>
      </c>
      <c r="L207" s="129" t="s">
        <v>244</v>
      </c>
      <c r="M207" s="109" t="str">
        <f t="shared" si="4"/>
        <v>Product.brand.code</v>
      </c>
    </row>
    <row r="208" spans="1:13" s="1" customFormat="1" x14ac:dyDescent="0.25">
      <c r="A208" s="141">
        <v>12</v>
      </c>
      <c r="B208" s="27" t="s">
        <v>69</v>
      </c>
      <c r="C208" s="28" t="s">
        <v>234</v>
      </c>
      <c r="D208" s="46" t="s">
        <v>69</v>
      </c>
      <c r="E208" s="156" t="s">
        <v>416</v>
      </c>
      <c r="F208" s="91">
        <v>2</v>
      </c>
      <c r="G208" s="91">
        <v>490</v>
      </c>
      <c r="H208" s="129" t="s">
        <v>388</v>
      </c>
      <c r="I208" s="129" t="s">
        <v>259</v>
      </c>
      <c r="J208" s="115">
        <v>7000</v>
      </c>
      <c r="K208" s="129" t="s">
        <v>244</v>
      </c>
      <c r="L208" s="129" t="s">
        <v>244</v>
      </c>
      <c r="M208" s="109" t="str">
        <f t="shared" si="4"/>
        <v>Product.family.code</v>
      </c>
    </row>
    <row r="209" spans="1:13" s="1" customFormat="1" x14ac:dyDescent="0.25">
      <c r="A209" s="141">
        <v>12</v>
      </c>
      <c r="B209" s="27" t="s">
        <v>69</v>
      </c>
      <c r="C209" s="28" t="s">
        <v>234</v>
      </c>
      <c r="D209" s="46" t="s">
        <v>69</v>
      </c>
      <c r="E209" s="156" t="s">
        <v>416</v>
      </c>
      <c r="F209" s="91">
        <v>2</v>
      </c>
      <c r="G209" s="91">
        <v>491</v>
      </c>
      <c r="H209" s="129" t="s">
        <v>389</v>
      </c>
      <c r="I209" s="129" t="s">
        <v>260</v>
      </c>
      <c r="J209" s="115">
        <v>600</v>
      </c>
      <c r="K209" s="129" t="s">
        <v>244</v>
      </c>
      <c r="L209" s="129" t="s">
        <v>244</v>
      </c>
      <c r="M209" s="109" t="str">
        <f t="shared" si="4"/>
        <v>Product.line.code</v>
      </c>
    </row>
    <row r="210" spans="1:13" s="1" customFormat="1" x14ac:dyDescent="0.25">
      <c r="A210" s="141">
        <v>12</v>
      </c>
      <c r="B210" s="27" t="s">
        <v>69</v>
      </c>
      <c r="C210" s="28" t="s">
        <v>234</v>
      </c>
      <c r="D210" s="46" t="s">
        <v>69</v>
      </c>
      <c r="E210" s="156" t="s">
        <v>416</v>
      </c>
      <c r="F210" s="91">
        <v>2</v>
      </c>
      <c r="G210" s="91">
        <v>492</v>
      </c>
      <c r="H210" s="129" t="s">
        <v>390</v>
      </c>
      <c r="I210" s="129" t="s">
        <v>177</v>
      </c>
      <c r="J210" s="115" t="s">
        <v>306</v>
      </c>
      <c r="K210" s="129" t="s">
        <v>244</v>
      </c>
      <c r="L210" s="129" t="s">
        <v>244</v>
      </c>
      <c r="M210" s="109" t="str">
        <f t="shared" si="4"/>
        <v>Product.segment.code</v>
      </c>
    </row>
    <row r="211" spans="1:13" s="1" customFormat="1" x14ac:dyDescent="0.25">
      <c r="A211" s="141">
        <v>12</v>
      </c>
      <c r="B211" s="27" t="s">
        <v>69</v>
      </c>
      <c r="C211" s="28" t="s">
        <v>234</v>
      </c>
      <c r="D211" s="46" t="s">
        <v>69</v>
      </c>
      <c r="E211" s="97" t="s">
        <v>132</v>
      </c>
      <c r="F211" s="91">
        <v>1</v>
      </c>
      <c r="G211" s="91">
        <v>496</v>
      </c>
      <c r="H211" s="8" t="s">
        <v>50</v>
      </c>
      <c r="I211" s="8" t="s">
        <v>132</v>
      </c>
      <c r="J211" s="3" t="s">
        <v>303</v>
      </c>
      <c r="K211" s="46" t="s">
        <v>10</v>
      </c>
      <c r="L211" s="46"/>
      <c r="M211" s="109" t="str">
        <f t="shared" si="4"/>
        <v>Product.status</v>
      </c>
    </row>
    <row r="212" spans="1:13" s="29" customFormat="1" x14ac:dyDescent="0.25">
      <c r="A212" s="141">
        <v>12</v>
      </c>
      <c r="B212" s="27" t="s">
        <v>69</v>
      </c>
      <c r="C212" s="28" t="s">
        <v>234</v>
      </c>
      <c r="D212" s="46" t="s">
        <v>69</v>
      </c>
      <c r="E212" s="95" t="s">
        <v>369</v>
      </c>
      <c r="F212" s="91">
        <v>1</v>
      </c>
      <c r="G212" s="91">
        <v>497</v>
      </c>
      <c r="H212" s="8" t="s">
        <v>42</v>
      </c>
      <c r="I212" s="5" t="s">
        <v>186</v>
      </c>
      <c r="J212" s="6">
        <v>1500</v>
      </c>
      <c r="K212" s="46" t="s">
        <v>39</v>
      </c>
      <c r="L212" s="46"/>
      <c r="M212" s="109" t="str">
        <f t="shared" si="4"/>
        <v>Product.value</v>
      </c>
    </row>
    <row r="213" spans="1:13" x14ac:dyDescent="0.25">
      <c r="A213" s="141">
        <v>12</v>
      </c>
      <c r="B213" s="27" t="s">
        <v>69</v>
      </c>
      <c r="C213" s="28" t="s">
        <v>234</v>
      </c>
      <c r="D213" s="46" t="s">
        <v>69</v>
      </c>
      <c r="E213" s="95" t="s">
        <v>369</v>
      </c>
      <c r="F213" s="91">
        <v>1</v>
      </c>
      <c r="G213" s="91">
        <v>498</v>
      </c>
      <c r="H213" s="8" t="s">
        <v>44</v>
      </c>
      <c r="I213" s="5" t="s">
        <v>45</v>
      </c>
      <c r="J213" s="3" t="s">
        <v>46</v>
      </c>
      <c r="K213" s="46" t="s">
        <v>10</v>
      </c>
      <c r="L213" s="46"/>
      <c r="M213" s="109" t="str">
        <f t="shared" si="4"/>
        <v>Product.valueCurrency</v>
      </c>
    </row>
    <row r="214" spans="1:13" x14ac:dyDescent="0.25">
      <c r="A214" s="141">
        <v>12</v>
      </c>
      <c r="B214" s="27" t="s">
        <v>69</v>
      </c>
      <c r="C214" s="28" t="s">
        <v>234</v>
      </c>
      <c r="D214" s="46" t="s">
        <v>69</v>
      </c>
      <c r="E214" s="95" t="s">
        <v>369</v>
      </c>
      <c r="F214" s="91">
        <v>1</v>
      </c>
      <c r="G214" s="91">
        <v>499</v>
      </c>
      <c r="H214" s="8" t="s">
        <v>261</v>
      </c>
      <c r="I214" s="5" t="s">
        <v>262</v>
      </c>
      <c r="J214" s="3" t="s">
        <v>263</v>
      </c>
      <c r="K214" s="46" t="s">
        <v>10</v>
      </c>
      <c r="L214" s="46"/>
      <c r="M214" s="109" t="str">
        <f t="shared" si="4"/>
        <v>Product.defaultQuantityUnits</v>
      </c>
    </row>
    <row r="215" spans="1:13" s="1" customFormat="1" x14ac:dyDescent="0.25">
      <c r="A215" s="141">
        <v>12</v>
      </c>
      <c r="B215" s="27" t="s">
        <v>69</v>
      </c>
      <c r="C215" s="28" t="s">
        <v>234</v>
      </c>
      <c r="D215" s="46" t="s">
        <v>69</v>
      </c>
      <c r="E215" s="94" t="s">
        <v>367</v>
      </c>
      <c r="F215" s="91">
        <v>1</v>
      </c>
      <c r="G215" s="91">
        <v>503</v>
      </c>
      <c r="H215" s="8" t="s">
        <v>239</v>
      </c>
      <c r="I215" s="5" t="s">
        <v>250</v>
      </c>
      <c r="J215" s="3" t="s">
        <v>68</v>
      </c>
      <c r="K215" s="46" t="s">
        <v>10</v>
      </c>
      <c r="L215" s="46"/>
      <c r="M215" s="109" t="str">
        <f t="shared" si="4"/>
        <v>Product.name</v>
      </c>
    </row>
    <row r="216" spans="1:13" x14ac:dyDescent="0.25">
      <c r="A216" s="141">
        <v>12</v>
      </c>
      <c r="B216" s="27" t="s">
        <v>69</v>
      </c>
      <c r="C216" s="28" t="s">
        <v>234</v>
      </c>
      <c r="D216" s="46" t="s">
        <v>69</v>
      </c>
      <c r="E216" s="94" t="s">
        <v>367</v>
      </c>
      <c r="F216" s="91">
        <v>2</v>
      </c>
      <c r="G216" s="91">
        <v>504</v>
      </c>
      <c r="H216" s="8" t="s">
        <v>89</v>
      </c>
      <c r="I216" s="8" t="s">
        <v>6</v>
      </c>
      <c r="J216" s="108" t="s">
        <v>255</v>
      </c>
      <c r="K216" s="63" t="s">
        <v>10</v>
      </c>
      <c r="L216" s="63"/>
      <c r="M216" s="109" t="str">
        <f t="shared" si="4"/>
        <v>Product.description</v>
      </c>
    </row>
    <row r="217" spans="1:13" x14ac:dyDescent="0.25">
      <c r="A217" s="141">
        <v>12</v>
      </c>
      <c r="B217" s="27" t="s">
        <v>69</v>
      </c>
      <c r="C217" s="28" t="s">
        <v>234</v>
      </c>
      <c r="D217" s="46" t="s">
        <v>69</v>
      </c>
      <c r="E217" s="94" t="s">
        <v>367</v>
      </c>
      <c r="F217" s="91">
        <v>1</v>
      </c>
      <c r="G217" s="91">
        <v>505</v>
      </c>
      <c r="H217" s="69" t="s">
        <v>308</v>
      </c>
      <c r="I217" s="69" t="s">
        <v>309</v>
      </c>
      <c r="J217" s="108">
        <v>123</v>
      </c>
      <c r="K217" s="70" t="s">
        <v>10</v>
      </c>
      <c r="L217" s="70"/>
      <c r="M217" s="111" t="str">
        <f t="shared" si="4"/>
        <v>Product.plannerCode</v>
      </c>
    </row>
    <row r="218" spans="1:13" s="29" customFormat="1" x14ac:dyDescent="0.25">
      <c r="A218" s="141">
        <v>12</v>
      </c>
      <c r="B218" s="27" t="s">
        <v>69</v>
      </c>
      <c r="C218" s="28" t="s">
        <v>234</v>
      </c>
      <c r="D218" s="46" t="s">
        <v>69</v>
      </c>
      <c r="E218" s="94" t="s">
        <v>367</v>
      </c>
      <c r="F218" s="91">
        <v>2</v>
      </c>
      <c r="G218" s="91">
        <v>506</v>
      </c>
      <c r="H218" s="8" t="s">
        <v>62</v>
      </c>
      <c r="I218" s="8" t="s">
        <v>63</v>
      </c>
      <c r="J218" s="126" t="s">
        <v>396</v>
      </c>
      <c r="K218" s="63" t="s">
        <v>10</v>
      </c>
      <c r="L218" s="63"/>
      <c r="M218" s="109" t="str">
        <f t="shared" si="4"/>
        <v>Product.sourceLink</v>
      </c>
    </row>
    <row r="219" spans="1:13" s="30" customFormat="1" x14ac:dyDescent="0.25">
      <c r="A219" s="145">
        <v>13</v>
      </c>
      <c r="B219" s="146" t="s">
        <v>19</v>
      </c>
      <c r="C219" s="147" t="s">
        <v>234</v>
      </c>
      <c r="D219" s="9" t="s">
        <v>19</v>
      </c>
      <c r="E219" s="99" t="s">
        <v>417</v>
      </c>
      <c r="F219" s="91">
        <v>1</v>
      </c>
      <c r="G219" s="91">
        <v>519</v>
      </c>
      <c r="H219" s="36" t="s">
        <v>266</v>
      </c>
      <c r="I219" s="36" t="s">
        <v>267</v>
      </c>
      <c r="J219" s="38" t="s">
        <v>96</v>
      </c>
      <c r="K219" s="62" t="s">
        <v>10</v>
      </c>
      <c r="L219" s="62"/>
      <c r="M219" s="106" t="str">
        <f t="shared" si="4"/>
        <v>Location.locationIdentifier</v>
      </c>
    </row>
    <row r="220" spans="1:13" s="29" customFormat="1" x14ac:dyDescent="0.25">
      <c r="A220" s="145">
        <v>13</v>
      </c>
      <c r="B220" s="146" t="s">
        <v>19</v>
      </c>
      <c r="C220" s="147" t="s">
        <v>234</v>
      </c>
      <c r="D220" s="9" t="s">
        <v>19</v>
      </c>
      <c r="E220" s="157" t="s">
        <v>11</v>
      </c>
      <c r="F220" s="91">
        <v>1</v>
      </c>
      <c r="G220" s="91">
        <v>520</v>
      </c>
      <c r="H220" s="81" t="s">
        <v>270</v>
      </c>
      <c r="I220" s="81" t="s">
        <v>271</v>
      </c>
      <c r="J220" s="153" t="s">
        <v>360</v>
      </c>
      <c r="K220" s="101" t="s">
        <v>10</v>
      </c>
      <c r="L220" s="101"/>
      <c r="M220" s="106" t="str">
        <f t="shared" si="4"/>
        <v>Location.locationType</v>
      </c>
    </row>
    <row r="221" spans="1:13" s="45" customFormat="1" x14ac:dyDescent="0.25">
      <c r="A221" s="145">
        <v>13</v>
      </c>
      <c r="B221" s="146" t="s">
        <v>19</v>
      </c>
      <c r="C221" s="147" t="s">
        <v>234</v>
      </c>
      <c r="D221" s="9" t="s">
        <v>19</v>
      </c>
      <c r="E221" s="94" t="s">
        <v>367</v>
      </c>
      <c r="F221" s="91">
        <v>1</v>
      </c>
      <c r="G221" s="91">
        <v>528</v>
      </c>
      <c r="H221" s="8" t="s">
        <v>268</v>
      </c>
      <c r="I221" s="8" t="s">
        <v>250</v>
      </c>
      <c r="J221" s="108" t="s">
        <v>269</v>
      </c>
      <c r="K221" s="46" t="s">
        <v>10</v>
      </c>
      <c r="L221" s="46"/>
      <c r="M221" s="109" t="str">
        <f t="shared" si="4"/>
        <v>Location.locationName</v>
      </c>
    </row>
    <row r="222" spans="1:13" s="45" customFormat="1" x14ac:dyDescent="0.25">
      <c r="A222" s="145">
        <v>13</v>
      </c>
      <c r="B222" s="146" t="s">
        <v>19</v>
      </c>
      <c r="C222" s="147" t="s">
        <v>234</v>
      </c>
      <c r="D222" s="9" t="s">
        <v>19</v>
      </c>
      <c r="E222" s="94" t="s">
        <v>367</v>
      </c>
      <c r="F222" s="91">
        <v>1</v>
      </c>
      <c r="G222" s="91">
        <v>529</v>
      </c>
      <c r="H222" s="17" t="s">
        <v>275</v>
      </c>
      <c r="I222" s="17" t="s">
        <v>276</v>
      </c>
      <c r="J222" s="53" t="s">
        <v>277</v>
      </c>
      <c r="K222" s="9" t="s">
        <v>10</v>
      </c>
      <c r="L222" s="9"/>
      <c r="M222" s="109" t="str">
        <f t="shared" si="4"/>
        <v>Location.address1</v>
      </c>
    </row>
    <row r="223" spans="1:13" s="45" customFormat="1" x14ac:dyDescent="0.25">
      <c r="A223" s="145">
        <v>13</v>
      </c>
      <c r="B223" s="146" t="s">
        <v>19</v>
      </c>
      <c r="C223" s="147" t="s">
        <v>234</v>
      </c>
      <c r="D223" s="9" t="s">
        <v>19</v>
      </c>
      <c r="E223" s="94" t="s">
        <v>367</v>
      </c>
      <c r="F223" s="91">
        <v>1</v>
      </c>
      <c r="G223" s="91">
        <v>530</v>
      </c>
      <c r="H223" s="17" t="s">
        <v>278</v>
      </c>
      <c r="I223" s="17" t="s">
        <v>279</v>
      </c>
      <c r="J223" s="53"/>
      <c r="K223" s="9" t="s">
        <v>10</v>
      </c>
      <c r="L223" s="9"/>
      <c r="M223" s="109" t="str">
        <f t="shared" si="4"/>
        <v>Location.address2</v>
      </c>
    </row>
    <row r="224" spans="1:13" x14ac:dyDescent="0.25">
      <c r="A224" s="145">
        <v>13</v>
      </c>
      <c r="B224" s="146" t="s">
        <v>19</v>
      </c>
      <c r="C224" s="147" t="s">
        <v>234</v>
      </c>
      <c r="D224" s="9" t="s">
        <v>19</v>
      </c>
      <c r="E224" s="94" t="s">
        <v>367</v>
      </c>
      <c r="F224" s="91">
        <v>1</v>
      </c>
      <c r="G224" s="91">
        <v>531</v>
      </c>
      <c r="H224" s="17" t="s">
        <v>280</v>
      </c>
      <c r="I224" s="17" t="s">
        <v>281</v>
      </c>
      <c r="J224" s="53" t="s">
        <v>282</v>
      </c>
      <c r="K224" s="9" t="s">
        <v>10</v>
      </c>
      <c r="L224" s="9"/>
      <c r="M224" s="109" t="str">
        <f t="shared" si="4"/>
        <v>Location.city</v>
      </c>
    </row>
    <row r="225" spans="1:22" s="1" customFormat="1" x14ac:dyDescent="0.25">
      <c r="A225" s="145">
        <v>13</v>
      </c>
      <c r="B225" s="146" t="s">
        <v>19</v>
      </c>
      <c r="C225" s="147" t="s">
        <v>234</v>
      </c>
      <c r="D225" s="9" t="s">
        <v>19</v>
      </c>
      <c r="E225" s="94" t="s">
        <v>367</v>
      </c>
      <c r="F225" s="91">
        <v>1</v>
      </c>
      <c r="G225" s="91">
        <v>532</v>
      </c>
      <c r="H225" s="17" t="s">
        <v>283</v>
      </c>
      <c r="I225" s="17" t="s">
        <v>284</v>
      </c>
      <c r="J225" s="44">
        <v>518057</v>
      </c>
      <c r="K225" s="9" t="s">
        <v>10</v>
      </c>
      <c r="L225" s="9"/>
      <c r="M225" s="109" t="str">
        <f t="shared" si="4"/>
        <v>Location.postalCode</v>
      </c>
    </row>
    <row r="226" spans="1:22" s="1" customFormat="1" x14ac:dyDescent="0.25">
      <c r="A226" s="145">
        <v>13</v>
      </c>
      <c r="B226" s="146" t="s">
        <v>19</v>
      </c>
      <c r="C226" s="147" t="s">
        <v>234</v>
      </c>
      <c r="D226" s="9" t="s">
        <v>19</v>
      </c>
      <c r="E226" s="94" t="s">
        <v>367</v>
      </c>
      <c r="F226" s="91">
        <v>1</v>
      </c>
      <c r="G226" s="91">
        <v>533</v>
      </c>
      <c r="H226" s="17" t="s">
        <v>285</v>
      </c>
      <c r="I226" s="17" t="s">
        <v>286</v>
      </c>
      <c r="J226" s="53" t="s">
        <v>287</v>
      </c>
      <c r="K226" s="9" t="s">
        <v>10</v>
      </c>
      <c r="L226" s="9"/>
      <c r="M226" s="109" t="str">
        <f t="shared" si="4"/>
        <v>Location.stateProvince</v>
      </c>
    </row>
    <row r="227" spans="1:22" s="1" customFormat="1" x14ac:dyDescent="0.25">
      <c r="A227" s="145">
        <v>13</v>
      </c>
      <c r="B227" s="146" t="s">
        <v>19</v>
      </c>
      <c r="C227" s="147" t="s">
        <v>234</v>
      </c>
      <c r="D227" s="9" t="s">
        <v>19</v>
      </c>
      <c r="E227" s="94" t="s">
        <v>367</v>
      </c>
      <c r="F227" s="91">
        <v>1</v>
      </c>
      <c r="G227" s="91">
        <v>534</v>
      </c>
      <c r="H227" s="17" t="s">
        <v>288</v>
      </c>
      <c r="I227" s="17" t="s">
        <v>289</v>
      </c>
      <c r="J227" s="53" t="s">
        <v>290</v>
      </c>
      <c r="K227" s="9" t="s">
        <v>10</v>
      </c>
      <c r="L227" s="9"/>
      <c r="M227" s="109" t="str">
        <f t="shared" si="4"/>
        <v>Location.country</v>
      </c>
    </row>
    <row r="228" spans="1:22" s="1" customFormat="1" x14ac:dyDescent="0.25">
      <c r="A228" s="145">
        <v>13</v>
      </c>
      <c r="B228" s="146" t="s">
        <v>19</v>
      </c>
      <c r="C228" s="147" t="s">
        <v>234</v>
      </c>
      <c r="D228" s="9" t="s">
        <v>19</v>
      </c>
      <c r="E228" s="94" t="s">
        <v>367</v>
      </c>
      <c r="F228" s="91">
        <v>1</v>
      </c>
      <c r="G228" s="91">
        <v>535</v>
      </c>
      <c r="H228" s="17" t="s">
        <v>291</v>
      </c>
      <c r="I228" s="17" t="s">
        <v>292</v>
      </c>
      <c r="J228" s="53" t="s">
        <v>293</v>
      </c>
      <c r="K228" s="9" t="s">
        <v>10</v>
      </c>
      <c r="L228" s="9"/>
      <c r="M228" s="109" t="str">
        <f t="shared" si="4"/>
        <v>Location.coordinates</v>
      </c>
    </row>
    <row r="229" spans="1:22" s="1" customFormat="1" x14ac:dyDescent="0.25">
      <c r="A229" s="145">
        <v>13</v>
      </c>
      <c r="B229" s="146" t="s">
        <v>19</v>
      </c>
      <c r="C229" s="147" t="s">
        <v>234</v>
      </c>
      <c r="D229" s="9" t="s">
        <v>19</v>
      </c>
      <c r="E229" s="94" t="s">
        <v>367</v>
      </c>
      <c r="F229" s="91">
        <v>1</v>
      </c>
      <c r="G229" s="91">
        <v>536</v>
      </c>
      <c r="H229" s="17" t="s">
        <v>294</v>
      </c>
      <c r="I229" s="17" t="s">
        <v>295</v>
      </c>
      <c r="J229" s="53" t="s">
        <v>296</v>
      </c>
      <c r="K229" s="9" t="s">
        <v>297</v>
      </c>
      <c r="L229" s="9"/>
      <c r="M229" s="109" t="str">
        <f t="shared" si="4"/>
        <v>Location.includeInCorrelation</v>
      </c>
    </row>
    <row r="230" spans="1:22" s="1" customFormat="1" x14ac:dyDescent="0.25">
      <c r="A230" s="145">
        <v>13</v>
      </c>
      <c r="B230" s="146" t="s">
        <v>19</v>
      </c>
      <c r="C230" s="147" t="s">
        <v>234</v>
      </c>
      <c r="D230" s="9" t="s">
        <v>19</v>
      </c>
      <c r="E230" s="94" t="s">
        <v>367</v>
      </c>
      <c r="F230" s="91">
        <v>2</v>
      </c>
      <c r="G230" s="91">
        <v>537</v>
      </c>
      <c r="H230" s="17" t="s">
        <v>352</v>
      </c>
      <c r="I230" s="17" t="s">
        <v>353</v>
      </c>
      <c r="J230" s="53" t="s">
        <v>354</v>
      </c>
      <c r="K230" s="9" t="s">
        <v>10</v>
      </c>
      <c r="L230" s="9"/>
      <c r="M230" s="109" t="str">
        <f t="shared" si="4"/>
        <v>Location.geo</v>
      </c>
    </row>
    <row r="231" spans="1:22" s="1" customFormat="1" x14ac:dyDescent="0.25">
      <c r="A231" s="145">
        <v>13</v>
      </c>
      <c r="B231" s="146" t="s">
        <v>19</v>
      </c>
      <c r="C231" s="147" t="s">
        <v>234</v>
      </c>
      <c r="D231" s="9" t="s">
        <v>19</v>
      </c>
      <c r="E231" s="94" t="s">
        <v>367</v>
      </c>
      <c r="F231" s="91">
        <v>2</v>
      </c>
      <c r="G231" s="91">
        <v>538</v>
      </c>
      <c r="H231" s="17" t="s">
        <v>272</v>
      </c>
      <c r="I231" s="17" t="s">
        <v>273</v>
      </c>
      <c r="J231" s="53" t="s">
        <v>274</v>
      </c>
      <c r="K231" s="9" t="s">
        <v>10</v>
      </c>
      <c r="L231" s="9"/>
      <c r="M231" s="109" t="str">
        <f t="shared" si="4"/>
        <v>Location.locationSubtype</v>
      </c>
    </row>
    <row r="232" spans="1:22" x14ac:dyDescent="0.25">
      <c r="A232" s="145">
        <v>13</v>
      </c>
      <c r="B232" s="146" t="s">
        <v>19</v>
      </c>
      <c r="C232" s="147" t="s">
        <v>234</v>
      </c>
      <c r="D232" s="9" t="s">
        <v>19</v>
      </c>
      <c r="E232" s="94" t="s">
        <v>367</v>
      </c>
      <c r="F232" s="91">
        <v>2</v>
      </c>
      <c r="G232" s="91">
        <v>539</v>
      </c>
      <c r="H232" s="17" t="s">
        <v>62</v>
      </c>
      <c r="I232" s="17" t="s">
        <v>63</v>
      </c>
      <c r="J232" s="126" t="s">
        <v>396</v>
      </c>
      <c r="K232" s="9" t="s">
        <v>10</v>
      </c>
      <c r="L232" s="9"/>
      <c r="M232" s="109" t="str">
        <f t="shared" si="4"/>
        <v>Location.sourceLink</v>
      </c>
    </row>
    <row r="233" spans="1:22" s="1" customFormat="1" x14ac:dyDescent="0.25">
      <c r="A233" s="141">
        <v>14</v>
      </c>
      <c r="B233" s="27" t="s">
        <v>298</v>
      </c>
      <c r="C233" s="28" t="s">
        <v>234</v>
      </c>
      <c r="D233" s="46" t="s">
        <v>299</v>
      </c>
      <c r="E233" s="99" t="s">
        <v>417</v>
      </c>
      <c r="F233" s="91">
        <v>1</v>
      </c>
      <c r="G233" s="91">
        <v>553</v>
      </c>
      <c r="H233" s="36" t="s">
        <v>349</v>
      </c>
      <c r="I233" s="36" t="s">
        <v>348</v>
      </c>
      <c r="J233" s="38" t="s">
        <v>350</v>
      </c>
      <c r="K233" s="62" t="s">
        <v>10</v>
      </c>
      <c r="L233" s="62"/>
      <c r="M233" s="106" t="str">
        <f t="shared" si="4"/>
        <v>LocationGroup.locationGroupIdentifier</v>
      </c>
    </row>
    <row r="234" spans="1:22" s="1" customFormat="1" x14ac:dyDescent="0.25">
      <c r="A234" s="141">
        <v>14</v>
      </c>
      <c r="B234" s="27" t="s">
        <v>298</v>
      </c>
      <c r="C234" s="28" t="s">
        <v>234</v>
      </c>
      <c r="D234" s="9" t="s">
        <v>299</v>
      </c>
      <c r="E234" s="157" t="s">
        <v>11</v>
      </c>
      <c r="F234" s="91">
        <v>1</v>
      </c>
      <c r="G234" s="91">
        <v>554</v>
      </c>
      <c r="H234" s="81" t="s">
        <v>302</v>
      </c>
      <c r="I234" s="81" t="s">
        <v>271</v>
      </c>
      <c r="J234" s="153" t="s">
        <v>360</v>
      </c>
      <c r="K234" s="101" t="s">
        <v>10</v>
      </c>
      <c r="L234" s="101"/>
      <c r="M234" s="106" t="str">
        <f t="shared" si="4"/>
        <v>LocationGroup.locationGroupType</v>
      </c>
    </row>
    <row r="235" spans="1:22" s="1" customFormat="1" x14ac:dyDescent="0.25">
      <c r="A235" s="141">
        <v>14</v>
      </c>
      <c r="B235" s="27" t="s">
        <v>298</v>
      </c>
      <c r="C235" s="28" t="s">
        <v>234</v>
      </c>
      <c r="D235" s="46" t="s">
        <v>299</v>
      </c>
      <c r="E235" s="156" t="s">
        <v>416</v>
      </c>
      <c r="F235" s="103">
        <v>1</v>
      </c>
      <c r="G235" s="103">
        <v>555</v>
      </c>
      <c r="H235" s="159" t="s">
        <v>380</v>
      </c>
      <c r="I235" s="159" t="s">
        <v>300</v>
      </c>
      <c r="J235" s="159" t="s">
        <v>372</v>
      </c>
      <c r="K235" s="159" t="s">
        <v>265</v>
      </c>
      <c r="L235" s="159" t="s">
        <v>19</v>
      </c>
      <c r="M235" s="109" t="str">
        <f t="shared" si="4"/>
        <v>LocationGroup.location.locationIdentifier</v>
      </c>
      <c r="N235" s="52" t="s">
        <v>264</v>
      </c>
      <c r="O235" s="52" t="s">
        <v>20</v>
      </c>
      <c r="Q235" s="50" t="s">
        <v>9</v>
      </c>
      <c r="R235" s="65" t="str">
        <f>"    "&amp;H235&amp;": "&amp;K235</f>
        <v xml:space="preserve">    location.locationIdentifier: LocationGroupsCursor</v>
      </c>
      <c r="S235" s="52" t="str">
        <f>"    "&amp;CHAR(34)&amp;N235&amp;CHAR(34)&amp;"**"&amp;R235</f>
        <v xml:space="preserve">    "Orders associated with the ship-to location"**    location.locationIdentifier: LocationGroupsCursor</v>
      </c>
      <c r="T235" s="65" t="e">
        <f>IF(#REF!="Primary Key",D235&amp;H235&amp;" PK "&amp;K235,IF(#REF!="Foreign Key",H235&amp;" FK &gt;- "&amp;#REF!&amp;"."&amp;#REF!&amp;"_id "&amp;K235,H235&amp;" "&amp;K235))</f>
        <v>#REF!</v>
      </c>
      <c r="U235" s="51"/>
      <c r="V235" s="51"/>
    </row>
    <row r="236" spans="1:22" s="2" customFormat="1" x14ac:dyDescent="0.25">
      <c r="A236" s="141">
        <v>14</v>
      </c>
      <c r="B236" s="27" t="s">
        <v>298</v>
      </c>
      <c r="C236" s="28" t="s">
        <v>234</v>
      </c>
      <c r="D236" s="46" t="s">
        <v>299</v>
      </c>
      <c r="E236" s="94" t="s">
        <v>367</v>
      </c>
      <c r="F236" s="91">
        <v>1</v>
      </c>
      <c r="G236" s="91">
        <v>556</v>
      </c>
      <c r="H236" s="5" t="s">
        <v>301</v>
      </c>
      <c r="I236" s="5" t="s">
        <v>250</v>
      </c>
      <c r="J236" s="3" t="s">
        <v>351</v>
      </c>
      <c r="K236" s="46" t="s">
        <v>10</v>
      </c>
      <c r="L236" s="46"/>
      <c r="M236" s="109" t="str">
        <f t="shared" si="4"/>
        <v>LocationGroup.locationGroupName</v>
      </c>
    </row>
    <row r="237" spans="1:22" s="1" customFormat="1" x14ac:dyDescent="0.25">
      <c r="A237" s="141">
        <v>14</v>
      </c>
      <c r="B237" s="27" t="s">
        <v>298</v>
      </c>
      <c r="C237" s="28" t="s">
        <v>234</v>
      </c>
      <c r="D237" s="9" t="s">
        <v>299</v>
      </c>
      <c r="E237" s="94" t="s">
        <v>367</v>
      </c>
      <c r="F237" s="91">
        <v>2</v>
      </c>
      <c r="G237" s="91">
        <v>557</v>
      </c>
      <c r="H237" s="7" t="s">
        <v>62</v>
      </c>
      <c r="I237" s="7" t="s">
        <v>63</v>
      </c>
      <c r="J237" s="18" t="s">
        <v>396</v>
      </c>
      <c r="K237" s="9" t="s">
        <v>10</v>
      </c>
      <c r="L237" s="9"/>
      <c r="M237" s="109" t="str">
        <f t="shared" si="4"/>
        <v>LocationGroup.sourceLink</v>
      </c>
    </row>
  </sheetData>
  <autoFilter ref="A1:M237" xr:uid="{A662D151-F2AE-460D-B8E1-B74BDC460697}">
    <sortState xmlns:xlrd2="http://schemas.microsoft.com/office/spreadsheetml/2017/richdata2" ref="A2:M237">
      <sortCondition ref="G1:G237"/>
    </sortState>
  </autoFilter>
  <conditionalFormatting sqref="J218 J107:J108 J130 J22 J156 J181 J196 J172:J178 J97:J98 J119:J128 J83:J85 J211 J44:J45 J100:J104 J30:J38">
    <cfRule type="cellIs" dxfId="8" priority="11" stopIfTrue="1" operator="lessThan">
      <formula>0</formula>
    </cfRule>
  </conditionalFormatting>
  <conditionalFormatting sqref="J168">
    <cfRule type="cellIs" dxfId="7" priority="10" stopIfTrue="1" operator="lessThan">
      <formula>0</formula>
    </cfRule>
  </conditionalFormatting>
  <conditionalFormatting sqref="J95:J96">
    <cfRule type="cellIs" dxfId="6" priority="9" stopIfTrue="1" operator="lessThan">
      <formula>0</formula>
    </cfRule>
  </conditionalFormatting>
  <conditionalFormatting sqref="J171">
    <cfRule type="cellIs" dxfId="5" priority="13" stopIfTrue="1" operator="lessThan">
      <formula>0</formula>
    </cfRule>
  </conditionalFormatting>
  <conditionalFormatting sqref="J169">
    <cfRule type="cellIs" dxfId="4" priority="12" stopIfTrue="1" operator="lessThan">
      <formula>0</formula>
    </cfRule>
  </conditionalFormatting>
  <conditionalFormatting sqref="J179">
    <cfRule type="cellIs" dxfId="3" priority="5" stopIfTrue="1" operator="lessThan">
      <formula>0</formula>
    </cfRule>
  </conditionalFormatting>
  <conditionalFormatting sqref="J180">
    <cfRule type="cellIs" dxfId="2" priority="4" stopIfTrue="1" operator="lessThan">
      <formula>0</formula>
    </cfRule>
  </conditionalFormatting>
  <conditionalFormatting sqref="J141">
    <cfRule type="cellIs" dxfId="1" priority="3" stopIfTrue="1" operator="lessThan">
      <formula>0</formula>
    </cfRule>
  </conditionalFormatting>
  <conditionalFormatting sqref="J224">
    <cfRule type="cellIs" dxfId="0" priority="2" stopIfTrue="1" operator="lessThan">
      <formula>0</formula>
    </cfRule>
  </conditionalFormatting>
  <hyperlinks>
    <hyperlink ref="J27" r:id="rId1" xr:uid="{737165B0-3108-4961-B113-A5116A15F82F}"/>
    <hyperlink ref="J96" r:id="rId2" xr:uid="{97A6CE52-2A21-4598-91C9-E7ED0190EBF4}"/>
    <hyperlink ref="J216" r:id="rId3" display="http://yahoo.com/news" xr:uid="{FF522156-57F0-4F10-A4AD-7EDBAECA2A22}"/>
    <hyperlink ref="J215" r:id="rId4" display="http://yahoo.com/news" xr:uid="{3C0AA453-14B7-4254-989F-D8C15FA16F9F}"/>
    <hyperlink ref="J136" r:id="rId5" display="http://yahoo.com/news" xr:uid="{49D955EA-9434-41B1-A945-AEEB1DBD412B}"/>
    <hyperlink ref="J176" r:id="rId6" display="http://yahoo.com/news" xr:uid="{0E364CA7-E741-44D8-95A0-FC5FB1036F2D}"/>
    <hyperlink ref="J191" r:id="rId7" display="http://yahoo.com/news" xr:uid="{4140ABB3-F640-41A7-8E36-7B2C97A60C50}"/>
    <hyperlink ref="J119" r:id="rId8" display="http://yahoo.com/news" xr:uid="{34C3643E-EB9D-4194-83E9-546FBA9A8EFC}"/>
    <hyperlink ref="J211" r:id="rId9" display="http://yahoo.com/news" xr:uid="{4E1909F7-F60A-4305-80F5-2B069ECED1F2}"/>
    <hyperlink ref="J237" r:id="rId10" display="http://yahoo.com/news" xr:uid="{8C1FC88C-F0F8-43B0-AACB-0B0210AAE248}"/>
    <hyperlink ref="J232" r:id="rId11" display="http://yahoo.com/news" xr:uid="{F6ECF493-FE89-4D31-ACAC-3950CD35AAC4}"/>
    <hyperlink ref="J203" r:id="rId12" display="http://yahoo.com/news" xr:uid="{C511EAE5-E608-4B0C-AEFE-E6DCB5B435A8}"/>
    <hyperlink ref="J218" r:id="rId13" display="http://yahoo.com/news" xr:uid="{D61F3894-2CC4-4F87-97C9-E412C25F17BF}"/>
    <hyperlink ref="J197" r:id="rId14" display="http://yahoo.com/news" xr:uid="{EF6F2C18-7E12-42F6-AB7E-EACBEB3BEE34}"/>
  </hyperlinks>
  <pageMargins left="0.7" right="0.7" top="0.75" bottom="0.75" header="0.3" footer="0.3"/>
  <pageSetup orientation="portrait" r:id="rId15"/>
  <headerFooter>
    <oddFooter>&amp;C&amp;"Helvetica,Regular"&amp;12&amp;K000000&amp;P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I D A A B Q S w M E F A A C A A g A g a v C U F T B D G u m A A A A + A A A A B I A H A B D b 2 5 m a W c v U G F j a 2 F n Z S 5 4 b W w g o h g A K K A U A A A A A A A A A A A A A A A A A A A A A A A A A A A A h Y 8 x D o I w G E a v Q r r T l g p q y E 8 Z X C U x I R p X U i o 0 Q j G 0 W O 7 m 4 J G 8 g i S K u j l + L 2 9 4 3 + N 2 h 3 R s G + 8 q e 6 M 6 n a A A U + R J L b p S 6 S p B g z 3 5 a 5 R y 2 B X i X F T S m 2 R t 4 t G U C a q t v c S E O O e w W + C u r w i j N C D H b J u L W r Y F + s j q v + w r b W y h h U Q c D q 8 Y z v C K 4 S i K l j g M A y A z h k z p r 8 K m Y k y B / E D Y D I 0 d e s m l 9 v c 5 k H k C e b / g T 1 B L A w Q U A A I A C A C B q 8 J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g a v C U J V p Y y T q A A A A V Q E A A B M A H A B G b 3 J t d W x h c y 9 T Z W N 0 a W 9 u M S 5 t I K I Y A C i g F A A A A A A A A A A A A A A A A A A A A A A A A A A A A G 2 O w U r D Q B C G 7 4 G 8 w 7 J e E g g h o b T a F g 8 l I n j w l I h C 0 8 O 2 G c 3 i 7 m z Z n W h j y L u 7 N h Q E n c v A / / 1 8 M w 4 O J A 2 y c t r 5 O g z C w L X C Q s M 2 P v q Q 1 L N b p o D C g P k p T W c P 4 J M X r d J K 7 B W 4 6 F 4 q S A u D B E g u 4 s W q f n J g X f 0 o 3 + G 5 l Y T Q 1 3 f m E 5 U R j a t n 2 f V i f p P P 5 s t F e t K K x 3 E y q c + 2 z K u n G 0 M 2 b s / R 7 j f P P Z + K f / g V L 1 q B b / 7 x q j 8 C v x T T y g p 0 r 8 b q w q h O 4 w 9 0 0 S R L h o E / N D x h 5 E P W C A K S G r 4 M w p i w g W + I r N x 3 B K v y a C x d e g Q n G s c 4 D C T + e 3 n 9 D V B L A Q I t A B Q A A g A I A I G r w l B U w Q x r p g A A A P g A A A A S A A A A A A A A A A A A A A A A A A A A A A B D b 2 5 m a W c v U G F j a 2 F n Z S 5 4 b W x Q S w E C L Q A U A A I A C A C B q 8 J Q D 8 r p q 6 Q A A A D p A A A A E w A A A A A A A A A A A A A A A A D y A A A A W 0 N v b n R l b n R f V H l w Z X N d L n h t b F B L A Q I t A B Q A A g A I A I G r w l C V a W M k 6 g A A A F U B A A A T A A A A A A A A A A A A A A A A A O M B A A B G b 3 J t d W x h c y 9 T Z W N 0 a W 9 u M S 5 t U E s F B g A A A A A D A A M A w g A A A B o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k J A A A A A A A A N w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F j d G l 2 a X R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i 0 w M l Q y M z o 1 O T o y M i 4 0 N j E 3 N T M 5 W i I g L z 4 8 R W 5 0 c n k g V H l w Z T 0 i R m l s b E N v b H V t b l R 5 c G V z I i B W Y W x 1 Z T 0 i c 0 N B W T 0 i I C 8 + P E V u d H J 5 I F R 5 c G U 9 I k Z p b G x D b 2 x 1 b W 5 O Y W 1 l c y I g V m F s d W U 9 I n N b J n F 1 b 3 Q 7 S W Q m c X V v d D s s J n F 1 b 3 Q 7 Q X R 0 c m l i d X R l O l N w b 3 J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W N 0 a X Z p d H k v Q 2 h h b m d l Z C B U e X B l L n t J Z C w w f S Z x d W 9 0 O y w m c X V v d D t T Z W N 0 a W 9 u M S 9 B Y 3 R p d m l 0 e S 9 D a G F u Z 2 V k I F R 5 c G U u e 0 F 0 d H J p Y n V 0 Z T p T c G 9 y d C w z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B Y 3 R p d m l 0 e S 9 D a G F u Z 2 V k I F R 5 c G U u e 0 l k L D B 9 J n F 1 b 3 Q 7 L C Z x d W 9 0 O 1 N l Y 3 R p b 2 4 x L 0 F j d G l 2 a X R 5 L 0 N o Y W 5 n Z W Q g V H l w Z S 5 7 Q X R 0 c m l i d X R l O l N w b 3 J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Y 3 R p d m l 0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3 R p d m l 0 e S 9 U Y W J s Z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3 R p d m l 0 e S 9 U Y W J s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3 R p d m l 0 e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z 0 D f A s b C z S I s m B h 3 k E K 1 E A A A A A A I A A A A A A B B m A A A A A Q A A I A A A A C u A v f z K m r M D k Y Z T r G T 8 D 4 y q 2 a v D P i b C E + X a m P C D u p o z A A A A A A 6 A A A A A A g A A I A A A A C S A B / 0 E K i k a W T / u a r 2 H v Q M u B + x o p V 1 1 T R c A + K d j J a F x U A A A A C N 1 x 9 / f 9 H h v L c u j e I C v 3 z Z b n j a P a R P b B h o x K s + y A 0 + g O + l Z 5 b z v 7 e 3 B 2 T l g h A z X o X 7 2 y z y Y H b F B c + C i w j E 5 M N a m W 3 3 c I j r o E Q b y l 0 j p v h + P Q A A A A B j R t T J l m V 7 h y a z B F + M I e A 6 5 j 8 5 u f m 2 a H y R n p O V a n g n j w O d O y g v D e 8 6 x 2 0 T 0 a g N O 0 b 6 N a m k e / + E d g P v J / t X A p H M = < / D a t a M a s h u p > 
</file>

<file path=customXml/itemProps1.xml><?xml version="1.0" encoding="utf-8"?>
<ds:datastoreItem xmlns:ds="http://schemas.openxmlformats.org/officeDocument/2006/customXml" ds:itemID="{68E59F45-2567-4787-9A6A-5FAFFCEEC31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SCIS CSV Ingest Model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whitney</dc:creator>
  <cp:keywords/>
  <dc:description/>
  <cp:lastModifiedBy>Mike Whitney</cp:lastModifiedBy>
  <cp:revision/>
  <dcterms:created xsi:type="dcterms:W3CDTF">2017-05-15T18:28:55Z</dcterms:created>
  <dcterms:modified xsi:type="dcterms:W3CDTF">2022-01-08T00:10:58Z</dcterms:modified>
  <cp:category/>
  <cp:contentStatus/>
</cp:coreProperties>
</file>