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495" windowWidth="18540" windowHeight="11490"/>
  </bookViews>
  <sheets>
    <sheet name="PERT Estimation" sheetId="1" r:id="rId1"/>
    <sheet name="Guidelines" sheetId="2" r:id="rId2"/>
  </sheets>
  <calcPr calcId="125725"/>
</workbook>
</file>

<file path=xl/calcChain.xml><?xml version="1.0" encoding="utf-8"?>
<calcChain xmlns="http://schemas.openxmlformats.org/spreadsheetml/2006/main">
  <c r="J30" i="1"/>
  <c r="G15"/>
  <c r="H15"/>
  <c r="I15"/>
  <c r="H11"/>
  <c r="I11" s="1"/>
  <c r="G11"/>
  <c r="H10"/>
  <c r="I10" s="1"/>
  <c r="G10"/>
  <c r="H9"/>
  <c r="I9" s="1"/>
  <c r="G9"/>
  <c r="H8"/>
  <c r="I8" s="1"/>
  <c r="G8"/>
  <c r="H7"/>
  <c r="I7" s="1"/>
  <c r="G7"/>
  <c r="I16"/>
  <c r="H16"/>
  <c r="G16"/>
  <c r="H14"/>
  <c r="I14" s="1"/>
  <c r="G14"/>
  <c r="H13"/>
  <c r="I13" s="1"/>
  <c r="G13"/>
  <c r="H12"/>
  <c r="I12" s="1"/>
  <c r="G12"/>
  <c r="H21"/>
  <c r="I21" s="1"/>
  <c r="G21"/>
  <c r="H20"/>
  <c r="I20" s="1"/>
  <c r="G20"/>
  <c r="H19"/>
  <c r="I19" s="1"/>
  <c r="G19"/>
  <c r="H18"/>
  <c r="I18" s="1"/>
  <c r="G18"/>
  <c r="H17"/>
  <c r="I17" s="1"/>
  <c r="G17"/>
  <c r="H6"/>
  <c r="I6" s="1"/>
  <c r="H22"/>
  <c r="I22" s="1"/>
  <c r="H23"/>
  <c r="I23" s="1"/>
  <c r="H24"/>
  <c r="I24" s="1"/>
  <c r="H25"/>
  <c r="I25" s="1"/>
  <c r="H26"/>
  <c r="I26" s="1"/>
  <c r="H27"/>
  <c r="I27" s="1"/>
  <c r="H28"/>
  <c r="I28" s="1"/>
  <c r="H5"/>
  <c r="I5" s="1"/>
  <c r="G6"/>
  <c r="G22"/>
  <c r="G23"/>
  <c r="G24"/>
  <c r="G25"/>
  <c r="G26"/>
  <c r="G27"/>
  <c r="G28"/>
  <c r="G5"/>
  <c r="I30" l="1"/>
  <c r="G30"/>
  <c r="D37" l="1"/>
  <c r="J8" s="1"/>
  <c r="E35"/>
  <c r="C35"/>
  <c r="E37"/>
  <c r="C37"/>
  <c r="D35"/>
  <c r="C36"/>
  <c r="J15" l="1"/>
  <c r="J25"/>
  <c r="J19"/>
  <c r="J13"/>
  <c r="J23"/>
  <c r="J28"/>
  <c r="J24"/>
  <c r="J11"/>
  <c r="J7"/>
  <c r="J18"/>
  <c r="J12"/>
  <c r="J5"/>
  <c r="J27"/>
  <c r="J17"/>
  <c r="J21"/>
  <c r="J16"/>
  <c r="J10"/>
  <c r="J26"/>
  <c r="J22"/>
  <c r="J9"/>
  <c r="J6"/>
  <c r="J20"/>
  <c r="J14"/>
</calcChain>
</file>

<file path=xl/comments1.xml><?xml version="1.0" encoding="utf-8"?>
<comments xmlns="http://schemas.openxmlformats.org/spreadsheetml/2006/main">
  <authors>
    <author>akoretsky</author>
    <author>Alexey Koretsky</author>
  </authors>
  <commentList>
    <comment ref="B2" authorId="0">
      <text>
        <r>
          <rPr>
            <b/>
            <sz val="8"/>
            <color indexed="81"/>
            <rFont val="Tahoma"/>
            <family val="2"/>
            <charset val="204"/>
          </rPr>
          <t>akoretsky:</t>
        </r>
        <r>
          <rPr>
            <sz val="8"/>
            <color indexed="81"/>
            <rFont val="Tahoma"/>
            <family val="2"/>
            <charset val="204"/>
          </rPr>
          <t xml:space="preserve">
Unit of Measure (Man-day, Man-hour, Ideal Day, Story point or other)</t>
        </r>
      </text>
    </comment>
    <comment ref="C4" authorId="0">
      <text>
        <r>
          <rPr>
            <b/>
            <sz val="8"/>
            <color indexed="81"/>
            <rFont val="Tahoma"/>
            <family val="2"/>
            <charset val="204"/>
          </rPr>
          <t>akoretsky:</t>
        </r>
        <r>
          <rPr>
            <sz val="8"/>
            <color indexed="81"/>
            <rFont val="Tahoma"/>
            <family val="2"/>
            <charset val="204"/>
          </rPr>
          <t xml:space="preserve">
This estimate is valid if the project situation is ideal, no risks occur</t>
        </r>
      </text>
    </comment>
    <comment ref="D4" authorId="0">
      <text>
        <r>
          <rPr>
            <b/>
            <sz val="8"/>
            <color indexed="81"/>
            <rFont val="Tahoma"/>
            <family val="2"/>
            <charset val="204"/>
          </rPr>
          <t>akoretsky:</t>
        </r>
        <r>
          <rPr>
            <sz val="8"/>
            <color indexed="81"/>
            <rFont val="Tahoma"/>
            <family val="2"/>
            <charset val="204"/>
          </rPr>
          <t xml:space="preserve">
Realistic estimate</t>
        </r>
      </text>
    </comment>
    <comment ref="E4" authorId="0">
      <text>
        <r>
          <rPr>
            <b/>
            <sz val="8"/>
            <color indexed="81"/>
            <rFont val="Tahoma"/>
            <family val="2"/>
            <charset val="204"/>
          </rPr>
          <t>akoretsky:</t>
        </r>
        <r>
          <rPr>
            <sz val="8"/>
            <color indexed="81"/>
            <rFont val="Tahoma"/>
            <family val="2"/>
            <charset val="204"/>
          </rPr>
          <t xml:space="preserve">
This estimate is valid if all possible risks occur</t>
        </r>
      </text>
    </comment>
    <comment ref="D37" authorId="1">
      <text>
        <r>
          <rPr>
            <b/>
            <sz val="9"/>
            <color indexed="81"/>
            <rFont val="Tahoma"/>
            <family val="2"/>
            <charset val="204"/>
          </rPr>
          <t>Alexey Koretsky:</t>
        </r>
        <r>
          <rPr>
            <sz val="9"/>
            <color indexed="81"/>
            <rFont val="Tahoma"/>
            <family val="2"/>
            <charset val="204"/>
          </rPr>
          <t xml:space="preserve">
Recommended value for one-point estimate</t>
        </r>
      </text>
    </comment>
  </commentList>
</comments>
</file>

<file path=xl/sharedStrings.xml><?xml version="1.0" encoding="utf-8"?>
<sst xmlns="http://schemas.openxmlformats.org/spreadsheetml/2006/main" count="27" uniqueCount="26">
  <si>
    <t>#</t>
  </si>
  <si>
    <t>Estimation Results</t>
  </si>
  <si>
    <t>Min</t>
  </si>
  <si>
    <t>Max</t>
  </si>
  <si>
    <t>Functional blocks</t>
  </si>
  <si>
    <t>Name</t>
  </si>
  <si>
    <t>TOTAL</t>
  </si>
  <si>
    <t>Optimistic</t>
  </si>
  <si>
    <t>Pessimistic</t>
  </si>
  <si>
    <t>Most Likely</t>
  </si>
  <si>
    <t>Expected</t>
  </si>
  <si>
    <t>Variance</t>
  </si>
  <si>
    <t>Standard Deviation (sigma)</t>
  </si>
  <si>
    <t>Expected (Probability 50%)</t>
  </si>
  <si>
    <t>+/-1 sigma (Probability 68,26%)</t>
  </si>
  <si>
    <t>+/-2 sigma (Probability 95,46%)</t>
  </si>
  <si>
    <t>+/-3 sigma (Probability 99,73%)</t>
  </si>
  <si>
    <t>Assumptions and comments</t>
  </si>
  <si>
    <t xml:space="preserve">Unit </t>
  </si>
  <si>
    <t>Step</t>
  </si>
  <si>
    <t>Decompose the system on several functional blocks. There should be enough functional blocks for effective usage of PERT heuristics. Recommended number of items is more than 15.</t>
  </si>
  <si>
    <t>Select and enter Unit (Man-day, Man-hour, Ideal Day, Story Point or other).</t>
  </si>
  <si>
    <t>For each item enter optimistic, most likely, pessimistic estimate, and assumptions.</t>
  </si>
  <si>
    <t>"Estimation Results" table contains 3 suggested by PERT ranges. Recommended range is "+/-2 sigma (Probability 95,46%)".</t>
  </si>
  <si>
    <t>PERT (Program Evaluation and Review Technique) Estimation</t>
  </si>
  <si>
    <t>One-point Estimate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</si>
</sst>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2"/>
      <name val="Arial"/>
      <family val="2"/>
    </font>
    <font>
      <sz val="8"/>
      <name val="Tahoma"/>
      <family val="2"/>
      <charset val="204"/>
    </font>
    <font>
      <b/>
      <sz val="8"/>
      <name val="Tahoma"/>
      <family val="2"/>
    </font>
    <font>
      <b/>
      <sz val="8"/>
      <name val="Tahoma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0" fontId="1" fillId="0" borderId="0" xfId="1"/>
    <xf numFmtId="49" fontId="3" fillId="0" borderId="0" xfId="1" applyNumberFormat="1" applyFont="1" applyFill="1" applyBorder="1" applyAlignment="1">
      <alignment vertical="center"/>
    </xf>
    <xf numFmtId="0" fontId="3" fillId="0" borderId="0" xfId="1" applyFont="1" applyFill="1" applyBorder="1"/>
    <xf numFmtId="0" fontId="5" fillId="0" borderId="4" xfId="1" applyFont="1" applyBorder="1" applyAlignment="1">
      <alignment horizontal="center" vertical="center" wrapText="1"/>
    </xf>
    <xf numFmtId="1" fontId="3" fillId="0" borderId="0" xfId="1" applyNumberFormat="1" applyFont="1" applyBorder="1"/>
    <xf numFmtId="0" fontId="5" fillId="4" borderId="3" xfId="1" applyNumberFormat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center" vertical="center" wrapText="1"/>
    </xf>
    <xf numFmtId="0" fontId="1" fillId="0" borderId="0" xfId="1" applyAlignment="1">
      <alignment wrapText="1"/>
    </xf>
    <xf numFmtId="164" fontId="5" fillId="5" borderId="3" xfId="1" applyNumberFormat="1" applyFont="1" applyFill="1" applyBorder="1" applyAlignment="1">
      <alignment horizontal="center" vertical="center"/>
    </xf>
    <xf numFmtId="2" fontId="5" fillId="5" borderId="3" xfId="1" applyNumberFormat="1" applyFont="1" applyFill="1" applyBorder="1" applyAlignment="1">
      <alignment horizontal="center" vertical="center"/>
    </xf>
    <xf numFmtId="0" fontId="5" fillId="0" borderId="0" xfId="1" applyFont="1" applyBorder="1" applyAlignment="1"/>
    <xf numFmtId="0" fontId="5" fillId="3" borderId="8" xfId="1" applyFont="1" applyFill="1" applyBorder="1" applyAlignment="1"/>
    <xf numFmtId="0" fontId="5" fillId="3" borderId="9" xfId="1" applyFont="1" applyFill="1" applyBorder="1" applyAlignment="1"/>
    <xf numFmtId="0" fontId="5" fillId="3" borderId="10" xfId="1" applyFont="1" applyFill="1" applyBorder="1" applyAlignment="1"/>
    <xf numFmtId="0" fontId="5" fillId="0" borderId="15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3" fillId="4" borderId="12" xfId="1" applyFont="1" applyFill="1" applyBorder="1" applyAlignment="1">
      <alignment horizontal="left" vertical="center"/>
    </xf>
    <xf numFmtId="0" fontId="5" fillId="0" borderId="16" xfId="1" applyFont="1" applyBorder="1" applyAlignment="1"/>
    <xf numFmtId="0" fontId="5" fillId="0" borderId="17" xfId="1" applyFont="1" applyBorder="1" applyAlignment="1"/>
    <xf numFmtId="1" fontId="3" fillId="0" borderId="13" xfId="1" applyNumberFormat="1" applyFont="1" applyBorder="1"/>
    <xf numFmtId="49" fontId="4" fillId="3" borderId="1" xfId="0" applyNumberFormat="1" applyFont="1" applyFill="1" applyBorder="1" applyAlignment="1">
      <alignment vertical="center" wrapText="1"/>
    </xf>
    <xf numFmtId="0" fontId="1" fillId="0" borderId="0" xfId="1" applyFill="1"/>
    <xf numFmtId="49" fontId="4" fillId="3" borderId="11" xfId="0" applyNumberFormat="1" applyFont="1" applyFill="1" applyBorder="1" applyAlignment="1">
      <alignment vertical="center" wrapText="1"/>
    </xf>
    <xf numFmtId="2" fontId="5" fillId="5" borderId="11" xfId="1" applyNumberFormat="1" applyFont="1" applyFill="1" applyBorder="1" applyAlignment="1">
      <alignment horizontal="center" vertical="center"/>
    </xf>
    <xf numFmtId="2" fontId="3" fillId="5" borderId="3" xfId="0" applyNumberFormat="1" applyFont="1" applyFill="1" applyBorder="1" applyAlignment="1" applyProtection="1">
      <alignment horizontal="center" vertical="center"/>
    </xf>
    <xf numFmtId="2" fontId="3" fillId="5" borderId="11" xfId="0" applyNumberFormat="1" applyFont="1" applyFill="1" applyBorder="1" applyAlignment="1" applyProtection="1">
      <alignment horizontal="center" vertical="center"/>
    </xf>
    <xf numFmtId="2" fontId="3" fillId="5" borderId="13" xfId="0" applyNumberFormat="1" applyFont="1" applyFill="1" applyBorder="1" applyAlignment="1" applyProtection="1">
      <alignment horizontal="center" vertical="center"/>
    </xf>
    <xf numFmtId="2" fontId="3" fillId="5" borderId="14" xfId="0" applyNumberFormat="1" applyFont="1" applyFill="1" applyBorder="1" applyAlignment="1" applyProtection="1">
      <alignment horizontal="center" vertical="center"/>
    </xf>
    <xf numFmtId="0" fontId="3" fillId="4" borderId="3" xfId="1" applyFont="1" applyFill="1" applyBorder="1" applyAlignment="1">
      <alignment horizontal="left" vertical="center" wrapText="1"/>
    </xf>
    <xf numFmtId="0" fontId="5" fillId="4" borderId="3" xfId="1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12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5" fillId="3" borderId="22" xfId="1" applyFont="1" applyFill="1" applyBorder="1" applyAlignment="1"/>
    <xf numFmtId="0" fontId="4" fillId="0" borderId="19" xfId="0" applyFont="1" applyBorder="1" applyAlignment="1">
      <alignment horizontal="left" vertical="top" wrapText="1"/>
    </xf>
    <xf numFmtId="0" fontId="4" fillId="0" borderId="21" xfId="0" applyFont="1" applyBorder="1" applyAlignment="1">
      <alignment horizontal="left" vertical="top" wrapText="1"/>
    </xf>
    <xf numFmtId="2" fontId="3" fillId="6" borderId="13" xfId="0" applyNumberFormat="1" applyFont="1" applyFill="1" applyBorder="1" applyAlignment="1" applyProtection="1">
      <alignment horizontal="center" vertical="center"/>
    </xf>
    <xf numFmtId="0" fontId="5" fillId="3" borderId="24" xfId="1" applyFont="1" applyFill="1" applyBorder="1" applyAlignment="1"/>
    <xf numFmtId="0" fontId="3" fillId="4" borderId="25" xfId="1" applyFont="1" applyFill="1" applyBorder="1" applyAlignment="1">
      <alignment horizontal="left" vertical="center" wrapText="1"/>
    </xf>
    <xf numFmtId="0" fontId="5" fillId="0" borderId="1" xfId="1" applyFont="1" applyBorder="1" applyAlignment="1">
      <alignment horizontal="center" vertical="center" wrapText="1"/>
    </xf>
    <xf numFmtId="2" fontId="5" fillId="5" borderId="1" xfId="1" applyNumberFormat="1" applyFont="1" applyFill="1" applyBorder="1" applyAlignment="1">
      <alignment horizontal="center" vertical="center"/>
    </xf>
    <xf numFmtId="164" fontId="5" fillId="5" borderId="1" xfId="1" applyNumberFormat="1" applyFont="1" applyFill="1" applyBorder="1" applyAlignment="1">
      <alignment horizontal="center" vertical="center"/>
    </xf>
    <xf numFmtId="0" fontId="5" fillId="3" borderId="27" xfId="1" applyFont="1" applyFill="1" applyBorder="1" applyAlignment="1"/>
    <xf numFmtId="0" fontId="5" fillId="3" borderId="28" xfId="1" applyFont="1" applyFill="1" applyBorder="1" applyAlignment="1"/>
    <xf numFmtId="0" fontId="5" fillId="3" borderId="29" xfId="1" applyFont="1" applyFill="1" applyBorder="1" applyAlignment="1"/>
    <xf numFmtId="2" fontId="5" fillId="0" borderId="13" xfId="1" applyNumberFormat="1" applyFont="1" applyBorder="1"/>
    <xf numFmtId="2" fontId="5" fillId="0" borderId="26" xfId="1" applyNumberFormat="1" applyFont="1" applyBorder="1"/>
    <xf numFmtId="0" fontId="4" fillId="0" borderId="16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2" fontId="3" fillId="5" borderId="1" xfId="0" applyNumberFormat="1" applyFont="1" applyFill="1" applyBorder="1" applyAlignment="1" applyProtection="1">
      <alignment horizontal="center" vertical="center"/>
    </xf>
    <xf numFmtId="2" fontId="3" fillId="5" borderId="23" xfId="0" applyNumberFormat="1" applyFont="1" applyFill="1" applyBorder="1" applyAlignment="1" applyProtection="1">
      <alignment horizontal="center" vertical="center"/>
    </xf>
    <xf numFmtId="2" fontId="3" fillId="5" borderId="19" xfId="0" applyNumberFormat="1" applyFont="1" applyFill="1" applyBorder="1" applyAlignment="1" applyProtection="1">
      <alignment horizontal="center" vertical="center"/>
    </xf>
    <xf numFmtId="49" fontId="2" fillId="2" borderId="5" xfId="1" applyNumberFormat="1" applyFont="1" applyFill="1" applyBorder="1" applyAlignment="1">
      <alignment horizontal="center" vertical="center"/>
    </xf>
    <xf numFmtId="49" fontId="2" fillId="2" borderId="6" xfId="1" applyNumberFormat="1" applyFont="1" applyFill="1" applyBorder="1" applyAlignment="1">
      <alignment horizontal="center" vertical="center"/>
    </xf>
    <xf numFmtId="49" fontId="2" fillId="2" borderId="7" xfId="1" applyNumberFormat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/>
    </xf>
    <xf numFmtId="0" fontId="5" fillId="3" borderId="6" xfId="1" applyFont="1" applyFill="1" applyBorder="1" applyAlignment="1">
      <alignment horizontal="center"/>
    </xf>
    <xf numFmtId="0" fontId="5" fillId="3" borderId="7" xfId="1" applyFont="1" applyFill="1" applyBorder="1" applyAlignment="1">
      <alignment horizontal="center"/>
    </xf>
    <xf numFmtId="49" fontId="4" fillId="3" borderId="18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</cellXfs>
  <cellStyles count="2">
    <cellStyle name="Normal" xfId="0" builtinId="0"/>
    <cellStyle name="Normal_etoms-009-01-(Project Estimation)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7"/>
  <sheetViews>
    <sheetView tabSelected="1" workbookViewId="0">
      <selection activeCell="F34" sqref="F34"/>
    </sheetView>
  </sheetViews>
  <sheetFormatPr defaultColWidth="9.140625" defaultRowHeight="12.75"/>
  <cols>
    <col min="1" max="1" width="5.28515625" style="1" customWidth="1"/>
    <col min="2" max="2" width="42.85546875" style="1" customWidth="1"/>
    <col min="3" max="3" width="11.7109375" style="1" customWidth="1"/>
    <col min="4" max="4" width="12.7109375" style="1" customWidth="1"/>
    <col min="5" max="5" width="12" style="1" customWidth="1"/>
    <col min="6" max="6" width="32.42578125" style="1" customWidth="1"/>
    <col min="7" max="7" width="14" style="1" customWidth="1"/>
    <col min="8" max="8" width="13.7109375" style="1" customWidth="1"/>
    <col min="9" max="9" width="14" style="1" customWidth="1"/>
    <col min="10" max="10" width="13.42578125" style="1" customWidth="1"/>
    <col min="11" max="11" width="4.5703125" style="1" customWidth="1"/>
    <col min="12" max="12" width="17.140625" style="1" customWidth="1"/>
    <col min="13" max="13" width="14.140625" style="1" bestFit="1" customWidth="1"/>
    <col min="14" max="14" width="9.140625" style="1" customWidth="1"/>
    <col min="15" max="15" width="12.5703125" style="1" customWidth="1"/>
    <col min="16" max="16" width="28.7109375" style="1" bestFit="1" customWidth="1"/>
    <col min="17" max="17" width="30.42578125" style="1" bestFit="1" customWidth="1"/>
    <col min="18" max="18" width="33" style="1" bestFit="1" customWidth="1"/>
    <col min="19" max="19" width="14.140625" style="1" bestFit="1" customWidth="1"/>
    <col min="20" max="20" width="2.85546875" style="1" customWidth="1"/>
    <col min="21" max="21" width="15.7109375" style="1" bestFit="1" customWidth="1"/>
    <col min="22" max="22" width="41.5703125" style="1" bestFit="1" customWidth="1"/>
    <col min="23" max="23" width="14.140625" style="1" customWidth="1"/>
    <col min="24" max="24" width="2.140625" style="1" customWidth="1"/>
    <col min="25" max="26" width="30.42578125" style="1" bestFit="1" customWidth="1"/>
    <col min="27" max="27" width="17.85546875" style="1" customWidth="1"/>
    <col min="28" max="28" width="3.5703125" style="1" customWidth="1"/>
    <col min="29" max="31" width="17.85546875" style="1" customWidth="1"/>
    <col min="32" max="32" width="2" style="1" customWidth="1"/>
    <col min="33" max="33" width="15.7109375" style="1" bestFit="1" customWidth="1"/>
    <col min="34" max="34" width="41.42578125" style="1" customWidth="1"/>
    <col min="35" max="37" width="9.140625" style="1" customWidth="1"/>
    <col min="38" max="38" width="35.85546875" style="1" customWidth="1"/>
    <col min="39" max="16384" width="9.140625" style="1"/>
  </cols>
  <sheetData>
    <row r="1" spans="1:10" ht="16.5" thickBot="1">
      <c r="A1" s="53" t="s">
        <v>24</v>
      </c>
      <c r="B1" s="54"/>
      <c r="C1" s="54"/>
      <c r="D1" s="54"/>
      <c r="E1" s="54"/>
      <c r="F1" s="54"/>
      <c r="G1" s="54"/>
      <c r="H1" s="54"/>
      <c r="I1" s="54"/>
      <c r="J1" s="55"/>
    </row>
    <row r="2" spans="1:10" customFormat="1" ht="12.75" customHeight="1" thickBot="1">
      <c r="A2" s="38" t="s">
        <v>18</v>
      </c>
      <c r="B2" s="39"/>
      <c r="C2" s="56"/>
      <c r="D2" s="57"/>
      <c r="E2" s="57"/>
      <c r="F2" s="57"/>
      <c r="G2" s="57"/>
      <c r="H2" s="57"/>
      <c r="I2" s="57"/>
      <c r="J2" s="58"/>
    </row>
    <row r="3" spans="1:10">
      <c r="A3" s="12" t="s">
        <v>4</v>
      </c>
      <c r="B3" s="13"/>
      <c r="C3" s="43"/>
      <c r="D3" s="43"/>
      <c r="E3" s="43"/>
      <c r="F3" s="43"/>
      <c r="G3" s="43"/>
      <c r="H3" s="43"/>
      <c r="I3" s="44"/>
      <c r="J3" s="45"/>
    </row>
    <row r="4" spans="1:10" s="8" customFormat="1" ht="36" customHeight="1">
      <c r="A4" s="15" t="s">
        <v>0</v>
      </c>
      <c r="B4" s="4" t="s">
        <v>5</v>
      </c>
      <c r="C4" s="7" t="s">
        <v>7</v>
      </c>
      <c r="D4" s="7" t="s">
        <v>9</v>
      </c>
      <c r="E4" s="7" t="s">
        <v>8</v>
      </c>
      <c r="F4" s="7" t="s">
        <v>17</v>
      </c>
      <c r="G4" s="7" t="s">
        <v>10</v>
      </c>
      <c r="H4" s="7" t="s">
        <v>12</v>
      </c>
      <c r="I4" s="40" t="s">
        <v>11</v>
      </c>
      <c r="J4" s="16" t="s">
        <v>25</v>
      </c>
    </row>
    <row r="5" spans="1:10">
      <c r="A5" s="17">
        <v>1</v>
      </c>
      <c r="B5" s="29"/>
      <c r="C5" s="6"/>
      <c r="D5" s="6"/>
      <c r="E5" s="6"/>
      <c r="F5" s="30"/>
      <c r="G5" s="10">
        <f>(C5+4*D5+E5)/6</f>
        <v>0</v>
      </c>
      <c r="H5" s="10">
        <f>(E5-C5)/6</f>
        <v>0</v>
      </c>
      <c r="I5" s="41">
        <f>POWER(H5,2)</f>
        <v>0</v>
      </c>
      <c r="J5" s="24" t="e">
        <f t="shared" ref="J5:J14" si="0">G5/$G$30*$D$37</f>
        <v>#DIV/0!</v>
      </c>
    </row>
    <row r="6" spans="1:10">
      <c r="A6" s="17">
        <v>2</v>
      </c>
      <c r="B6" s="29"/>
      <c r="C6" s="6"/>
      <c r="D6" s="6"/>
      <c r="E6" s="6"/>
      <c r="F6" s="30"/>
      <c r="G6" s="10">
        <f t="shared" ref="G6:G28" si="1">(C6+4*D6+E6)/6</f>
        <v>0</v>
      </c>
      <c r="H6" s="10">
        <f t="shared" ref="H6:H28" si="2">(E6-C6)/6</f>
        <v>0</v>
      </c>
      <c r="I6" s="41">
        <f t="shared" ref="I6:I28" si="3">POWER(H6,2)</f>
        <v>0</v>
      </c>
      <c r="J6" s="24" t="e">
        <f t="shared" si="0"/>
        <v>#DIV/0!</v>
      </c>
    </row>
    <row r="7" spans="1:10">
      <c r="A7" s="17">
        <v>3</v>
      </c>
      <c r="B7" s="29"/>
      <c r="C7" s="6"/>
      <c r="D7" s="6"/>
      <c r="E7" s="6"/>
      <c r="F7" s="30"/>
      <c r="G7" s="10">
        <f t="shared" ref="G7:G11" si="4">(C7+4*D7+E7)/6</f>
        <v>0</v>
      </c>
      <c r="H7" s="10">
        <f t="shared" ref="H7:H11" si="5">(E7-C7)/6</f>
        <v>0</v>
      </c>
      <c r="I7" s="41">
        <f t="shared" si="3"/>
        <v>0</v>
      </c>
      <c r="J7" s="24" t="e">
        <f t="shared" si="0"/>
        <v>#DIV/0!</v>
      </c>
    </row>
    <row r="8" spans="1:10">
      <c r="A8" s="17">
        <v>4</v>
      </c>
      <c r="B8" s="29"/>
      <c r="C8" s="6"/>
      <c r="D8" s="6"/>
      <c r="E8" s="6"/>
      <c r="F8" s="30"/>
      <c r="G8" s="10">
        <f t="shared" si="4"/>
        <v>0</v>
      </c>
      <c r="H8" s="10">
        <f t="shared" si="5"/>
        <v>0</v>
      </c>
      <c r="I8" s="41">
        <f t="shared" si="3"/>
        <v>0</v>
      </c>
      <c r="J8" s="24" t="e">
        <f t="shared" si="0"/>
        <v>#DIV/0!</v>
      </c>
    </row>
    <row r="9" spans="1:10">
      <c r="A9" s="17">
        <v>5</v>
      </c>
      <c r="B9" s="29"/>
      <c r="C9" s="6"/>
      <c r="D9" s="6"/>
      <c r="E9" s="6"/>
      <c r="F9" s="30"/>
      <c r="G9" s="10">
        <f t="shared" si="4"/>
        <v>0</v>
      </c>
      <c r="H9" s="10">
        <f t="shared" si="5"/>
        <v>0</v>
      </c>
      <c r="I9" s="41">
        <f t="shared" si="3"/>
        <v>0</v>
      </c>
      <c r="J9" s="24" t="e">
        <f t="shared" si="0"/>
        <v>#DIV/0!</v>
      </c>
    </row>
    <row r="10" spans="1:10">
      <c r="A10" s="17">
        <v>6</v>
      </c>
      <c r="B10" s="29"/>
      <c r="C10" s="6"/>
      <c r="D10" s="6"/>
      <c r="E10" s="6"/>
      <c r="F10" s="30"/>
      <c r="G10" s="10">
        <f t="shared" si="4"/>
        <v>0</v>
      </c>
      <c r="H10" s="10">
        <f t="shared" si="5"/>
        <v>0</v>
      </c>
      <c r="I10" s="41">
        <f t="shared" si="3"/>
        <v>0</v>
      </c>
      <c r="J10" s="24" t="e">
        <f t="shared" si="0"/>
        <v>#DIV/0!</v>
      </c>
    </row>
    <row r="11" spans="1:10">
      <c r="A11" s="17">
        <v>7</v>
      </c>
      <c r="B11" s="29"/>
      <c r="C11" s="6"/>
      <c r="D11" s="6"/>
      <c r="E11" s="6"/>
      <c r="F11" s="30"/>
      <c r="G11" s="10">
        <f t="shared" si="4"/>
        <v>0</v>
      </c>
      <c r="H11" s="10">
        <f t="shared" si="5"/>
        <v>0</v>
      </c>
      <c r="I11" s="41">
        <f t="shared" si="3"/>
        <v>0</v>
      </c>
      <c r="J11" s="24" t="e">
        <f t="shared" si="0"/>
        <v>#DIV/0!</v>
      </c>
    </row>
    <row r="12" spans="1:10">
      <c r="A12" s="17">
        <v>8</v>
      </c>
      <c r="B12" s="29"/>
      <c r="C12" s="6"/>
      <c r="D12" s="6"/>
      <c r="E12" s="6"/>
      <c r="F12" s="30"/>
      <c r="G12" s="10">
        <f t="shared" si="1"/>
        <v>0</v>
      </c>
      <c r="H12" s="10">
        <f t="shared" si="2"/>
        <v>0</v>
      </c>
      <c r="I12" s="41">
        <f t="shared" si="3"/>
        <v>0</v>
      </c>
      <c r="J12" s="24" t="e">
        <f t="shared" si="0"/>
        <v>#DIV/0!</v>
      </c>
    </row>
    <row r="13" spans="1:10">
      <c r="A13" s="17">
        <v>9</v>
      </c>
      <c r="B13" s="29"/>
      <c r="C13" s="6"/>
      <c r="D13" s="6"/>
      <c r="E13" s="6"/>
      <c r="F13" s="30"/>
      <c r="G13" s="10">
        <f t="shared" si="1"/>
        <v>0</v>
      </c>
      <c r="H13" s="10">
        <f t="shared" si="2"/>
        <v>0</v>
      </c>
      <c r="I13" s="41">
        <f t="shared" si="3"/>
        <v>0</v>
      </c>
      <c r="J13" s="24" t="e">
        <f t="shared" si="0"/>
        <v>#DIV/0!</v>
      </c>
    </row>
    <row r="14" spans="1:10">
      <c r="A14" s="17">
        <v>10</v>
      </c>
      <c r="B14" s="29"/>
      <c r="C14" s="6"/>
      <c r="D14" s="6"/>
      <c r="E14" s="6"/>
      <c r="F14" s="30"/>
      <c r="G14" s="10">
        <f t="shared" si="1"/>
        <v>0</v>
      </c>
      <c r="H14" s="10">
        <f t="shared" si="2"/>
        <v>0</v>
      </c>
      <c r="I14" s="41">
        <f t="shared" si="3"/>
        <v>0</v>
      </c>
      <c r="J14" s="24" t="e">
        <f t="shared" si="0"/>
        <v>#DIV/0!</v>
      </c>
    </row>
    <row r="15" spans="1:10">
      <c r="A15" s="17">
        <v>11</v>
      </c>
      <c r="B15" s="29"/>
      <c r="C15" s="6"/>
      <c r="D15" s="6"/>
      <c r="E15" s="6"/>
      <c r="F15" s="30"/>
      <c r="G15" s="10">
        <f t="shared" si="1"/>
        <v>0</v>
      </c>
      <c r="H15" s="10">
        <f t="shared" si="2"/>
        <v>0</v>
      </c>
      <c r="I15" s="41">
        <f t="shared" si="3"/>
        <v>0</v>
      </c>
      <c r="J15" s="24" t="e">
        <f t="shared" ref="J15" si="6">G15/$G$30*$D$37</f>
        <v>#DIV/0!</v>
      </c>
    </row>
    <row r="16" spans="1:10">
      <c r="A16" s="17">
        <v>12</v>
      </c>
      <c r="B16" s="29"/>
      <c r="C16" s="6"/>
      <c r="D16" s="6"/>
      <c r="E16" s="6"/>
      <c r="F16" s="30"/>
      <c r="G16" s="10">
        <f t="shared" si="1"/>
        <v>0</v>
      </c>
      <c r="H16" s="10">
        <f t="shared" si="2"/>
        <v>0</v>
      </c>
      <c r="I16" s="41">
        <f t="shared" si="3"/>
        <v>0</v>
      </c>
      <c r="J16" s="24" t="e">
        <f t="shared" ref="J16:J28" si="7">G16/$G$30*$D$37</f>
        <v>#DIV/0!</v>
      </c>
    </row>
    <row r="17" spans="1:10">
      <c r="A17" s="17">
        <v>13</v>
      </c>
      <c r="B17" s="29"/>
      <c r="C17" s="6"/>
      <c r="D17" s="6"/>
      <c r="E17" s="6"/>
      <c r="F17" s="30"/>
      <c r="G17" s="10">
        <f t="shared" ref="G17:G21" si="8">(C17+4*D17+E17)/6</f>
        <v>0</v>
      </c>
      <c r="H17" s="10">
        <f t="shared" ref="H17:H21" si="9">(E17-C17)/6</f>
        <v>0</v>
      </c>
      <c r="I17" s="41">
        <f t="shared" si="3"/>
        <v>0</v>
      </c>
      <c r="J17" s="24" t="e">
        <f t="shared" si="7"/>
        <v>#DIV/0!</v>
      </c>
    </row>
    <row r="18" spans="1:10">
      <c r="A18" s="17">
        <v>14</v>
      </c>
      <c r="B18" s="29"/>
      <c r="C18" s="6"/>
      <c r="D18" s="6"/>
      <c r="E18" s="6"/>
      <c r="F18" s="30"/>
      <c r="G18" s="10">
        <f t="shared" si="8"/>
        <v>0</v>
      </c>
      <c r="H18" s="10">
        <f t="shared" si="9"/>
        <v>0</v>
      </c>
      <c r="I18" s="41">
        <f t="shared" si="3"/>
        <v>0</v>
      </c>
      <c r="J18" s="24" t="e">
        <f t="shared" si="7"/>
        <v>#DIV/0!</v>
      </c>
    </row>
    <row r="19" spans="1:10">
      <c r="A19" s="17">
        <v>15</v>
      </c>
      <c r="B19" s="29"/>
      <c r="C19" s="6"/>
      <c r="D19" s="6"/>
      <c r="E19" s="6"/>
      <c r="F19" s="30"/>
      <c r="G19" s="10">
        <f t="shared" si="8"/>
        <v>0</v>
      </c>
      <c r="H19" s="10">
        <f t="shared" si="9"/>
        <v>0</v>
      </c>
      <c r="I19" s="41">
        <f t="shared" si="3"/>
        <v>0</v>
      </c>
      <c r="J19" s="24" t="e">
        <f t="shared" si="7"/>
        <v>#DIV/0!</v>
      </c>
    </row>
    <row r="20" spans="1:10">
      <c r="A20" s="17">
        <v>16</v>
      </c>
      <c r="B20" s="29"/>
      <c r="C20" s="6"/>
      <c r="D20" s="6"/>
      <c r="E20" s="6"/>
      <c r="F20" s="30"/>
      <c r="G20" s="10">
        <f t="shared" si="8"/>
        <v>0</v>
      </c>
      <c r="H20" s="10">
        <f t="shared" si="9"/>
        <v>0</v>
      </c>
      <c r="I20" s="41">
        <f t="shared" si="3"/>
        <v>0</v>
      </c>
      <c r="J20" s="24" t="e">
        <f t="shared" si="7"/>
        <v>#DIV/0!</v>
      </c>
    </row>
    <row r="21" spans="1:10">
      <c r="A21" s="17">
        <v>17</v>
      </c>
      <c r="B21" s="29"/>
      <c r="C21" s="6"/>
      <c r="D21" s="6"/>
      <c r="E21" s="6"/>
      <c r="F21" s="30"/>
      <c r="G21" s="10">
        <f t="shared" si="8"/>
        <v>0</v>
      </c>
      <c r="H21" s="10">
        <f t="shared" si="9"/>
        <v>0</v>
      </c>
      <c r="I21" s="41">
        <f t="shared" si="3"/>
        <v>0</v>
      </c>
      <c r="J21" s="24" t="e">
        <f t="shared" si="7"/>
        <v>#DIV/0!</v>
      </c>
    </row>
    <row r="22" spans="1:10">
      <c r="A22" s="17">
        <v>18</v>
      </c>
      <c r="B22" s="29"/>
      <c r="C22" s="6"/>
      <c r="D22" s="6"/>
      <c r="E22" s="6"/>
      <c r="F22" s="30"/>
      <c r="G22" s="10">
        <f t="shared" si="1"/>
        <v>0</v>
      </c>
      <c r="H22" s="10">
        <f t="shared" si="2"/>
        <v>0</v>
      </c>
      <c r="I22" s="41">
        <f t="shared" si="3"/>
        <v>0</v>
      </c>
      <c r="J22" s="24" t="e">
        <f t="shared" si="7"/>
        <v>#DIV/0!</v>
      </c>
    </row>
    <row r="23" spans="1:10">
      <c r="A23" s="17">
        <v>19</v>
      </c>
      <c r="B23" s="29"/>
      <c r="C23" s="6"/>
      <c r="D23" s="6"/>
      <c r="E23" s="6"/>
      <c r="F23" s="30"/>
      <c r="G23" s="10">
        <f t="shared" si="1"/>
        <v>0</v>
      </c>
      <c r="H23" s="10">
        <f t="shared" si="2"/>
        <v>0</v>
      </c>
      <c r="I23" s="41">
        <f t="shared" si="3"/>
        <v>0</v>
      </c>
      <c r="J23" s="24" t="e">
        <f t="shared" si="7"/>
        <v>#DIV/0!</v>
      </c>
    </row>
    <row r="24" spans="1:10">
      <c r="A24" s="17">
        <v>20</v>
      </c>
      <c r="B24" s="29"/>
      <c r="C24" s="6"/>
      <c r="D24" s="6"/>
      <c r="E24" s="6"/>
      <c r="F24" s="30"/>
      <c r="G24" s="10">
        <f t="shared" si="1"/>
        <v>0</v>
      </c>
      <c r="H24" s="10">
        <f t="shared" si="2"/>
        <v>0</v>
      </c>
      <c r="I24" s="41">
        <f t="shared" si="3"/>
        <v>0</v>
      </c>
      <c r="J24" s="24" t="e">
        <f t="shared" si="7"/>
        <v>#DIV/0!</v>
      </c>
    </row>
    <row r="25" spans="1:10">
      <c r="A25" s="17">
        <v>21</v>
      </c>
      <c r="B25" s="29"/>
      <c r="C25" s="6"/>
      <c r="D25" s="6"/>
      <c r="E25" s="6"/>
      <c r="F25" s="30"/>
      <c r="G25" s="10">
        <f t="shared" si="1"/>
        <v>0</v>
      </c>
      <c r="H25" s="10">
        <f t="shared" si="2"/>
        <v>0</v>
      </c>
      <c r="I25" s="41">
        <f t="shared" si="3"/>
        <v>0</v>
      </c>
      <c r="J25" s="24" t="e">
        <f t="shared" si="7"/>
        <v>#DIV/0!</v>
      </c>
    </row>
    <row r="26" spans="1:10">
      <c r="A26" s="17">
        <v>22</v>
      </c>
      <c r="B26" s="29"/>
      <c r="C26" s="6"/>
      <c r="D26" s="6"/>
      <c r="E26" s="6"/>
      <c r="F26" s="30"/>
      <c r="G26" s="10">
        <f t="shared" si="1"/>
        <v>0</v>
      </c>
      <c r="H26" s="10">
        <f t="shared" si="2"/>
        <v>0</v>
      </c>
      <c r="I26" s="41">
        <f t="shared" si="3"/>
        <v>0</v>
      </c>
      <c r="J26" s="24" t="e">
        <f t="shared" si="7"/>
        <v>#DIV/0!</v>
      </c>
    </row>
    <row r="27" spans="1:10">
      <c r="A27" s="17">
        <v>23</v>
      </c>
      <c r="B27" s="29"/>
      <c r="C27" s="6"/>
      <c r="D27" s="6"/>
      <c r="E27" s="6"/>
      <c r="F27" s="30"/>
      <c r="G27" s="10">
        <f t="shared" si="1"/>
        <v>0</v>
      </c>
      <c r="H27" s="10">
        <f t="shared" si="2"/>
        <v>0</v>
      </c>
      <c r="I27" s="41">
        <f t="shared" si="3"/>
        <v>0</v>
      </c>
      <c r="J27" s="24" t="e">
        <f t="shared" si="7"/>
        <v>#DIV/0!</v>
      </c>
    </row>
    <row r="28" spans="1:10">
      <c r="A28" s="17">
        <v>24</v>
      </c>
      <c r="B28" s="29"/>
      <c r="C28" s="6"/>
      <c r="D28" s="6"/>
      <c r="E28" s="6"/>
      <c r="F28" s="30"/>
      <c r="G28" s="10">
        <f t="shared" si="1"/>
        <v>0</v>
      </c>
      <c r="H28" s="10">
        <f t="shared" si="2"/>
        <v>0</v>
      </c>
      <c r="I28" s="41">
        <f t="shared" si="3"/>
        <v>0</v>
      </c>
      <c r="J28" s="24" t="e">
        <f t="shared" si="7"/>
        <v>#DIV/0!</v>
      </c>
    </row>
    <row r="29" spans="1:10" ht="3.75" customHeight="1">
      <c r="A29" s="17"/>
      <c r="B29" s="29"/>
      <c r="C29" s="6"/>
      <c r="D29" s="6"/>
      <c r="E29" s="6"/>
      <c r="F29" s="30"/>
      <c r="G29" s="10"/>
      <c r="H29" s="9"/>
      <c r="I29" s="42"/>
      <c r="J29" s="24"/>
    </row>
    <row r="30" spans="1:10" ht="13.5" customHeight="1" thickBot="1">
      <c r="A30" s="18" t="s">
        <v>6</v>
      </c>
      <c r="B30" s="19"/>
      <c r="C30" s="20"/>
      <c r="D30" s="20"/>
      <c r="E30" s="20"/>
      <c r="F30" s="20"/>
      <c r="G30" s="46">
        <f>SUM(G5:G29)</f>
        <v>0</v>
      </c>
      <c r="H30" s="46"/>
      <c r="I30" s="47">
        <f>SUM(I5:I29)</f>
        <v>0</v>
      </c>
      <c r="J30" s="47" t="e">
        <f>SUM(J5:J29)</f>
        <v>#DIV/0!</v>
      </c>
    </row>
    <row r="31" spans="1:10">
      <c r="A31" s="11"/>
      <c r="B31" s="11"/>
      <c r="C31" s="5"/>
      <c r="D31" s="5"/>
      <c r="E31" s="5"/>
      <c r="F31" s="5"/>
      <c r="G31" s="5"/>
      <c r="H31" s="5"/>
      <c r="I31" s="5"/>
    </row>
    <row r="32" spans="1:10" ht="13.5" thickBot="1">
      <c r="A32" s="2"/>
      <c r="B32" s="2"/>
      <c r="C32" s="3"/>
      <c r="D32" s="3"/>
      <c r="E32" s="3"/>
      <c r="G32" s="3"/>
      <c r="H32" s="3"/>
      <c r="I32" s="3"/>
    </row>
    <row r="33" spans="1:7" ht="15" customHeight="1">
      <c r="A33" s="12" t="s">
        <v>1</v>
      </c>
      <c r="B33" s="13"/>
      <c r="C33" s="13"/>
      <c r="D33" s="13"/>
      <c r="E33" s="14"/>
    </row>
    <row r="34" spans="1:7" ht="31.5">
      <c r="A34" s="59"/>
      <c r="B34" s="60"/>
      <c r="C34" s="21" t="s">
        <v>14</v>
      </c>
      <c r="D34" s="21" t="s">
        <v>15</v>
      </c>
      <c r="E34" s="23" t="s">
        <v>16</v>
      </c>
    </row>
    <row r="35" spans="1:7" ht="15" customHeight="1">
      <c r="A35" s="61" t="s">
        <v>2</v>
      </c>
      <c r="B35" s="62"/>
      <c r="C35" s="25">
        <f>$G$30-SQRT($I$30)</f>
        <v>0</v>
      </c>
      <c r="D35" s="25">
        <f>$G$30-2*SQRT($I$30)</f>
        <v>0</v>
      </c>
      <c r="E35" s="26">
        <f>$G$30-3*SQRT($I$30)</f>
        <v>0</v>
      </c>
      <c r="G35" s="22"/>
    </row>
    <row r="36" spans="1:7" ht="15" customHeight="1">
      <c r="A36" s="61" t="s">
        <v>13</v>
      </c>
      <c r="B36" s="62"/>
      <c r="C36" s="50">
        <f t="shared" ref="C36" si="10">$G$30</f>
        <v>0</v>
      </c>
      <c r="D36" s="51"/>
      <c r="E36" s="52"/>
      <c r="G36" s="22"/>
    </row>
    <row r="37" spans="1:7" ht="15.75" customHeight="1" thickBot="1">
      <c r="A37" s="48" t="s">
        <v>3</v>
      </c>
      <c r="B37" s="49"/>
      <c r="C37" s="27">
        <f>$G$30+SQRT($I$30)</f>
        <v>0</v>
      </c>
      <c r="D37" s="37">
        <f>$G$30+2*SQRT($I$30)</f>
        <v>0</v>
      </c>
      <c r="E37" s="28">
        <f>$G$30+3*SQRT($I$30)</f>
        <v>0</v>
      </c>
      <c r="G37" s="22"/>
    </row>
  </sheetData>
  <mergeCells count="7">
    <mergeCell ref="A37:B37"/>
    <mergeCell ref="C36:E36"/>
    <mergeCell ref="A1:J1"/>
    <mergeCell ref="C2:J2"/>
    <mergeCell ref="A34:B34"/>
    <mergeCell ref="A35:B35"/>
    <mergeCell ref="A36:B36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>
      <selection activeCell="B8" sqref="B8"/>
    </sheetView>
  </sheetViews>
  <sheetFormatPr defaultRowHeight="15"/>
  <cols>
    <col min="1" max="1" width="3" customWidth="1"/>
    <col min="2" max="2" width="107.7109375" customWidth="1"/>
  </cols>
  <sheetData>
    <row r="1" spans="1:2">
      <c r="A1" s="34" t="s">
        <v>0</v>
      </c>
      <c r="B1" s="14" t="s">
        <v>19</v>
      </c>
    </row>
    <row r="2" spans="1:2">
      <c r="A2" s="32">
        <v>1</v>
      </c>
      <c r="B2" s="35" t="s">
        <v>21</v>
      </c>
    </row>
    <row r="3" spans="1:2" ht="27" customHeight="1">
      <c r="A3" s="32">
        <v>2</v>
      </c>
      <c r="B3" s="35" t="s">
        <v>20</v>
      </c>
    </row>
    <row r="4" spans="1:2" ht="15" customHeight="1">
      <c r="A4" s="32">
        <v>3</v>
      </c>
      <c r="B4" s="35" t="s">
        <v>22</v>
      </c>
    </row>
    <row r="5" spans="1:2" ht="16.5" customHeight="1" thickBot="1">
      <c r="A5" s="33">
        <v>4</v>
      </c>
      <c r="B5" s="36" t="s">
        <v>23</v>
      </c>
    </row>
    <row r="6" spans="1:2">
      <c r="B6" s="31"/>
    </row>
    <row r="7" spans="1:2">
      <c r="B7" s="31"/>
    </row>
    <row r="8" spans="1:2">
      <c r="B8" s="31"/>
    </row>
    <row r="9" spans="1:2">
      <c r="B9" s="31"/>
    </row>
    <row r="10" spans="1:2">
      <c r="B10" s="31"/>
    </row>
    <row r="11" spans="1:2">
      <c r="B11" s="31"/>
    </row>
    <row r="12" spans="1:2">
      <c r="B12" s="31"/>
    </row>
    <row r="13" spans="1:2">
      <c r="B13" s="31"/>
    </row>
    <row r="14" spans="1:2">
      <c r="B14" s="31"/>
    </row>
    <row r="15" spans="1:2">
      <c r="B15" s="31"/>
    </row>
    <row r="16" spans="1:2">
      <c r="B16" s="31"/>
    </row>
    <row r="17" spans="2:2">
      <c r="B17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PERT Estimation</vt:lpstr>
      <vt:lpstr>Guidelines</vt:lpstr>
    </vt:vector>
  </TitlesOfParts>
  <Company>Luxoft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PERT Estimation Template</dc:title>
  <dc:subject>Luxoft</dc:subject>
  <dc:creator>Alexey Koretsky</dc:creator>
  <cp:keywords>Estimation; PERT</cp:keywords>
  <cp:lastModifiedBy>Alexey Koretsky</cp:lastModifiedBy>
  <dcterms:created xsi:type="dcterms:W3CDTF">2011-02-15T18:01:13Z</dcterms:created>
  <dcterms:modified xsi:type="dcterms:W3CDTF">2011-10-12T12:35:37Z</dcterms:modified>
</cp:coreProperties>
</file>