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111\"/>
    </mc:Choice>
  </mc:AlternateContent>
  <bookViews>
    <workbookView xWindow="480" yWindow="15" windowWidth="17115" windowHeight="11235"/>
  </bookViews>
  <sheets>
    <sheet name="Республика" sheetId="1" r:id="rId1"/>
  </sheets>
  <externalReferences>
    <externalReference r:id="rId2"/>
  </externalReferences>
  <definedNames>
    <definedName name="_xlnm.Print_Area" localSheetId="0">Республика!$B$1:$T$40</definedName>
  </definedNames>
  <calcPr calcId="152511"/>
</workbook>
</file>

<file path=xl/calcChain.xml><?xml version="1.0" encoding="utf-8"?>
<calcChain xmlns="http://schemas.openxmlformats.org/spreadsheetml/2006/main">
  <c r="N50" i="1" l="1"/>
  <c r="N49" i="1"/>
  <c r="F37" i="1"/>
  <c r="H37" i="1"/>
  <c r="G37" i="1"/>
  <c r="H35" i="1"/>
  <c r="G35" i="1"/>
  <c r="F35" i="1"/>
  <c r="F34" i="1"/>
  <c r="H34" i="1"/>
  <c r="G34" i="1"/>
  <c r="H33" i="1"/>
  <c r="H31" i="1" s="1"/>
  <c r="G33" i="1"/>
  <c r="F33" i="1"/>
  <c r="T32" i="1"/>
  <c r="S32" i="1"/>
  <c r="R31" i="1" s="1"/>
  <c r="Q32" i="1"/>
  <c r="P32" i="1"/>
  <c r="O31" i="1" s="1"/>
  <c r="N32" i="1"/>
  <c r="M32" i="1"/>
  <c r="L31" i="1" s="1"/>
  <c r="K32" i="1"/>
  <c r="J32" i="1"/>
  <c r="F32" i="1" s="1"/>
  <c r="H32" i="1"/>
  <c r="G32" i="1"/>
  <c r="T31" i="1"/>
  <c r="Q31" i="1"/>
  <c r="N31" i="1"/>
  <c r="K31" i="1"/>
  <c r="H30" i="1"/>
  <c r="G30" i="1"/>
  <c r="F30" i="1"/>
  <c r="G29" i="1"/>
  <c r="H29" i="1"/>
  <c r="F28" i="1"/>
  <c r="H28" i="1"/>
  <c r="T27" i="1"/>
  <c r="T26" i="1" s="1"/>
  <c r="S27" i="1"/>
  <c r="Q27" i="1"/>
  <c r="P27" i="1"/>
  <c r="N27" i="1"/>
  <c r="N26" i="1" s="1"/>
  <c r="M27" i="1"/>
  <c r="K27" i="1"/>
  <c r="K26" i="1" s="1"/>
  <c r="J27" i="1"/>
  <c r="G27" i="1"/>
  <c r="F27" i="1"/>
  <c r="R26" i="1"/>
  <c r="O26" i="1"/>
  <c r="L26" i="1"/>
  <c r="I26" i="1"/>
  <c r="K25" i="1"/>
  <c r="H25" i="1" s="1"/>
  <c r="J25" i="1"/>
  <c r="G25" i="1"/>
  <c r="F25" i="1"/>
  <c r="K24" i="1"/>
  <c r="J24" i="1"/>
  <c r="F24" i="1" s="1"/>
  <c r="H24" i="1"/>
  <c r="K22" i="1"/>
  <c r="H22" i="1" s="1"/>
  <c r="J22" i="1"/>
  <c r="G22" i="1"/>
  <c r="F22" i="1"/>
  <c r="R23" i="1"/>
  <c r="O23" i="1"/>
  <c r="L23" i="1"/>
  <c r="K21" i="1"/>
  <c r="K23" i="1" s="1"/>
  <c r="H23" i="1" s="1"/>
  <c r="J21" i="1"/>
  <c r="I23" i="1" s="1"/>
  <c r="E23" i="1" s="1"/>
  <c r="H21" i="1"/>
  <c r="F19" i="1"/>
  <c r="H19" i="1"/>
  <c r="G19" i="1"/>
  <c r="H18" i="1"/>
  <c r="F18" i="1"/>
  <c r="G18" i="1"/>
  <c r="H17" i="1"/>
  <c r="G17" i="1"/>
  <c r="F17" i="1"/>
  <c r="R15" i="1"/>
  <c r="O15" i="1"/>
  <c r="L15" i="1"/>
  <c r="F16" i="1"/>
  <c r="H16" i="1"/>
  <c r="K15" i="1"/>
  <c r="F13" i="1"/>
  <c r="H13" i="1"/>
  <c r="T7" i="1"/>
  <c r="N7" i="1"/>
  <c r="G12" i="1"/>
  <c r="F12" i="1"/>
  <c r="R10" i="1"/>
  <c r="O10" i="1"/>
  <c r="L10" i="1"/>
  <c r="F11" i="1"/>
  <c r="H11" i="1"/>
  <c r="G11" i="1"/>
  <c r="Q10" i="1"/>
  <c r="N10" i="1"/>
  <c r="K10" i="1"/>
  <c r="Q8" i="1"/>
  <c r="N8" i="1"/>
  <c r="K8" i="1"/>
  <c r="S7" i="1"/>
  <c r="Q7" i="1"/>
  <c r="M7" i="1"/>
  <c r="K7" i="1"/>
  <c r="H7" i="1" s="1"/>
  <c r="E7" i="1"/>
  <c r="E10" i="1" l="1"/>
  <c r="H15" i="1"/>
  <c r="E31" i="1"/>
  <c r="G13" i="1"/>
  <c r="H27" i="1"/>
  <c r="H26" i="1" s="1"/>
  <c r="F29" i="1"/>
  <c r="E26" i="1" s="1"/>
  <c r="T8" i="1"/>
  <c r="T10" i="1"/>
  <c r="H12" i="1"/>
  <c r="G16" i="1"/>
  <c r="G21" i="1"/>
  <c r="G24" i="1"/>
  <c r="G28" i="1"/>
  <c r="J7" i="1"/>
  <c r="P7" i="1"/>
  <c r="J8" i="1"/>
  <c r="M8" i="1"/>
  <c r="P8" i="1"/>
  <c r="S8" i="1"/>
  <c r="I10" i="1"/>
  <c r="I15" i="1"/>
  <c r="I31" i="1"/>
  <c r="E15" i="1"/>
  <c r="V7" i="1"/>
  <c r="F21" i="1"/>
  <c r="F8" i="1" s="1"/>
  <c r="G7" i="1" l="1"/>
  <c r="F7" i="1"/>
  <c r="H10" i="1"/>
  <c r="H8" i="1"/>
  <c r="X7" i="1" l="1"/>
</calcChain>
</file>

<file path=xl/sharedStrings.xml><?xml version="1.0" encoding="utf-8"?>
<sst xmlns="http://schemas.openxmlformats.org/spreadsheetml/2006/main" count="76" uniqueCount="55">
  <si>
    <t>"Агробанк" акциядорлик тижорат банкининг ходимлар сони ва таркиби тўғрисида маълумот</t>
  </si>
  <si>
    <t>01.08.2017 ҳолатига</t>
  </si>
  <si>
    <t>ХХХ</t>
  </si>
  <si>
    <t>Амалда</t>
  </si>
  <si>
    <t>1.</t>
  </si>
  <si>
    <t>2.</t>
  </si>
  <si>
    <t>2.1</t>
  </si>
  <si>
    <t>2.2</t>
  </si>
  <si>
    <t>2.3</t>
  </si>
  <si>
    <t>3.</t>
  </si>
  <si>
    <t>3.1</t>
  </si>
  <si>
    <t>Х-30</t>
  </si>
  <si>
    <t>3.2</t>
  </si>
  <si>
    <t>30-40</t>
  </si>
  <si>
    <t>3.3</t>
  </si>
  <si>
    <t>40-50</t>
  </si>
  <si>
    <t>3.4</t>
  </si>
  <si>
    <t>50-Х</t>
  </si>
  <si>
    <t>4.</t>
  </si>
  <si>
    <t>4.1</t>
  </si>
  <si>
    <t>5.</t>
  </si>
  <si>
    <t>Эркаклар жами:</t>
  </si>
  <si>
    <t>5.1</t>
  </si>
  <si>
    <t>6.</t>
  </si>
  <si>
    <t>6.1</t>
  </si>
  <si>
    <t>6.2</t>
  </si>
  <si>
    <t>6.3</t>
  </si>
  <si>
    <t>7.</t>
  </si>
  <si>
    <t>7.1</t>
  </si>
  <si>
    <t>7.2</t>
  </si>
  <si>
    <t>7.3</t>
  </si>
  <si>
    <t>8.</t>
  </si>
  <si>
    <t xml:space="preserve">Ходимлар билан ишлаш департаменти бошлиғи </t>
  </si>
  <si>
    <t>Г.А.Мавлонов</t>
  </si>
  <si>
    <t>По штатному расписанию</t>
  </si>
  <si>
    <t>Фактически</t>
  </si>
  <si>
    <t>Количество работающих сотрудников</t>
  </si>
  <si>
    <t>Общее количество</t>
  </si>
  <si>
    <t>Руководство</t>
  </si>
  <si>
    <t>Специалисты</t>
  </si>
  <si>
    <t>Работники кассы</t>
  </si>
  <si>
    <t>Младший обслуживающий персонал</t>
  </si>
  <si>
    <t>Всего количество сотрудников</t>
  </si>
  <si>
    <t>В том числе</t>
  </si>
  <si>
    <t>в том числе</t>
  </si>
  <si>
    <t>Высшее</t>
  </si>
  <si>
    <t>среднее специальное</t>
  </si>
  <si>
    <t>По возрасту</t>
  </si>
  <si>
    <t>Всего женщин</t>
  </si>
  <si>
    <t>в том числе старше 55 лет</t>
  </si>
  <si>
    <t>в том числе старше 60 лет</t>
  </si>
  <si>
    <t>Количество сотрудников принятых на работу с начала года</t>
  </si>
  <si>
    <t>среднее</t>
  </si>
  <si>
    <t>Количество сотрудников уволенных  с начала года</t>
  </si>
  <si>
    <t>Женщины в декрет отпуске и по уходу за ребенокм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</si>
</sst>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9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b/>
      <sz val="12"/>
      <name val="Times New Roman"/>
      <family val="1"/>
      <charset val="204"/>
    </font>
    <font>
      <sz val="12"/>
      <name val="Arial"/>
      <family val="2"/>
      <charset val="204"/>
    </font>
    <font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9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0"/>
      <color indexed="8"/>
      <name val="Arial Cyr"/>
      <charset val="204"/>
    </font>
    <font>
      <b/>
      <sz val="14"/>
      <color indexed="8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2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42">
    <xf numFmtId="0" fontId="0" fillId="0" borderId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2" borderId="0" applyNumberFormat="0" applyBorder="0" applyAlignment="0" applyProtection="0"/>
    <xf numFmtId="0" fontId="14" fillId="10" borderId="12" applyNumberFormat="0" applyAlignment="0" applyProtection="0"/>
    <xf numFmtId="0" fontId="15" fillId="23" borderId="13" applyNumberFormat="0" applyAlignment="0" applyProtection="0"/>
    <xf numFmtId="0" fontId="16" fillId="23" borderId="12" applyNumberFormat="0" applyAlignment="0" applyProtection="0"/>
    <xf numFmtId="0" fontId="17" fillId="0" borderId="14" applyNumberFormat="0" applyFill="0" applyAlignment="0" applyProtection="0"/>
    <xf numFmtId="0" fontId="18" fillId="0" borderId="15" applyNumberFormat="0" applyFill="0" applyAlignment="0" applyProtection="0"/>
    <xf numFmtId="0" fontId="19" fillId="0" borderId="16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17" applyNumberFormat="0" applyFill="0" applyAlignment="0" applyProtection="0"/>
    <xf numFmtId="0" fontId="21" fillId="24" borderId="18" applyNumberFormat="0" applyAlignment="0" applyProtection="0"/>
    <xf numFmtId="0" fontId="22" fillId="0" borderId="0" applyNumberFormat="0" applyFill="0" applyBorder="0" applyAlignment="0" applyProtection="0"/>
    <xf numFmtId="0" fontId="23" fillId="25" borderId="0" applyNumberFormat="0" applyBorder="0" applyAlignment="0" applyProtection="0"/>
    <xf numFmtId="0" fontId="24" fillId="6" borderId="0" applyNumberFormat="0" applyBorder="0" applyAlignment="0" applyProtection="0"/>
    <xf numFmtId="0" fontId="25" fillId="0" borderId="0" applyNumberFormat="0" applyFill="0" applyBorder="0" applyAlignment="0" applyProtection="0"/>
    <xf numFmtId="0" fontId="1" fillId="26" borderId="19" applyNumberFormat="0" applyFont="0" applyAlignment="0" applyProtection="0"/>
    <xf numFmtId="0" fontId="26" fillId="0" borderId="20" applyNumberFormat="0" applyFill="0" applyAlignment="0" applyProtection="0"/>
    <xf numFmtId="0" fontId="27" fillId="0" borderId="0" applyNumberFormat="0" applyFill="0" applyBorder="0" applyAlignment="0" applyProtection="0"/>
    <xf numFmtId="0" fontId="28" fillId="7" borderId="0" applyNumberFormat="0" applyBorder="0" applyAlignment="0" applyProtection="0"/>
  </cellStyleXfs>
  <cellXfs count="54">
    <xf numFmtId="0" fontId="0" fillId="0" borderId="0" xfId="0"/>
    <xf numFmtId="164" fontId="0" fillId="0" borderId="0" xfId="0" applyNumberFormat="1" applyFont="1"/>
    <xf numFmtId="164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164" fontId="3" fillId="0" borderId="2" xfId="0" applyNumberFormat="1" applyFont="1" applyFill="1" applyBorder="1" applyAlignment="1" applyProtection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164" fontId="3" fillId="3" borderId="2" xfId="0" applyNumberFormat="1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 applyProtection="1">
      <alignment horizontal="center" vertical="center" wrapText="1"/>
      <protection hidden="1"/>
    </xf>
    <xf numFmtId="164" fontId="3" fillId="2" borderId="2" xfId="0" applyNumberFormat="1" applyFont="1" applyFill="1" applyBorder="1" applyAlignment="1">
      <alignment vertical="center" wrapText="1"/>
    </xf>
    <xf numFmtId="164" fontId="4" fillId="2" borderId="2" xfId="0" applyNumberFormat="1" applyFont="1" applyFill="1" applyBorder="1" applyAlignment="1">
      <alignment horizontal="left" vertical="center" wrapText="1"/>
    </xf>
    <xf numFmtId="164" fontId="5" fillId="2" borderId="2" xfId="0" applyNumberFormat="1" applyFont="1" applyFill="1" applyBorder="1" applyAlignment="1">
      <alignment horizontal="left" vertical="center" wrapText="1"/>
    </xf>
    <xf numFmtId="164" fontId="3" fillId="0" borderId="2" xfId="0" applyNumberFormat="1" applyFont="1" applyFill="1" applyBorder="1" applyAlignment="1">
      <alignment vertical="center" wrapText="1"/>
    </xf>
    <xf numFmtId="164" fontId="7" fillId="0" borderId="2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164" fontId="8" fillId="4" borderId="2" xfId="0" applyNumberFormat="1" applyFont="1" applyFill="1" applyBorder="1" applyAlignment="1">
      <alignment horizontal="center" vertical="center" wrapText="1"/>
    </xf>
    <xf numFmtId="164" fontId="8" fillId="0" borderId="2" xfId="0" applyNumberFormat="1" applyFont="1" applyFill="1" applyBorder="1" applyAlignment="1" applyProtection="1">
      <alignment horizontal="center" vertical="center" wrapText="1"/>
    </xf>
    <xf numFmtId="164" fontId="8" fillId="0" borderId="2" xfId="0" applyNumberFormat="1" applyFont="1" applyFill="1" applyBorder="1" applyAlignment="1">
      <alignment horizontal="center" vertical="center" wrapText="1"/>
    </xf>
    <xf numFmtId="164" fontId="7" fillId="0" borderId="2" xfId="0" applyNumberFormat="1" applyFont="1" applyFill="1" applyBorder="1" applyAlignment="1" applyProtection="1">
      <alignment horizontal="left" vertical="center" wrapText="1"/>
    </xf>
    <xf numFmtId="164" fontId="6" fillId="0" borderId="2" xfId="0" applyNumberFormat="1" applyFont="1" applyFill="1" applyBorder="1" applyAlignment="1">
      <alignment horizontal="center" vertical="center" wrapText="1"/>
    </xf>
    <xf numFmtId="164" fontId="6" fillId="2" borderId="2" xfId="0" applyNumberFormat="1" applyFont="1" applyFill="1" applyBorder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center" wrapText="1"/>
    </xf>
    <xf numFmtId="164" fontId="6" fillId="0" borderId="2" xfId="0" applyNumberFormat="1" applyFont="1" applyFill="1" applyBorder="1" applyAlignment="1">
      <alignment horizontal="left" vertical="center" wrapText="1"/>
    </xf>
    <xf numFmtId="164" fontId="6" fillId="4" borderId="2" xfId="0" applyNumberFormat="1" applyFont="1" applyFill="1" applyBorder="1" applyAlignment="1">
      <alignment vertical="center" wrapText="1"/>
    </xf>
    <xf numFmtId="164" fontId="7" fillId="4" borderId="2" xfId="0" applyNumberFormat="1" applyFont="1" applyFill="1" applyBorder="1" applyAlignment="1">
      <alignment horizontal="center" vertical="center" wrapText="1"/>
    </xf>
    <xf numFmtId="164" fontId="8" fillId="4" borderId="2" xfId="0" applyNumberFormat="1" applyFont="1" applyFill="1" applyBorder="1" applyAlignment="1" applyProtection="1">
      <alignment horizontal="center" vertical="center" wrapText="1"/>
    </xf>
    <xf numFmtId="164" fontId="7" fillId="0" borderId="2" xfId="0" applyNumberFormat="1" applyFont="1" applyFill="1" applyBorder="1" applyAlignment="1">
      <alignment horizontal="left" vertical="center" wrapText="1"/>
    </xf>
    <xf numFmtId="164" fontId="8" fillId="4" borderId="2" xfId="0" applyNumberFormat="1" applyFont="1" applyFill="1" applyBorder="1" applyAlignment="1">
      <alignment vertical="center" wrapText="1"/>
    </xf>
    <xf numFmtId="164" fontId="10" fillId="0" borderId="0" xfId="0" applyNumberFormat="1" applyFont="1"/>
    <xf numFmtId="164" fontId="11" fillId="0" borderId="0" xfId="0" applyNumberFormat="1" applyFont="1"/>
    <xf numFmtId="164" fontId="3" fillId="0" borderId="2" xfId="0" applyNumberFormat="1" applyFont="1" applyFill="1" applyBorder="1" applyAlignment="1" applyProtection="1">
      <alignment horizontal="center" vertical="center" wrapText="1"/>
    </xf>
    <xf numFmtId="164" fontId="6" fillId="0" borderId="7" xfId="0" applyNumberFormat="1" applyFont="1" applyFill="1" applyBorder="1" applyAlignment="1" applyProtection="1">
      <alignment horizontal="left" vertical="center" wrapText="1"/>
    </xf>
    <xf numFmtId="164" fontId="6" fillId="0" borderId="8" xfId="0" applyNumberFormat="1" applyFont="1" applyFill="1" applyBorder="1" applyAlignment="1" applyProtection="1">
      <alignment horizontal="left" vertical="center" wrapText="1"/>
    </xf>
    <xf numFmtId="164" fontId="2" fillId="0" borderId="0" xfId="0" applyNumberFormat="1" applyFont="1" applyAlignment="1">
      <alignment horizontal="center"/>
    </xf>
    <xf numFmtId="164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164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3" fillId="0" borderId="2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 applyProtection="1">
      <alignment horizontal="center" vertical="center" wrapText="1"/>
    </xf>
    <xf numFmtId="164" fontId="3" fillId="0" borderId="4" xfId="0" applyNumberFormat="1" applyFont="1" applyFill="1" applyBorder="1" applyAlignment="1" applyProtection="1">
      <alignment horizontal="center" vertical="center" wrapText="1"/>
    </xf>
    <xf numFmtId="164" fontId="3" fillId="0" borderId="5" xfId="0" applyNumberFormat="1" applyFont="1" applyFill="1" applyBorder="1" applyAlignment="1" applyProtection="1">
      <alignment horizontal="center" vertical="center" wrapText="1"/>
    </xf>
    <xf numFmtId="164" fontId="3" fillId="0" borderId="6" xfId="0" applyNumberFormat="1" applyFont="1" applyFill="1" applyBorder="1" applyAlignment="1" applyProtection="1">
      <alignment horizontal="center" vertical="center" wrapText="1"/>
    </xf>
    <xf numFmtId="164" fontId="3" fillId="0" borderId="2" xfId="0" applyNumberFormat="1" applyFont="1" applyFill="1" applyBorder="1" applyAlignment="1" applyProtection="1">
      <alignment horizontal="center" vertical="center" wrapText="1"/>
    </xf>
    <xf numFmtId="164" fontId="3" fillId="2" borderId="7" xfId="0" applyNumberFormat="1" applyFont="1" applyFill="1" applyBorder="1" applyAlignment="1" applyProtection="1">
      <alignment horizontal="center" vertical="center" wrapText="1"/>
    </xf>
    <xf numFmtId="164" fontId="3" fillId="2" borderId="8" xfId="0" applyNumberFormat="1" applyFont="1" applyFill="1" applyBorder="1" applyAlignment="1" applyProtection="1">
      <alignment horizontal="center" vertical="center" wrapText="1"/>
    </xf>
    <xf numFmtId="164" fontId="3" fillId="2" borderId="7" xfId="0" applyNumberFormat="1" applyFont="1" applyFill="1" applyBorder="1" applyAlignment="1">
      <alignment horizontal="center" vertical="center" wrapText="1"/>
    </xf>
    <xf numFmtId="164" fontId="3" fillId="2" borderId="8" xfId="0" applyNumberFormat="1" applyFont="1" applyFill="1" applyBorder="1" applyAlignment="1">
      <alignment horizontal="center" vertical="center" wrapText="1"/>
    </xf>
    <xf numFmtId="164" fontId="6" fillId="0" borderId="7" xfId="0" applyNumberFormat="1" applyFont="1" applyFill="1" applyBorder="1" applyAlignment="1">
      <alignment horizontal="center" vertical="center" wrapText="1"/>
    </xf>
    <xf numFmtId="164" fontId="6" fillId="0" borderId="8" xfId="0" applyNumberFormat="1" applyFont="1" applyFill="1" applyBorder="1" applyAlignment="1">
      <alignment horizontal="center" vertical="center" wrapText="1"/>
    </xf>
    <xf numFmtId="164" fontId="9" fillId="0" borderId="9" xfId="0" applyNumberFormat="1" applyFont="1" applyFill="1" applyBorder="1" applyAlignment="1">
      <alignment horizontal="center" vertical="center" textRotation="90" wrapText="1"/>
    </xf>
    <xf numFmtId="164" fontId="9" fillId="0" borderId="10" xfId="0" applyNumberFormat="1" applyFont="1" applyFill="1" applyBorder="1" applyAlignment="1">
      <alignment horizontal="center" vertical="center" textRotation="90" wrapText="1"/>
    </xf>
    <xf numFmtId="164" fontId="9" fillId="0" borderId="11" xfId="0" applyNumberFormat="1" applyFont="1" applyFill="1" applyBorder="1" applyAlignment="1">
      <alignment horizontal="center" vertical="center" textRotation="90" wrapText="1"/>
    </xf>
    <xf numFmtId="164" fontId="6" fillId="0" borderId="7" xfId="0" applyNumberFormat="1" applyFont="1" applyFill="1" applyBorder="1" applyAlignment="1">
      <alignment horizontal="left" vertical="center" wrapText="1"/>
    </xf>
    <xf numFmtId="164" fontId="6" fillId="0" borderId="8" xfId="0" applyNumberFormat="1" applyFont="1" applyFill="1" applyBorder="1" applyAlignment="1">
      <alignment horizontal="left" vertical="center" wrapText="1"/>
    </xf>
    <xf numFmtId="164" fontId="7" fillId="0" borderId="7" xfId="0" applyNumberFormat="1" applyFont="1" applyFill="1" applyBorder="1" applyAlignment="1" applyProtection="1">
      <alignment horizontal="left" vertical="center" wrapText="1"/>
    </xf>
    <xf numFmtId="164" fontId="7" fillId="0" borderId="8" xfId="0" applyNumberFormat="1" applyFont="1" applyFill="1" applyBorder="1" applyAlignment="1" applyProtection="1">
      <alignment horizontal="left" vertical="center" wrapText="1"/>
    </xf>
    <xf numFmtId="164" fontId="11" fillId="0" borderId="0" xfId="0" applyNumberFormat="1" applyFont="1" applyAlignment="1">
      <alignment horizontal="center"/>
    </xf>
  </cellXfs>
  <cellStyles count="4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Плохой 2" xfId="36"/>
    <cellStyle name="Пояснение 2" xfId="37"/>
    <cellStyle name="Примечание 2" xfId="38"/>
    <cellStyle name="Связанная ячейка 2" xfId="39"/>
    <cellStyle name="Текст предупреждения 2" xfId="40"/>
    <cellStyle name="Хороший 2" xf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adr/&#1054;&#1090;&#1095;&#1105;&#1090;%20&#1072;&#1074;&#1075;&#1091;&#1089;&#1090;/K1/1&#1057;&#1074;&#1086;&#1076;%20&#1050;1/SVOD%20%20K1%2001.07.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HBARIYAT"/>
      <sheetName val="Республика"/>
      <sheetName val="MA"/>
      <sheetName val="QQR"/>
      <sheetName val="And"/>
      <sheetName val="Jiz"/>
      <sheetName val="Bux"/>
      <sheetName val="Qash"/>
      <sheetName val="Nav"/>
      <sheetName val="Nam"/>
      <sheetName val="Sam"/>
      <sheetName val="Sur"/>
      <sheetName val="Sir"/>
      <sheetName val="Tosh"/>
      <sheetName val="Far"/>
      <sheetName val="Xor"/>
      <sheetName val="ТШФ"/>
      <sheetName val="Лист1"/>
    </sheetNames>
    <sheetDataSet>
      <sheetData sheetId="0"/>
      <sheetData sheetId="1"/>
      <sheetData sheetId="2">
        <row r="7">
          <cell r="G7">
            <v>163</v>
          </cell>
        </row>
        <row r="21">
          <cell r="H21">
            <v>20</v>
          </cell>
          <cell r="I21">
            <v>20</v>
          </cell>
        </row>
        <row r="22">
          <cell r="H22">
            <v>3</v>
          </cell>
          <cell r="I22">
            <v>3</v>
          </cell>
        </row>
        <row r="24">
          <cell r="H24">
            <v>134</v>
          </cell>
          <cell r="I24">
            <v>134</v>
          </cell>
        </row>
        <row r="25">
          <cell r="H25">
            <v>4</v>
          </cell>
          <cell r="I25">
            <v>4</v>
          </cell>
        </row>
        <row r="27">
          <cell r="H27">
            <v>4</v>
          </cell>
          <cell r="I27">
            <v>4</v>
          </cell>
          <cell r="K27">
            <v>17</v>
          </cell>
          <cell r="L27">
            <v>17</v>
          </cell>
          <cell r="N27">
            <v>0</v>
          </cell>
          <cell r="O27">
            <v>0</v>
          </cell>
          <cell r="Q27">
            <v>6</v>
          </cell>
          <cell r="R27">
            <v>6</v>
          </cell>
        </row>
        <row r="32">
          <cell r="H32">
            <v>12</v>
          </cell>
          <cell r="I32">
            <v>12</v>
          </cell>
          <cell r="K32">
            <v>13</v>
          </cell>
          <cell r="L32">
            <v>13</v>
          </cell>
          <cell r="N32">
            <v>0</v>
          </cell>
          <cell r="O32">
            <v>0</v>
          </cell>
          <cell r="Q32">
            <v>4</v>
          </cell>
          <cell r="R32">
            <v>4</v>
          </cell>
        </row>
      </sheetData>
      <sheetData sheetId="3">
        <row r="5">
          <cell r="G5">
            <v>155</v>
          </cell>
        </row>
        <row r="19">
          <cell r="H19">
            <v>32</v>
          </cell>
          <cell r="I19">
            <v>32</v>
          </cell>
        </row>
        <row r="20">
          <cell r="H20">
            <v>0</v>
          </cell>
          <cell r="I20">
            <v>0</v>
          </cell>
        </row>
        <row r="22">
          <cell r="H22">
            <v>103</v>
          </cell>
          <cell r="I22">
            <v>103</v>
          </cell>
        </row>
        <row r="23">
          <cell r="H23">
            <v>0</v>
          </cell>
          <cell r="I23">
            <v>0</v>
          </cell>
        </row>
        <row r="25">
          <cell r="H25">
            <v>4</v>
          </cell>
          <cell r="I25">
            <v>4</v>
          </cell>
          <cell r="K25">
            <v>47</v>
          </cell>
          <cell r="L25">
            <v>47</v>
          </cell>
          <cell r="N25">
            <v>11</v>
          </cell>
          <cell r="O25">
            <v>11</v>
          </cell>
          <cell r="Q25">
            <v>2</v>
          </cell>
          <cell r="R25">
            <v>2</v>
          </cell>
        </row>
        <row r="30">
          <cell r="H30">
            <v>19</v>
          </cell>
          <cell r="I30">
            <v>19</v>
          </cell>
          <cell r="K30">
            <v>26</v>
          </cell>
          <cell r="L30">
            <v>26</v>
          </cell>
          <cell r="N30">
            <v>7</v>
          </cell>
          <cell r="O30">
            <v>7</v>
          </cell>
          <cell r="Q30">
            <v>3</v>
          </cell>
          <cell r="R30">
            <v>3</v>
          </cell>
        </row>
      </sheetData>
      <sheetData sheetId="4">
        <row r="5">
          <cell r="G5">
            <v>151</v>
          </cell>
        </row>
        <row r="19">
          <cell r="H19">
            <v>14</v>
          </cell>
          <cell r="I19">
            <v>14</v>
          </cell>
        </row>
        <row r="20">
          <cell r="H20">
            <v>0</v>
          </cell>
          <cell r="I20">
            <v>0</v>
          </cell>
        </row>
        <row r="22">
          <cell r="H22">
            <v>126</v>
          </cell>
          <cell r="I22">
            <v>126</v>
          </cell>
        </row>
        <row r="23">
          <cell r="H23">
            <v>1</v>
          </cell>
          <cell r="I23">
            <v>1</v>
          </cell>
        </row>
        <row r="25">
          <cell r="H25">
            <v>1</v>
          </cell>
          <cell r="I25">
            <v>1</v>
          </cell>
          <cell r="K25">
            <v>46</v>
          </cell>
          <cell r="L25">
            <v>47</v>
          </cell>
          <cell r="N25">
            <v>9</v>
          </cell>
          <cell r="O25">
            <v>10</v>
          </cell>
          <cell r="Q25">
            <v>0</v>
          </cell>
          <cell r="R25">
            <v>0</v>
          </cell>
        </row>
        <row r="30">
          <cell r="H30">
            <v>6</v>
          </cell>
          <cell r="I30">
            <v>0</v>
          </cell>
          <cell r="K30">
            <v>16</v>
          </cell>
          <cell r="L30">
            <v>0</v>
          </cell>
          <cell r="N30">
            <v>2</v>
          </cell>
          <cell r="O30">
            <v>0</v>
          </cell>
          <cell r="Q30">
            <v>0</v>
          </cell>
          <cell r="R30">
            <v>0</v>
          </cell>
        </row>
      </sheetData>
      <sheetData sheetId="5">
        <row r="5">
          <cell r="G5">
            <v>118</v>
          </cell>
        </row>
        <row r="19">
          <cell r="H19">
            <v>4</v>
          </cell>
          <cell r="I19">
            <v>4</v>
          </cell>
        </row>
        <row r="20">
          <cell r="H20">
            <v>2</v>
          </cell>
          <cell r="I20">
            <v>2</v>
          </cell>
        </row>
        <row r="22">
          <cell r="H22">
            <v>95</v>
          </cell>
          <cell r="I22">
            <v>95</v>
          </cell>
        </row>
        <row r="23">
          <cell r="H23">
            <v>0</v>
          </cell>
          <cell r="I23">
            <v>0</v>
          </cell>
        </row>
        <row r="25">
          <cell r="H25">
            <v>8</v>
          </cell>
          <cell r="I25">
            <v>8</v>
          </cell>
          <cell r="K25">
            <v>35</v>
          </cell>
          <cell r="L25">
            <v>35</v>
          </cell>
          <cell r="N25">
            <v>9</v>
          </cell>
          <cell r="O25">
            <v>9</v>
          </cell>
          <cell r="Q25">
            <v>1</v>
          </cell>
          <cell r="R25">
            <v>1</v>
          </cell>
        </row>
        <row r="30">
          <cell r="H30">
            <v>7</v>
          </cell>
          <cell r="I30">
            <v>7</v>
          </cell>
          <cell r="K30">
            <v>23</v>
          </cell>
          <cell r="L30">
            <v>23</v>
          </cell>
          <cell r="N30">
            <v>6</v>
          </cell>
          <cell r="O30">
            <v>6</v>
          </cell>
          <cell r="Q30">
            <v>0</v>
          </cell>
          <cell r="R30">
            <v>0</v>
          </cell>
        </row>
      </sheetData>
      <sheetData sheetId="6">
        <row r="5">
          <cell r="G5">
            <v>127</v>
          </cell>
        </row>
        <row r="19">
          <cell r="H19">
            <v>13</v>
          </cell>
          <cell r="I19">
            <v>13</v>
          </cell>
        </row>
        <row r="20">
          <cell r="H20">
            <v>2</v>
          </cell>
          <cell r="I20">
            <v>2</v>
          </cell>
        </row>
        <row r="22">
          <cell r="H22">
            <v>107</v>
          </cell>
          <cell r="I22">
            <v>107</v>
          </cell>
        </row>
        <row r="23">
          <cell r="H23">
            <v>0</v>
          </cell>
          <cell r="I23">
            <v>0</v>
          </cell>
        </row>
        <row r="25">
          <cell r="H25">
            <v>0</v>
          </cell>
          <cell r="I25">
            <v>0</v>
          </cell>
          <cell r="K25">
            <v>23</v>
          </cell>
          <cell r="L25">
            <v>23</v>
          </cell>
          <cell r="N25">
            <v>2</v>
          </cell>
          <cell r="O25">
            <v>2</v>
          </cell>
          <cell r="Q25">
            <v>1</v>
          </cell>
          <cell r="R25">
            <v>1</v>
          </cell>
        </row>
        <row r="30">
          <cell r="H30">
            <v>0</v>
          </cell>
          <cell r="I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Q30">
            <v>0</v>
          </cell>
          <cell r="R30">
            <v>0</v>
          </cell>
        </row>
      </sheetData>
      <sheetData sheetId="7">
        <row r="7">
          <cell r="G7">
            <v>146</v>
          </cell>
        </row>
        <row r="21">
          <cell r="H21">
            <v>13</v>
          </cell>
          <cell r="I21">
            <v>13</v>
          </cell>
        </row>
        <row r="22">
          <cell r="H22">
            <v>0</v>
          </cell>
          <cell r="I22">
            <v>0</v>
          </cell>
        </row>
        <row r="24">
          <cell r="H24">
            <v>128</v>
          </cell>
          <cell r="I24">
            <v>128</v>
          </cell>
        </row>
        <row r="25">
          <cell r="H25">
            <v>0</v>
          </cell>
          <cell r="I25">
            <v>0</v>
          </cell>
        </row>
        <row r="27">
          <cell r="H27">
            <v>5</v>
          </cell>
          <cell r="I27">
            <v>5</v>
          </cell>
          <cell r="K27">
            <v>23</v>
          </cell>
          <cell r="L27">
            <v>23</v>
          </cell>
          <cell r="N27">
            <v>0</v>
          </cell>
          <cell r="O27">
            <v>0</v>
          </cell>
          <cell r="Q27">
            <v>0</v>
          </cell>
          <cell r="R27">
            <v>0</v>
          </cell>
        </row>
        <row r="32">
          <cell r="H32">
            <v>6</v>
          </cell>
          <cell r="I32">
            <v>0</v>
          </cell>
          <cell r="K32">
            <v>8</v>
          </cell>
          <cell r="L32">
            <v>1</v>
          </cell>
          <cell r="N32">
            <v>0</v>
          </cell>
          <cell r="O32">
            <v>0</v>
          </cell>
          <cell r="Q32">
            <v>0</v>
          </cell>
          <cell r="R32">
            <v>0</v>
          </cell>
        </row>
      </sheetData>
      <sheetData sheetId="8">
        <row r="7">
          <cell r="G7">
            <v>90</v>
          </cell>
        </row>
        <row r="21">
          <cell r="H21">
            <v>7</v>
          </cell>
          <cell r="I21">
            <v>7</v>
          </cell>
        </row>
        <row r="22">
          <cell r="H22">
            <v>0</v>
          </cell>
          <cell r="I22">
            <v>0</v>
          </cell>
        </row>
        <row r="24">
          <cell r="H24">
            <v>83</v>
          </cell>
          <cell r="I24">
            <v>83</v>
          </cell>
        </row>
        <row r="25">
          <cell r="H25">
            <v>1</v>
          </cell>
          <cell r="I25">
            <v>1</v>
          </cell>
        </row>
        <row r="27">
          <cell r="H27">
            <v>4</v>
          </cell>
          <cell r="I27">
            <v>4</v>
          </cell>
          <cell r="K27">
            <v>4</v>
          </cell>
          <cell r="L27">
            <v>4</v>
          </cell>
          <cell r="N27">
            <v>0</v>
          </cell>
          <cell r="O27">
            <v>0</v>
          </cell>
          <cell r="Q27">
            <v>1</v>
          </cell>
          <cell r="R27">
            <v>1</v>
          </cell>
        </row>
        <row r="32">
          <cell r="H32">
            <v>2</v>
          </cell>
          <cell r="I32">
            <v>2</v>
          </cell>
          <cell r="K32">
            <v>4</v>
          </cell>
          <cell r="L32">
            <v>4</v>
          </cell>
          <cell r="N32">
            <v>0</v>
          </cell>
          <cell r="O32">
            <v>0</v>
          </cell>
          <cell r="Q32">
            <v>1</v>
          </cell>
          <cell r="R32">
            <v>1</v>
          </cell>
        </row>
      </sheetData>
      <sheetData sheetId="9">
        <row r="7">
          <cell r="G7">
            <v>136</v>
          </cell>
        </row>
        <row r="21">
          <cell r="H21">
            <v>20</v>
          </cell>
          <cell r="I21">
            <v>20</v>
          </cell>
        </row>
        <row r="22">
          <cell r="H22">
            <v>2</v>
          </cell>
          <cell r="I22">
            <v>2</v>
          </cell>
        </row>
        <row r="24">
          <cell r="H24">
            <v>102</v>
          </cell>
          <cell r="I24">
            <v>102</v>
          </cell>
        </row>
        <row r="25">
          <cell r="H25">
            <v>0</v>
          </cell>
          <cell r="I25">
            <v>0</v>
          </cell>
        </row>
        <row r="27">
          <cell r="H27">
            <v>6</v>
          </cell>
          <cell r="I27">
            <v>6</v>
          </cell>
          <cell r="K27">
            <v>43</v>
          </cell>
          <cell r="L27">
            <v>43</v>
          </cell>
          <cell r="N27">
            <v>1</v>
          </cell>
          <cell r="O27">
            <v>1</v>
          </cell>
          <cell r="Q27">
            <v>2</v>
          </cell>
          <cell r="R27">
            <v>2</v>
          </cell>
        </row>
        <row r="32">
          <cell r="H32">
            <v>15</v>
          </cell>
          <cell r="I32">
            <v>15</v>
          </cell>
          <cell r="K32">
            <v>16</v>
          </cell>
          <cell r="L32">
            <v>16</v>
          </cell>
          <cell r="N32">
            <v>2</v>
          </cell>
          <cell r="O32">
            <v>2</v>
          </cell>
          <cell r="Q32">
            <v>1</v>
          </cell>
          <cell r="R32">
            <v>1</v>
          </cell>
        </row>
      </sheetData>
      <sheetData sheetId="10">
        <row r="7">
          <cell r="G7">
            <v>211</v>
          </cell>
        </row>
        <row r="21">
          <cell r="H21">
            <v>4</v>
          </cell>
          <cell r="I21">
            <v>4</v>
          </cell>
        </row>
        <row r="22">
          <cell r="H22">
            <v>0</v>
          </cell>
          <cell r="I22">
            <v>0</v>
          </cell>
        </row>
        <row r="24">
          <cell r="H24">
            <v>201</v>
          </cell>
          <cell r="I24">
            <v>201</v>
          </cell>
        </row>
        <row r="25">
          <cell r="H25">
            <v>0</v>
          </cell>
          <cell r="I25">
            <v>0</v>
          </cell>
        </row>
        <row r="27">
          <cell r="H27">
            <v>0</v>
          </cell>
          <cell r="I27">
            <v>0</v>
          </cell>
          <cell r="K27">
            <v>31</v>
          </cell>
          <cell r="L27">
            <v>0</v>
          </cell>
          <cell r="N27">
            <v>2</v>
          </cell>
          <cell r="O27">
            <v>0</v>
          </cell>
          <cell r="Q27">
            <v>0</v>
          </cell>
          <cell r="R27">
            <v>0</v>
          </cell>
        </row>
        <row r="32">
          <cell r="H32">
            <v>4</v>
          </cell>
          <cell r="I32">
            <v>0</v>
          </cell>
          <cell r="K32">
            <v>8</v>
          </cell>
          <cell r="L32">
            <v>0</v>
          </cell>
          <cell r="N32">
            <v>5</v>
          </cell>
          <cell r="O32">
            <v>0</v>
          </cell>
          <cell r="Q32">
            <v>1</v>
          </cell>
          <cell r="R32">
            <v>0</v>
          </cell>
        </row>
      </sheetData>
      <sheetData sheetId="11">
        <row r="5">
          <cell r="G5">
            <v>145</v>
          </cell>
        </row>
        <row r="19">
          <cell r="H19">
            <v>15</v>
          </cell>
          <cell r="I19">
            <v>15</v>
          </cell>
        </row>
        <row r="20">
          <cell r="H20">
            <v>0</v>
          </cell>
          <cell r="I20">
            <v>0</v>
          </cell>
        </row>
        <row r="22">
          <cell r="H22">
            <v>118</v>
          </cell>
          <cell r="I22">
            <v>118</v>
          </cell>
        </row>
        <row r="23">
          <cell r="H23">
            <v>0</v>
          </cell>
          <cell r="I23">
            <v>0</v>
          </cell>
        </row>
        <row r="25">
          <cell r="H25">
            <v>13</v>
          </cell>
          <cell r="I25">
            <v>13</v>
          </cell>
          <cell r="K25">
            <v>69</v>
          </cell>
          <cell r="L25">
            <v>69</v>
          </cell>
          <cell r="N25">
            <v>3</v>
          </cell>
          <cell r="O25">
            <v>3</v>
          </cell>
          <cell r="Q25">
            <v>2</v>
          </cell>
          <cell r="R25">
            <v>2</v>
          </cell>
        </row>
        <row r="30">
          <cell r="H30">
            <v>16</v>
          </cell>
          <cell r="I30">
            <v>16</v>
          </cell>
          <cell r="K30">
            <v>31</v>
          </cell>
          <cell r="L30">
            <v>31</v>
          </cell>
          <cell r="N30">
            <v>3</v>
          </cell>
          <cell r="O30">
            <v>3</v>
          </cell>
          <cell r="Q30">
            <v>2</v>
          </cell>
          <cell r="R30">
            <v>2</v>
          </cell>
        </row>
      </sheetData>
      <sheetData sheetId="12">
        <row r="7">
          <cell r="G7">
            <v>123</v>
          </cell>
        </row>
        <row r="21">
          <cell r="H21">
            <v>7</v>
          </cell>
          <cell r="I21">
            <v>7</v>
          </cell>
        </row>
        <row r="22">
          <cell r="H22">
            <v>1</v>
          </cell>
          <cell r="I22">
            <v>1</v>
          </cell>
        </row>
        <row r="24">
          <cell r="H24">
            <v>102</v>
          </cell>
          <cell r="I24">
            <v>102</v>
          </cell>
        </row>
        <row r="25">
          <cell r="H25">
            <v>0</v>
          </cell>
          <cell r="I25">
            <v>0</v>
          </cell>
        </row>
        <row r="27">
          <cell r="H27">
            <v>6</v>
          </cell>
          <cell r="I27">
            <v>6</v>
          </cell>
          <cell r="K27">
            <v>44</v>
          </cell>
          <cell r="L27">
            <v>45</v>
          </cell>
          <cell r="N27">
            <v>5</v>
          </cell>
          <cell r="O27">
            <v>5</v>
          </cell>
          <cell r="Q27">
            <v>6</v>
          </cell>
          <cell r="R27">
            <v>6</v>
          </cell>
        </row>
        <row r="32">
          <cell r="H32">
            <v>17</v>
          </cell>
          <cell r="I32">
            <v>3</v>
          </cell>
          <cell r="K32">
            <v>20</v>
          </cell>
          <cell r="L32">
            <v>2</v>
          </cell>
          <cell r="N32">
            <v>2</v>
          </cell>
          <cell r="O32">
            <v>1</v>
          </cell>
          <cell r="Q32">
            <v>6</v>
          </cell>
          <cell r="R32">
            <v>0</v>
          </cell>
        </row>
      </sheetData>
      <sheetData sheetId="13">
        <row r="5">
          <cell r="G5">
            <v>142</v>
          </cell>
        </row>
        <row r="19">
          <cell r="H19">
            <v>22</v>
          </cell>
          <cell r="I19">
            <v>22</v>
          </cell>
        </row>
        <row r="20">
          <cell r="H20">
            <v>0</v>
          </cell>
          <cell r="I20">
            <v>0</v>
          </cell>
        </row>
        <row r="22">
          <cell r="H22">
            <v>108</v>
          </cell>
          <cell r="I22">
            <v>108</v>
          </cell>
        </row>
        <row r="23">
          <cell r="H23">
            <v>1</v>
          </cell>
          <cell r="I23">
            <v>1</v>
          </cell>
        </row>
        <row r="25">
          <cell r="H25">
            <v>5</v>
          </cell>
          <cell r="I25">
            <v>5</v>
          </cell>
          <cell r="K25">
            <v>42</v>
          </cell>
          <cell r="L25">
            <v>43</v>
          </cell>
          <cell r="N25">
            <v>8</v>
          </cell>
          <cell r="O25">
            <v>8</v>
          </cell>
          <cell r="Q25">
            <v>1</v>
          </cell>
          <cell r="R25">
            <v>1</v>
          </cell>
        </row>
        <row r="30">
          <cell r="H30">
            <v>7</v>
          </cell>
          <cell r="I30">
            <v>0</v>
          </cell>
          <cell r="K30">
            <v>16</v>
          </cell>
          <cell r="L30">
            <v>3</v>
          </cell>
          <cell r="N30">
            <v>11</v>
          </cell>
          <cell r="O30">
            <v>2</v>
          </cell>
          <cell r="Q30">
            <v>0</v>
          </cell>
          <cell r="R30">
            <v>0</v>
          </cell>
        </row>
      </sheetData>
      <sheetData sheetId="14">
        <row r="5">
          <cell r="G5">
            <v>207</v>
          </cell>
        </row>
        <row r="19">
          <cell r="H19">
            <v>26</v>
          </cell>
          <cell r="I19">
            <v>26</v>
          </cell>
        </row>
        <row r="20">
          <cell r="H20">
            <v>0</v>
          </cell>
          <cell r="I20">
            <v>0</v>
          </cell>
        </row>
        <row r="22">
          <cell r="H22">
            <v>176</v>
          </cell>
          <cell r="I22">
            <v>176</v>
          </cell>
        </row>
        <row r="23">
          <cell r="H23">
            <v>1</v>
          </cell>
          <cell r="I23">
            <v>1</v>
          </cell>
        </row>
        <row r="25">
          <cell r="H25">
            <v>2</v>
          </cell>
          <cell r="I25">
            <v>2</v>
          </cell>
          <cell r="K25">
            <v>36</v>
          </cell>
          <cell r="L25">
            <v>36</v>
          </cell>
          <cell r="N25">
            <v>3</v>
          </cell>
          <cell r="O25">
            <v>3</v>
          </cell>
          <cell r="Q25">
            <v>2</v>
          </cell>
          <cell r="R25">
            <v>2</v>
          </cell>
        </row>
        <row r="30">
          <cell r="H30">
            <v>7</v>
          </cell>
          <cell r="I30">
            <v>7</v>
          </cell>
          <cell r="K30">
            <v>16</v>
          </cell>
          <cell r="L30">
            <v>16</v>
          </cell>
          <cell r="N30">
            <v>2</v>
          </cell>
          <cell r="O30">
            <v>2</v>
          </cell>
          <cell r="Q30">
            <v>1</v>
          </cell>
          <cell r="R30">
            <v>1</v>
          </cell>
        </row>
      </sheetData>
      <sheetData sheetId="15">
        <row r="7">
          <cell r="G7">
            <v>124</v>
          </cell>
        </row>
        <row r="21">
          <cell r="H21">
            <v>16</v>
          </cell>
          <cell r="I21">
            <v>16</v>
          </cell>
        </row>
        <row r="22">
          <cell r="H22">
            <v>1</v>
          </cell>
          <cell r="I22">
            <v>1</v>
          </cell>
        </row>
        <row r="24">
          <cell r="H24">
            <v>101</v>
          </cell>
          <cell r="I24">
            <v>101</v>
          </cell>
        </row>
        <row r="25">
          <cell r="H25">
            <v>0</v>
          </cell>
          <cell r="I25">
            <v>0</v>
          </cell>
        </row>
        <row r="27">
          <cell r="H27">
            <v>7</v>
          </cell>
          <cell r="I27">
            <v>7</v>
          </cell>
          <cell r="K27">
            <v>41.5</v>
          </cell>
          <cell r="L27">
            <v>42</v>
          </cell>
          <cell r="N27">
            <v>7</v>
          </cell>
          <cell r="O27">
            <v>7</v>
          </cell>
          <cell r="Q27">
            <v>2</v>
          </cell>
          <cell r="R27">
            <v>2</v>
          </cell>
        </row>
        <row r="32">
          <cell r="H32">
            <v>12</v>
          </cell>
          <cell r="I32">
            <v>12</v>
          </cell>
          <cell r="K32">
            <v>22</v>
          </cell>
          <cell r="L32">
            <v>21</v>
          </cell>
          <cell r="N32">
            <v>4</v>
          </cell>
          <cell r="O32">
            <v>4</v>
          </cell>
          <cell r="Q32">
            <v>0</v>
          </cell>
          <cell r="R32">
            <v>0</v>
          </cell>
        </row>
      </sheetData>
      <sheetData sheetId="16">
        <row r="7">
          <cell r="G7">
            <v>19</v>
          </cell>
        </row>
        <row r="21">
          <cell r="H21">
            <v>2</v>
          </cell>
          <cell r="I21">
            <v>2</v>
          </cell>
        </row>
        <row r="22">
          <cell r="H22">
            <v>0</v>
          </cell>
          <cell r="I22">
            <v>0</v>
          </cell>
        </row>
        <row r="24">
          <cell r="H24">
            <v>13</v>
          </cell>
          <cell r="I24">
            <v>13</v>
          </cell>
        </row>
        <row r="25">
          <cell r="H25">
            <v>0</v>
          </cell>
          <cell r="I25">
            <v>0</v>
          </cell>
        </row>
        <row r="27">
          <cell r="H27">
            <v>2</v>
          </cell>
          <cell r="I27">
            <v>2</v>
          </cell>
          <cell r="K27">
            <v>9</v>
          </cell>
          <cell r="L27">
            <v>9</v>
          </cell>
          <cell r="N27">
            <v>0</v>
          </cell>
          <cell r="O27">
            <v>0</v>
          </cell>
          <cell r="Q27">
            <v>1</v>
          </cell>
          <cell r="R27">
            <v>1</v>
          </cell>
        </row>
        <row r="32">
          <cell r="H32">
            <v>1</v>
          </cell>
          <cell r="I32">
            <v>1</v>
          </cell>
          <cell r="K32">
            <v>7</v>
          </cell>
          <cell r="L32">
            <v>7</v>
          </cell>
          <cell r="N32">
            <v>2</v>
          </cell>
          <cell r="O32">
            <v>2</v>
          </cell>
          <cell r="Q32">
            <v>0</v>
          </cell>
          <cell r="R32">
            <v>0</v>
          </cell>
        </row>
      </sheetData>
      <sheetData sheetId="1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B1:X50"/>
  <sheetViews>
    <sheetView tabSelected="1" showWhiteSpace="0" view="pageBreakPreview" topLeftCell="H1" zoomScaleNormal="70" zoomScaleSheetLayoutView="100" zoomScalePageLayoutView="40" workbookViewId="0">
      <selection activeCell="C38" sqref="C38"/>
    </sheetView>
  </sheetViews>
  <sheetFormatPr defaultRowHeight="12.75" x14ac:dyDescent="0.2"/>
  <cols>
    <col min="1" max="1" width="6.5703125" style="1" customWidth="1"/>
    <col min="2" max="2" width="7.42578125" style="1" customWidth="1"/>
    <col min="3" max="3" width="5.7109375" style="1" customWidth="1"/>
    <col min="4" max="4" width="25.140625" style="1" customWidth="1"/>
    <col min="5" max="5" width="14.5703125" style="1" customWidth="1"/>
    <col min="6" max="6" width="14.5703125" style="1" hidden="1" customWidth="1"/>
    <col min="7" max="20" width="14.5703125" style="1" customWidth="1"/>
    <col min="21" max="21" width="5.5703125" style="1" customWidth="1"/>
    <col min="22" max="22" width="8.42578125" style="1" customWidth="1"/>
    <col min="23" max="16384" width="9.140625" style="1"/>
  </cols>
  <sheetData>
    <row r="1" spans="2:24" x14ac:dyDescent="0.2">
      <c r="R1" s="31"/>
      <c r="S1" s="31"/>
    </row>
    <row r="3" spans="2:24" ht="15.75" x14ac:dyDescent="0.2">
      <c r="B3" s="32" t="s">
        <v>0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2:24" ht="15.75" customHeight="1" x14ac:dyDescent="0.2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3" t="s">
        <v>1</v>
      </c>
      <c r="Q4" s="33"/>
      <c r="R4" s="33"/>
      <c r="S4" s="33"/>
      <c r="T4" s="33"/>
    </row>
    <row r="5" spans="2:24" ht="32.25" customHeight="1" x14ac:dyDescent="0.2">
      <c r="B5" s="34"/>
      <c r="C5" s="35" t="s">
        <v>2</v>
      </c>
      <c r="D5" s="36"/>
      <c r="E5" s="39" t="s">
        <v>37</v>
      </c>
      <c r="F5" s="39"/>
      <c r="G5" s="39"/>
      <c r="H5" s="39"/>
      <c r="I5" s="39" t="s">
        <v>38</v>
      </c>
      <c r="J5" s="39"/>
      <c r="K5" s="39"/>
      <c r="L5" s="39" t="s">
        <v>39</v>
      </c>
      <c r="M5" s="39"/>
      <c r="N5" s="39"/>
      <c r="O5" s="39" t="s">
        <v>40</v>
      </c>
      <c r="P5" s="39"/>
      <c r="Q5" s="39"/>
      <c r="R5" s="39" t="s">
        <v>41</v>
      </c>
      <c r="S5" s="39"/>
      <c r="T5" s="39"/>
    </row>
    <row r="6" spans="2:24" ht="55.5" customHeight="1" x14ac:dyDescent="0.2">
      <c r="B6" s="34"/>
      <c r="C6" s="37"/>
      <c r="D6" s="38"/>
      <c r="E6" s="3" t="s">
        <v>34</v>
      </c>
      <c r="F6" s="3" t="s">
        <v>3</v>
      </c>
      <c r="G6" s="3" t="s">
        <v>35</v>
      </c>
      <c r="H6" s="3" t="s">
        <v>36</v>
      </c>
      <c r="I6" s="28" t="s">
        <v>34</v>
      </c>
      <c r="J6" s="28" t="s">
        <v>35</v>
      </c>
      <c r="K6" s="28" t="s">
        <v>36</v>
      </c>
      <c r="L6" s="28" t="s">
        <v>34</v>
      </c>
      <c r="M6" s="28" t="s">
        <v>35</v>
      </c>
      <c r="N6" s="28" t="s">
        <v>36</v>
      </c>
      <c r="O6" s="28" t="s">
        <v>34</v>
      </c>
      <c r="P6" s="28" t="s">
        <v>35</v>
      </c>
      <c r="Q6" s="28" t="s">
        <v>36</v>
      </c>
      <c r="R6" s="28" t="s">
        <v>34</v>
      </c>
      <c r="S6" s="28" t="s">
        <v>35</v>
      </c>
      <c r="T6" s="28" t="s">
        <v>36</v>
      </c>
    </row>
    <row r="7" spans="2:24" ht="26.25" customHeight="1" x14ac:dyDescent="0.2">
      <c r="B7" s="4" t="s">
        <v>4</v>
      </c>
      <c r="C7" s="40" t="s">
        <v>42</v>
      </c>
      <c r="D7" s="41"/>
      <c r="E7" s="4">
        <f>I7+L7+O7+R7</f>
        <v>0</v>
      </c>
      <c r="F7" s="4">
        <f>J7+M7+P7+S7</f>
        <v>0</v>
      </c>
      <c r="G7" s="4">
        <f>J7+M7+P7+S7</f>
        <v>0</v>
      </c>
      <c r="H7" s="4">
        <f>K7+N7+Q7+T7</f>
        <v>0</v>
      </c>
      <c r="I7" s="5"/>
      <c r="J7" s="6">
        <f>SUM(J11:J13)</f>
        <v>0</v>
      </c>
      <c r="K7" s="6">
        <f>SUM(K11:K13)</f>
        <v>0</v>
      </c>
      <c r="L7" s="5"/>
      <c r="M7" s="6">
        <f>SUM(M11:M13)</f>
        <v>0</v>
      </c>
      <c r="N7" s="6">
        <f>SUM(N11:N13)</f>
        <v>0</v>
      </c>
      <c r="O7" s="5"/>
      <c r="P7" s="6">
        <f>SUM(P11:P13)</f>
        <v>0</v>
      </c>
      <c r="Q7" s="6">
        <f>SUM(Q11:Q13)</f>
        <v>0</v>
      </c>
      <c r="R7" s="5"/>
      <c r="S7" s="6">
        <f>SUM(S11:S13)</f>
        <v>0</v>
      </c>
      <c r="T7" s="6">
        <f>SUM(T11:T13)</f>
        <v>0</v>
      </c>
      <c r="V7" s="1">
        <f>E7-H7</f>
        <v>0</v>
      </c>
      <c r="X7" s="1">
        <f>E7-F7</f>
        <v>0</v>
      </c>
    </row>
    <row r="8" spans="2:24" ht="10.5" hidden="1" customHeight="1" x14ac:dyDescent="0.2">
      <c r="B8" s="7"/>
      <c r="C8" s="42"/>
      <c r="D8" s="43"/>
      <c r="E8" s="7"/>
      <c r="F8" s="4" t="b">
        <f>SUM(EXACT(F11+F12+F13,F16+F17+F18+F19))=SUM(EXACT(F11+F12+F13,F21+F24))</f>
        <v>0</v>
      </c>
      <c r="G8" s="4"/>
      <c r="H8" s="4" t="b">
        <f>SUM(EXACT(H11+H12+H13,H16+H17+H18+H19))=SUM(EXACT(H11+H12+H13,H21+H24))</f>
        <v>0</v>
      </c>
      <c r="I8" s="8"/>
      <c r="J8" s="4" t="b">
        <f>SUM(EXACT(J11+J12+J13,J16+J17+J18+J19))=SUM(EXACT(J11+J12+J13,J21+J24))</f>
        <v>0</v>
      </c>
      <c r="K8" s="4" t="b">
        <f>SUM(EXACT(K11+K12+K13,K16+K17+K18+K19))=SUM(EXACT(K11+K12+K13,K21+K24))</f>
        <v>0</v>
      </c>
      <c r="L8" s="8"/>
      <c r="M8" s="4" t="b">
        <f>SUM(EXACT(M11+M12+M13,M16+M17+M18+M19))=SUM(EXACT(M11+M12+M13,M21+M24))</f>
        <v>1</v>
      </c>
      <c r="N8" s="4" t="b">
        <f>SUM(EXACT(N11+N12+N13,N16+N17+N18+N19))=SUM(EXACT(N11+N12+N13,N21+N24))</f>
        <v>1</v>
      </c>
      <c r="O8" s="8"/>
      <c r="P8" s="4" t="b">
        <f>SUM(EXACT(P11+P12+P13,P16+P17+P18+P19))=SUM(EXACT(P11+P12+P13,P21+P24))</f>
        <v>1</v>
      </c>
      <c r="Q8" s="4" t="b">
        <f>SUM(EXACT(Q11+Q12+Q13,Q16+Q17+Q18+Q19))=SUM(EXACT(Q11+Q12+Q13,Q21+Q24))</f>
        <v>1</v>
      </c>
      <c r="R8" s="9"/>
      <c r="S8" s="4" t="b">
        <f>SUM(EXACT(S11+S12+S13,S16+S17+S18+S19))=SUM(EXACT(S11+S12+S13,S21+S24))</f>
        <v>1</v>
      </c>
      <c r="T8" s="4" t="b">
        <f>SUM(EXACT(T11+T12+T13,T16+T17+T18+T19))=SUM(EXACT(T11+T12+T13,T21+T24))</f>
        <v>1</v>
      </c>
    </row>
    <row r="9" spans="2:24" ht="15.75" x14ac:dyDescent="0.2">
      <c r="B9" s="10"/>
      <c r="C9" s="44"/>
      <c r="D9" s="45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spans="2:24" ht="31.5" customHeight="1" x14ac:dyDescent="0.2">
      <c r="B10" s="12" t="s">
        <v>5</v>
      </c>
      <c r="C10" s="29" t="s">
        <v>43</v>
      </c>
      <c r="D10" s="30"/>
      <c r="E10" s="13">
        <f>F11+F12+F13</f>
        <v>0</v>
      </c>
      <c r="F10" s="14"/>
      <c r="G10" s="14"/>
      <c r="H10" s="14">
        <f>H11+H12+H13</f>
        <v>0</v>
      </c>
      <c r="I10" s="15">
        <f>J11+J12+J13</f>
        <v>0</v>
      </c>
      <c r="J10" s="14"/>
      <c r="K10" s="14">
        <f>K11+K12+K13</f>
        <v>0</v>
      </c>
      <c r="L10" s="15">
        <f>M11+M12+M13</f>
        <v>0</v>
      </c>
      <c r="M10" s="14"/>
      <c r="N10" s="14">
        <f>N11+N12+N13</f>
        <v>0</v>
      </c>
      <c r="O10" s="15">
        <f>P11+P12+P13</f>
        <v>0</v>
      </c>
      <c r="P10" s="14"/>
      <c r="Q10" s="14">
        <f>Q11+Q12+Q13</f>
        <v>0</v>
      </c>
      <c r="R10" s="15">
        <f>S11+S12+S13</f>
        <v>0</v>
      </c>
      <c r="S10" s="14"/>
      <c r="T10" s="14">
        <f>T11+T12+T13</f>
        <v>0</v>
      </c>
    </row>
    <row r="11" spans="2:24" ht="15.75" x14ac:dyDescent="0.2">
      <c r="B11" s="12" t="s">
        <v>6</v>
      </c>
      <c r="C11" s="46" t="s">
        <v>44</v>
      </c>
      <c r="D11" s="16" t="s">
        <v>45</v>
      </c>
      <c r="E11" s="17"/>
      <c r="F11" s="18">
        <f>J11+M11+P11+S11</f>
        <v>0</v>
      </c>
      <c r="G11" s="18">
        <f>J11+M11+P11+S11</f>
        <v>0</v>
      </c>
      <c r="H11" s="18">
        <f t="shared" ref="G11:H13" si="0">K11+N11+Q11+T11</f>
        <v>0</v>
      </c>
      <c r="I11" s="17"/>
      <c r="J11" s="19"/>
      <c r="K11" s="19"/>
      <c r="L11" s="11"/>
      <c r="M11" s="19"/>
      <c r="N11" s="19"/>
      <c r="O11" s="11"/>
      <c r="P11" s="19"/>
      <c r="Q11" s="19"/>
      <c r="R11" s="11"/>
      <c r="S11" s="19"/>
      <c r="T11" s="19"/>
    </row>
    <row r="12" spans="2:24" ht="15.75" x14ac:dyDescent="0.2">
      <c r="B12" s="12" t="s">
        <v>7</v>
      </c>
      <c r="C12" s="47"/>
      <c r="D12" s="16" t="s">
        <v>46</v>
      </c>
      <c r="E12" s="17"/>
      <c r="F12" s="18">
        <f>J12+M12+P12+S12</f>
        <v>0</v>
      </c>
      <c r="G12" s="18">
        <f>J12+M12+P12+S12</f>
        <v>0</v>
      </c>
      <c r="H12" s="18">
        <f t="shared" si="0"/>
        <v>0</v>
      </c>
      <c r="I12" s="17"/>
      <c r="J12" s="19"/>
      <c r="K12" s="19"/>
      <c r="L12" s="11"/>
      <c r="M12" s="19"/>
      <c r="N12" s="19"/>
      <c r="O12" s="11"/>
      <c r="P12" s="19"/>
      <c r="Q12" s="19"/>
      <c r="R12" s="11"/>
      <c r="S12" s="19"/>
      <c r="T12" s="19"/>
    </row>
    <row r="13" spans="2:24" ht="15.75" x14ac:dyDescent="0.2">
      <c r="B13" s="12" t="s">
        <v>8</v>
      </c>
      <c r="C13" s="48"/>
      <c r="D13" s="16" t="s">
        <v>52</v>
      </c>
      <c r="E13" s="17"/>
      <c r="F13" s="18">
        <f>J13+M13+P13+S13</f>
        <v>0</v>
      </c>
      <c r="G13" s="18">
        <f t="shared" si="0"/>
        <v>0</v>
      </c>
      <c r="H13" s="18">
        <f t="shared" si="0"/>
        <v>0</v>
      </c>
      <c r="I13" s="17"/>
      <c r="J13" s="19"/>
      <c r="K13" s="19"/>
      <c r="L13" s="11"/>
      <c r="M13" s="19"/>
      <c r="N13" s="19"/>
      <c r="O13" s="11"/>
      <c r="P13" s="19"/>
      <c r="Q13" s="19"/>
      <c r="R13" s="11"/>
      <c r="S13" s="19"/>
      <c r="T13" s="19"/>
    </row>
    <row r="14" spans="2:24" ht="15.75" x14ac:dyDescent="0.2">
      <c r="B14" s="10"/>
      <c r="C14" s="20"/>
      <c r="D14" s="20"/>
      <c r="E14" s="17"/>
      <c r="F14" s="21"/>
      <c r="G14" s="21"/>
      <c r="H14" s="21"/>
      <c r="I14" s="17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2:24" ht="15.75" x14ac:dyDescent="0.2">
      <c r="B15" s="12" t="s">
        <v>9</v>
      </c>
      <c r="C15" s="29" t="s">
        <v>47</v>
      </c>
      <c r="D15" s="30"/>
      <c r="E15" s="15">
        <f>F16+F17+F18+F19</f>
        <v>0</v>
      </c>
      <c r="F15" s="23"/>
      <c r="G15" s="23"/>
      <c r="H15" s="23">
        <f>H16+H17+H18+H19</f>
        <v>0</v>
      </c>
      <c r="I15" s="15">
        <f>J16+J17+J18+J19</f>
        <v>0</v>
      </c>
      <c r="J15" s="23"/>
      <c r="K15" s="23">
        <f>K16+K17+K18+K19</f>
        <v>0</v>
      </c>
      <c r="L15" s="15">
        <f>M16+M17+M18+M19</f>
        <v>0</v>
      </c>
      <c r="M15" s="23"/>
      <c r="N15" s="23"/>
      <c r="O15" s="15">
        <f>P16+P17+P18+P19</f>
        <v>0</v>
      </c>
      <c r="P15" s="23"/>
      <c r="Q15" s="23"/>
      <c r="R15" s="15">
        <f>S16+S17+S18+S19</f>
        <v>0</v>
      </c>
      <c r="S15" s="23"/>
      <c r="T15" s="23"/>
    </row>
    <row r="16" spans="2:24" ht="15.75" x14ac:dyDescent="0.2">
      <c r="B16" s="12" t="s">
        <v>10</v>
      </c>
      <c r="C16" s="46" t="s">
        <v>44</v>
      </c>
      <c r="D16" s="16" t="s">
        <v>11</v>
      </c>
      <c r="E16" s="17"/>
      <c r="F16" s="18">
        <f>J16+M16+P16+S16</f>
        <v>0</v>
      </c>
      <c r="G16" s="18">
        <f t="shared" ref="G16:H19" si="1">J16+M16+P16+S16</f>
        <v>0</v>
      </c>
      <c r="H16" s="18">
        <f t="shared" si="1"/>
        <v>0</v>
      </c>
      <c r="I16" s="17"/>
      <c r="J16" s="19"/>
      <c r="K16" s="19"/>
      <c r="L16" s="11"/>
      <c r="M16" s="19"/>
      <c r="N16" s="19"/>
      <c r="O16" s="11"/>
      <c r="P16" s="19"/>
      <c r="Q16" s="19"/>
      <c r="R16" s="11"/>
      <c r="S16" s="19"/>
      <c r="T16" s="19"/>
    </row>
    <row r="17" spans="2:20" ht="15.75" x14ac:dyDescent="0.2">
      <c r="B17" s="12" t="s">
        <v>12</v>
      </c>
      <c r="C17" s="47"/>
      <c r="D17" s="24" t="s">
        <v>13</v>
      </c>
      <c r="E17" s="17"/>
      <c r="F17" s="18">
        <f>J17+M17+P17+S17</f>
        <v>0</v>
      </c>
      <c r="G17" s="18">
        <f t="shared" si="1"/>
        <v>0</v>
      </c>
      <c r="H17" s="18">
        <f t="shared" si="1"/>
        <v>0</v>
      </c>
      <c r="I17" s="17"/>
      <c r="J17" s="19"/>
      <c r="K17" s="19"/>
      <c r="L17" s="11"/>
      <c r="M17" s="19"/>
      <c r="N17" s="19"/>
      <c r="O17" s="11"/>
      <c r="P17" s="19"/>
      <c r="Q17" s="19"/>
      <c r="R17" s="11"/>
      <c r="S17" s="19"/>
      <c r="T17" s="19"/>
    </row>
    <row r="18" spans="2:20" ht="15.75" x14ac:dyDescent="0.2">
      <c r="B18" s="12" t="s">
        <v>14</v>
      </c>
      <c r="C18" s="47"/>
      <c r="D18" s="24" t="s">
        <v>15</v>
      </c>
      <c r="E18" s="17"/>
      <c r="F18" s="18">
        <f>J18+M18+P18+S18</f>
        <v>0</v>
      </c>
      <c r="G18" s="18">
        <f t="shared" si="1"/>
        <v>0</v>
      </c>
      <c r="H18" s="18">
        <f t="shared" si="1"/>
        <v>0</v>
      </c>
      <c r="I18" s="17"/>
      <c r="J18" s="19"/>
      <c r="K18" s="19"/>
      <c r="L18" s="11"/>
      <c r="M18" s="19"/>
      <c r="N18" s="19"/>
      <c r="O18" s="11"/>
      <c r="P18" s="19"/>
      <c r="Q18" s="19"/>
      <c r="R18" s="11"/>
      <c r="S18" s="19"/>
      <c r="T18" s="19"/>
    </row>
    <row r="19" spans="2:20" ht="15.75" x14ac:dyDescent="0.2">
      <c r="B19" s="12" t="s">
        <v>16</v>
      </c>
      <c r="C19" s="48"/>
      <c r="D19" s="16" t="s">
        <v>17</v>
      </c>
      <c r="E19" s="17"/>
      <c r="F19" s="18">
        <f>J19+M19+P19+S19</f>
        <v>0</v>
      </c>
      <c r="G19" s="18">
        <f t="shared" si="1"/>
        <v>0</v>
      </c>
      <c r="H19" s="18">
        <f t="shared" si="1"/>
        <v>0</v>
      </c>
      <c r="I19" s="17"/>
      <c r="J19" s="19"/>
      <c r="K19" s="19"/>
      <c r="L19" s="11"/>
      <c r="M19" s="19"/>
      <c r="N19" s="19"/>
      <c r="O19" s="11"/>
      <c r="P19" s="19"/>
      <c r="Q19" s="19"/>
      <c r="R19" s="11"/>
      <c r="S19" s="19"/>
      <c r="T19" s="19"/>
    </row>
    <row r="20" spans="2:20" ht="15.75" x14ac:dyDescent="0.2">
      <c r="B20" s="10"/>
      <c r="C20" s="49"/>
      <c r="D20" s="50"/>
      <c r="E20" s="17"/>
      <c r="F20" s="21"/>
      <c r="G20" s="21"/>
      <c r="H20" s="21"/>
      <c r="I20" s="17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</row>
    <row r="21" spans="2:20" ht="15.75" x14ac:dyDescent="0.2">
      <c r="B21" s="12" t="s">
        <v>18</v>
      </c>
      <c r="C21" s="29" t="s">
        <v>48</v>
      </c>
      <c r="D21" s="30"/>
      <c r="E21" s="17"/>
      <c r="F21" s="18">
        <f>J21+M21+P21+S21</f>
        <v>215</v>
      </c>
      <c r="G21" s="18">
        <f t="shared" ref="G21:H25" si="2">J21+M21+P21+S21</f>
        <v>215</v>
      </c>
      <c r="H21" s="18">
        <f t="shared" si="2"/>
        <v>215</v>
      </c>
      <c r="I21" s="17"/>
      <c r="J21" s="19">
        <f>[1]MA!H21+[1]QQR!H19+[1]And!H19+[1]Bux!H19+[1]Jiz!H19+[1]Qash!H21+[1]Nav!H21+[1]Nam!H21+[1]Sam!H21+[1]Sur!H19+[1]Sir!H21+[1]Tosh!H19+[1]Far!H19+[1]Xor!H21+[1]ТШФ!H21</f>
        <v>215</v>
      </c>
      <c r="K21" s="19">
        <f>[1]MA!I21+[1]QQR!I19+[1]And!I19+[1]Bux!I19+[1]Jiz!I19+[1]Qash!I21+[1]Nav!I21+[1]Nam!I21+[1]Sam!I21+[1]Sur!I19+[1]Sir!I21+[1]Tosh!I19+[1]Far!I19+[1]Xor!I21+[1]ТШФ!I21</f>
        <v>215</v>
      </c>
      <c r="L21" s="11"/>
      <c r="M21" s="19"/>
      <c r="N21" s="19"/>
      <c r="O21" s="11"/>
      <c r="P21" s="19"/>
      <c r="Q21" s="19"/>
      <c r="R21" s="11"/>
      <c r="S21" s="19"/>
      <c r="T21" s="19"/>
    </row>
    <row r="22" spans="2:20" ht="15.75" x14ac:dyDescent="0.2">
      <c r="B22" s="12" t="s">
        <v>19</v>
      </c>
      <c r="C22" s="51" t="s">
        <v>49</v>
      </c>
      <c r="D22" s="52"/>
      <c r="E22" s="17"/>
      <c r="F22" s="18">
        <f>J22+M22+P22+S22</f>
        <v>11</v>
      </c>
      <c r="G22" s="18">
        <f t="shared" si="2"/>
        <v>11</v>
      </c>
      <c r="H22" s="18">
        <f t="shared" si="2"/>
        <v>11</v>
      </c>
      <c r="I22" s="17"/>
      <c r="J22" s="19">
        <f>[1]MA!H22+[1]QQR!H20+[1]And!H20+[1]Bux!H20+[1]Jiz!H20+[1]Qash!H22+[1]Nav!H22+[1]Nam!H22+[1]Sam!H22+[1]Sur!H20+[1]Sir!H22+[1]Tosh!H20+[1]Far!H20+[1]Xor!H22+[1]ТШФ!H22</f>
        <v>11</v>
      </c>
      <c r="K22" s="19">
        <f>[1]MA!I22+[1]QQR!I20+[1]And!I20+[1]Bux!I20+[1]Jiz!I20+[1]Qash!I22+[1]Nav!I22+[1]Nam!I22+[1]Sam!I22+[1]Sur!I20+[1]Sir!I22+[1]Tosh!I20+[1]Far!I20+[1]Xor!I22+[1]ТШФ!I22</f>
        <v>11</v>
      </c>
      <c r="L22" s="11"/>
      <c r="M22" s="19"/>
      <c r="N22" s="19"/>
      <c r="O22" s="11"/>
      <c r="P22" s="19"/>
      <c r="Q22" s="19"/>
      <c r="R22" s="11"/>
      <c r="S22" s="19"/>
      <c r="T22" s="19"/>
    </row>
    <row r="23" spans="2:20" ht="15.75" x14ac:dyDescent="0.2">
      <c r="B23" s="12"/>
      <c r="C23" s="44"/>
      <c r="D23" s="45"/>
      <c r="E23" s="15">
        <f>I23+L23+O23+R23</f>
        <v>1912</v>
      </c>
      <c r="F23" s="13"/>
      <c r="G23" s="13"/>
      <c r="H23" s="13">
        <f>K23+N23+Q23+T23</f>
        <v>1912</v>
      </c>
      <c r="I23" s="15">
        <f>J21+J24</f>
        <v>1912</v>
      </c>
      <c r="J23" s="13"/>
      <c r="K23" s="13">
        <f>K21+K24</f>
        <v>1912</v>
      </c>
      <c r="L23" s="15">
        <f>M21+M24</f>
        <v>0</v>
      </c>
      <c r="M23" s="13"/>
      <c r="N23" s="13"/>
      <c r="O23" s="15">
        <f>P21+P24</f>
        <v>0</v>
      </c>
      <c r="P23" s="13"/>
      <c r="Q23" s="13"/>
      <c r="R23" s="15">
        <f>S21+S24</f>
        <v>0</v>
      </c>
      <c r="S23" s="13"/>
      <c r="T23" s="13"/>
    </row>
    <row r="24" spans="2:20" ht="15.75" x14ac:dyDescent="0.2">
      <c r="B24" s="12" t="s">
        <v>20</v>
      </c>
      <c r="C24" s="29" t="s">
        <v>21</v>
      </c>
      <c r="D24" s="30"/>
      <c r="E24" s="17"/>
      <c r="F24" s="18">
        <f>J24+M24+P24+S24</f>
        <v>1697</v>
      </c>
      <c r="G24" s="18">
        <f t="shared" si="2"/>
        <v>1697</v>
      </c>
      <c r="H24" s="18">
        <f t="shared" si="2"/>
        <v>1697</v>
      </c>
      <c r="I24" s="17"/>
      <c r="J24" s="19">
        <f>[1]MA!H24+[1]QQR!H22+[1]And!H22+[1]Bux!H22+[1]Jiz!H22+[1]Qash!H24+[1]Nav!H24+[1]Nam!H24+[1]Sam!H24+[1]Sur!H22+[1]Sir!H24+[1]Tosh!H22+[1]Far!H22+[1]Xor!H24+[1]ТШФ!H24</f>
        <v>1697</v>
      </c>
      <c r="K24" s="19">
        <f>[1]MA!I24+[1]QQR!I22+[1]And!I22+[1]Bux!I22+[1]Jiz!I22+[1]Qash!I24+[1]Nav!I24+[1]Nam!I24+[1]Sam!I24+[1]Sur!I22+[1]Sir!I24+[1]Tosh!I22+[1]Far!I22+[1]Xor!I24+[1]ТШФ!I24</f>
        <v>1697</v>
      </c>
      <c r="L24" s="11"/>
      <c r="M24" s="19"/>
      <c r="N24" s="19"/>
      <c r="O24" s="11"/>
      <c r="P24" s="19"/>
      <c r="Q24" s="19"/>
      <c r="R24" s="11"/>
      <c r="S24" s="19"/>
      <c r="T24" s="19"/>
    </row>
    <row r="25" spans="2:20" ht="15.75" x14ac:dyDescent="0.2">
      <c r="B25" s="12" t="s">
        <v>22</v>
      </c>
      <c r="C25" s="51" t="s">
        <v>50</v>
      </c>
      <c r="D25" s="52"/>
      <c r="E25" s="17"/>
      <c r="F25" s="18">
        <f>J25+M25+P25+S25</f>
        <v>8</v>
      </c>
      <c r="G25" s="18">
        <f t="shared" si="2"/>
        <v>8</v>
      </c>
      <c r="H25" s="18">
        <f t="shared" si="2"/>
        <v>8</v>
      </c>
      <c r="I25" s="17"/>
      <c r="J25" s="19">
        <f>[1]MA!H25+[1]QQR!H23+[1]And!H23+[1]Bux!H23+[1]Jiz!H23+[1]Qash!H25+[1]Nav!H25+[1]Nam!H25+[1]Sam!H25+[1]Sur!H23+[1]Sir!H25+[1]Tosh!H23+[1]Far!H23+[1]Xor!H25+[1]ТШФ!H25</f>
        <v>8</v>
      </c>
      <c r="K25" s="19">
        <f>[1]MA!I25+[1]QQR!I23+[1]And!I23+[1]Bux!I23+[1]Jiz!I23+[1]Qash!I25+[1]Nav!I25+[1]Nam!I25+[1]Sam!I25+[1]Sur!I23+[1]Sir!I25+[1]Tosh!I23+[1]Far!I23+[1]Xor!I25+[1]ТШФ!I25</f>
        <v>8</v>
      </c>
      <c r="L25" s="11"/>
      <c r="M25" s="19"/>
      <c r="N25" s="19"/>
      <c r="O25" s="11"/>
      <c r="P25" s="19"/>
      <c r="Q25" s="19"/>
      <c r="R25" s="11"/>
      <c r="S25" s="19"/>
      <c r="T25" s="19"/>
    </row>
    <row r="26" spans="2:20" ht="15.75" x14ac:dyDescent="0.2">
      <c r="B26" s="10"/>
      <c r="C26" s="44"/>
      <c r="D26" s="45"/>
      <c r="E26" s="15">
        <f>F27-(F28+F29+F30)</f>
        <v>664.5</v>
      </c>
      <c r="F26" s="25"/>
      <c r="G26" s="15"/>
      <c r="H26" s="15">
        <f>H27-(H28+H29+H30)</f>
        <v>636</v>
      </c>
      <c r="I26" s="15">
        <f>J27-(J28+J29+J30)</f>
        <v>67</v>
      </c>
      <c r="J26" s="25"/>
      <c r="K26" s="15">
        <f>K27-(K28+K29+K30)</f>
        <v>67</v>
      </c>
      <c r="L26" s="15">
        <f>M27-(M28+M29+M30)</f>
        <v>510.5</v>
      </c>
      <c r="M26" s="25"/>
      <c r="N26" s="15">
        <f>N27-(N28+N29+N30)</f>
        <v>483</v>
      </c>
      <c r="O26" s="15">
        <f>P27-(P28+P29+P30)</f>
        <v>60</v>
      </c>
      <c r="P26" s="25"/>
      <c r="Q26" s="15"/>
      <c r="R26" s="15">
        <f>S27-(S28+S29+S30)</f>
        <v>27</v>
      </c>
      <c r="S26" s="25"/>
      <c r="T26" s="15">
        <f>T27-(T28+T29+T30)</f>
        <v>27</v>
      </c>
    </row>
    <row r="27" spans="2:20" ht="61.5" customHeight="1" x14ac:dyDescent="0.2">
      <c r="B27" s="12" t="s">
        <v>23</v>
      </c>
      <c r="C27" s="29" t="s">
        <v>51</v>
      </c>
      <c r="D27" s="30"/>
      <c r="E27" s="17"/>
      <c r="F27" s="18">
        <f>J27+M27+P27+S27</f>
        <v>664.5</v>
      </c>
      <c r="G27" s="18">
        <f t="shared" ref="G27:H35" si="3">J27+M27+P27+S27</f>
        <v>664.5</v>
      </c>
      <c r="H27" s="18">
        <f t="shared" si="3"/>
        <v>636</v>
      </c>
      <c r="I27" s="17"/>
      <c r="J27" s="18">
        <f>[1]MA!H27+[1]QQR!H25+[1]And!H25+[1]Bux!H25+[1]Jiz!H25+[1]Qash!H27+[1]Nav!H27+[1]Nam!H27+[1]Sam!H27+[1]Sur!H25+[1]Sir!H27+[1]Tosh!H25+[1]Far!H25+[1]Xor!H27+[1]ТШФ!H27</f>
        <v>67</v>
      </c>
      <c r="K27" s="18">
        <f>[1]MA!I27+[1]QQR!I25+[1]And!I25+[1]Bux!I25+[1]Jiz!I25+[1]Qash!I27+[1]Nav!I27+[1]Nam!I27+[1]Sam!I27+[1]Sur!I25+[1]Sir!I27+[1]Tosh!I25+[1]Far!I25+[1]Xor!I27+[1]ТШФ!I27</f>
        <v>67</v>
      </c>
      <c r="L27" s="17"/>
      <c r="M27" s="18">
        <f>[1]MA!K27+[1]QQR!K25+[1]And!K25+[1]Bux!K25+[1]Jiz!K25+[1]Qash!K27+[1]Nav!K27+[1]Nam!K27+[1]Sam!K27+[1]Sur!K25+[1]Sir!K27+[1]Tosh!K25+[1]Far!K25+[1]Xor!K27+[1]ТШФ!K27</f>
        <v>510.5</v>
      </c>
      <c r="N27" s="18">
        <f>[1]MA!L27+[1]QQR!L25+[1]And!L25+[1]Bux!L25+[1]Jiz!L25+[1]Qash!L27+[1]Nav!L27+[1]Nam!L27+[1]Sam!L27+[1]Sur!L25+[1]Sir!L27+[1]Tosh!L25+[1]Far!L25+[1]Xor!L27+[1]ТШФ!L27</f>
        <v>483</v>
      </c>
      <c r="O27" s="17"/>
      <c r="P27" s="18">
        <f>[1]MA!N27+[1]QQR!N25+[1]And!N25+[1]Bux!N25+[1]Jiz!N25+[1]Qash!N27+[1]Nav!N27+[1]Nam!N27+[1]Sam!N27+[1]Sur!N25+[1]Sir!N27+[1]Tosh!N25+[1]Far!N25+[1]Xor!N27+[1]ТШФ!N27</f>
        <v>60</v>
      </c>
      <c r="Q27" s="18">
        <f>[1]MA!O27+[1]QQR!O25+[1]And!O25+[1]Bux!O25+[1]Jiz!O25+[1]Qash!O27+[1]Nav!O27+[1]Nam!O27+[1]Sam!O27+[1]Sur!O25+[1]Sir!O27+[1]Tosh!O25+[1]Far!O25+[1]Xor!O27+[1]ТШФ!O27</f>
        <v>59</v>
      </c>
      <c r="R27" s="17"/>
      <c r="S27" s="18">
        <f>[1]MA!Q27+[1]QQR!Q25+[1]And!Q25+[1]Bux!Q25+[1]Jiz!Q25+[1]Qash!Q27+[1]Nav!Q27+[1]Nam!Q27+[1]Sam!Q27+[1]Sur!Q25+[1]Sir!Q27+[1]Tosh!Q25+[1]Far!Q25+[1]Xor!Q27+[1]ТШФ!Q27</f>
        <v>27</v>
      </c>
      <c r="T27" s="18">
        <f>[1]MA!R27+[1]QQR!R25+[1]And!R25+[1]Bux!R25+[1]Jiz!R25+[1]Qash!R27+[1]Nav!R27+[1]Nam!R27+[1]Sam!R27+[1]Sur!R25+[1]Sir!R27+[1]Tosh!R25+[1]Far!R25+[1]Xor!R27+[1]ТШФ!R27</f>
        <v>27</v>
      </c>
    </row>
    <row r="28" spans="2:20" ht="16.5" customHeight="1" x14ac:dyDescent="0.2">
      <c r="B28" s="12" t="s">
        <v>24</v>
      </c>
      <c r="C28" s="46" t="s">
        <v>44</v>
      </c>
      <c r="D28" s="16" t="s">
        <v>45</v>
      </c>
      <c r="E28" s="17"/>
      <c r="F28" s="18">
        <f>J28+M28+P28+S28</f>
        <v>0</v>
      </c>
      <c r="G28" s="18">
        <f t="shared" si="3"/>
        <v>0</v>
      </c>
      <c r="H28" s="18">
        <f t="shared" si="3"/>
        <v>0</v>
      </c>
      <c r="I28" s="17"/>
      <c r="J28" s="19"/>
      <c r="K28" s="19"/>
      <c r="L28" s="11"/>
      <c r="M28" s="19"/>
      <c r="N28" s="19"/>
      <c r="O28" s="11"/>
      <c r="P28" s="19"/>
      <c r="Q28" s="19"/>
      <c r="R28" s="11"/>
      <c r="S28" s="19"/>
      <c r="T28" s="19"/>
    </row>
    <row r="29" spans="2:20" ht="16.5" customHeight="1" x14ac:dyDescent="0.2">
      <c r="B29" s="12" t="s">
        <v>25</v>
      </c>
      <c r="C29" s="47"/>
      <c r="D29" s="16" t="s">
        <v>46</v>
      </c>
      <c r="E29" s="17"/>
      <c r="F29" s="18">
        <f>J29+M29+P29+S29</f>
        <v>0</v>
      </c>
      <c r="G29" s="18">
        <f t="shared" si="3"/>
        <v>0</v>
      </c>
      <c r="H29" s="18">
        <f t="shared" si="3"/>
        <v>0</v>
      </c>
      <c r="I29" s="17"/>
      <c r="J29" s="19"/>
      <c r="K29" s="19"/>
      <c r="L29" s="11"/>
      <c r="M29" s="19"/>
      <c r="N29" s="19"/>
      <c r="O29" s="11"/>
      <c r="P29" s="19"/>
      <c r="Q29" s="19"/>
      <c r="R29" s="11"/>
      <c r="S29" s="19"/>
      <c r="T29" s="19"/>
    </row>
    <row r="30" spans="2:20" ht="16.5" customHeight="1" x14ac:dyDescent="0.2">
      <c r="B30" s="12" t="s">
        <v>26</v>
      </c>
      <c r="C30" s="48"/>
      <c r="D30" s="16" t="s">
        <v>52</v>
      </c>
      <c r="E30" s="17"/>
      <c r="F30" s="18">
        <f>J30+M30+P30+S30</f>
        <v>0</v>
      </c>
      <c r="G30" s="18">
        <f t="shared" si="3"/>
        <v>0</v>
      </c>
      <c r="H30" s="18">
        <f t="shared" si="3"/>
        <v>0</v>
      </c>
      <c r="I30" s="17"/>
      <c r="J30" s="19"/>
      <c r="K30" s="19"/>
      <c r="L30" s="11"/>
      <c r="M30" s="19"/>
      <c r="N30" s="19"/>
      <c r="O30" s="11"/>
      <c r="P30" s="19"/>
      <c r="Q30" s="19"/>
      <c r="R30" s="11"/>
      <c r="S30" s="19"/>
      <c r="T30" s="19"/>
    </row>
    <row r="31" spans="2:20" ht="15.75" x14ac:dyDescent="0.2">
      <c r="B31" s="12"/>
      <c r="C31" s="44"/>
      <c r="D31" s="45"/>
      <c r="E31" s="15">
        <f>F32-(F33+F34+F35)</f>
        <v>422</v>
      </c>
      <c r="F31" s="25"/>
      <c r="G31" s="15"/>
      <c r="H31" s="15">
        <f>H32-(H33+H34+H35)</f>
        <v>298</v>
      </c>
      <c r="I31" s="15">
        <f>J32-(J33+J34+J35)</f>
        <v>131</v>
      </c>
      <c r="J31" s="25"/>
      <c r="K31" s="15">
        <f>K32-(K33+K34+K35)</f>
        <v>94</v>
      </c>
      <c r="L31" s="15">
        <f>M32-(M33+M34+M35)</f>
        <v>226</v>
      </c>
      <c r="M31" s="25"/>
      <c r="N31" s="15">
        <f>N32-(N33+N34+N35)</f>
        <v>163</v>
      </c>
      <c r="O31" s="15">
        <f>P32-(P33+P34+P35)</f>
        <v>46</v>
      </c>
      <c r="P31" s="25"/>
      <c r="Q31" s="15">
        <f>Q32-(Q33+Q34+Q35)</f>
        <v>29</v>
      </c>
      <c r="R31" s="15">
        <f>S32-(S33+S34+S35)</f>
        <v>19</v>
      </c>
      <c r="S31" s="25"/>
      <c r="T31" s="15">
        <f>T32-(T33+T34+T35)</f>
        <v>12</v>
      </c>
    </row>
    <row r="32" spans="2:20" ht="32.25" customHeight="1" x14ac:dyDescent="0.2">
      <c r="B32" s="12" t="s">
        <v>27</v>
      </c>
      <c r="C32" s="29" t="s">
        <v>53</v>
      </c>
      <c r="D32" s="30"/>
      <c r="E32" s="17"/>
      <c r="F32" s="18">
        <f>J32+M32+P32+S32</f>
        <v>422</v>
      </c>
      <c r="G32" s="18">
        <f t="shared" si="3"/>
        <v>422</v>
      </c>
      <c r="H32" s="18">
        <f t="shared" si="3"/>
        <v>298</v>
      </c>
      <c r="I32" s="17"/>
      <c r="J32" s="18">
        <f>[1]MA!H32+[1]QQR!H30+[1]And!H30+[1]Bux!H30+[1]Jiz!H30+[1]Qash!H32+[1]Nav!H32+[1]Nam!H32+[1]Sam!H32+[1]Sur!H30+[1]Sir!H32+[1]Tosh!H30+[1]Far!H30+[1]Xor!H32+[1]ТШФ!H32</f>
        <v>131</v>
      </c>
      <c r="K32" s="18">
        <f>[1]MA!I32+[1]QQR!I30+[1]And!I30+[1]Bux!I30+[1]Jiz!I30+[1]Qash!I32+[1]Nav!I32+[1]Nam!I32+[1]Sam!I32+[1]Sur!I30+[1]Sir!I32+[1]Tosh!I30+[1]Far!I30+[1]Xor!I32+[1]ТШФ!I32</f>
        <v>94</v>
      </c>
      <c r="L32" s="17"/>
      <c r="M32" s="18">
        <f>[1]MA!K32+[1]QQR!K30+[1]And!K30+[1]Bux!K30+[1]Jiz!K30+[1]Qash!K32+[1]Nav!K32+[1]Nam!K32+[1]Sam!K32+[1]Sur!K30+[1]Sir!K32+[1]Tosh!K30+[1]Far!K30+[1]Xor!K32+[1]ТШФ!K32</f>
        <v>226</v>
      </c>
      <c r="N32" s="18">
        <f>[1]MA!L32+[1]QQR!L30+[1]And!L30+[1]Bux!L30+[1]Jiz!L30+[1]Qash!L32+[1]Nav!L32+[1]Nam!L32+[1]Sam!L32+[1]Sur!L30+[1]Sir!L32+[1]Tosh!L30+[1]Far!L30+[1]Xor!L32+[1]ТШФ!L32</f>
        <v>163</v>
      </c>
      <c r="O32" s="17"/>
      <c r="P32" s="18">
        <f>[1]MA!N32+[1]QQR!N30+[1]And!N30+[1]Bux!N30+[1]Jiz!N30+[1]Qash!N32+[1]Nav!N32+[1]Nam!N32+[1]Sam!N32+[1]Sur!N30+[1]Sir!N32+[1]Tosh!N30+[1]Far!N30+[1]Xor!N32+[1]ТШФ!N32</f>
        <v>46</v>
      </c>
      <c r="Q32" s="18">
        <f>[1]MA!O32+[1]QQR!O30+[1]And!O30+[1]Bux!O30+[1]Jiz!O30+[1]Qash!O32+[1]Nav!O32+[1]Nam!O32+[1]Sam!O32+[1]Sur!O30+[1]Sir!O32+[1]Tosh!O30+[1]Far!O30+[1]Xor!O32+[1]ТШФ!O32</f>
        <v>29</v>
      </c>
      <c r="R32" s="17"/>
      <c r="S32" s="18">
        <f>[1]MA!Q32+[1]QQR!Q30+[1]And!Q30+[1]Bux!Q30+[1]Jiz!Q30+[1]Qash!Q32+[1]Nav!Q32+[1]Nam!Q32+[1]Sam!Q32+[1]Sur!Q30+[1]Sir!Q32+[1]Tosh!Q30+[1]Far!Q30+[1]Xor!Q32+[1]ТШФ!Q32</f>
        <v>19</v>
      </c>
      <c r="T32" s="18">
        <f>[1]MA!R32+[1]QQR!R30+[1]And!R30+[1]Bux!R30+[1]Jiz!R30+[1]Qash!R32+[1]Nav!R32+[1]Nam!R32+[1]Sam!R32+[1]Sur!R30+[1]Sir!R32+[1]Tosh!R30+[1]Far!R30+[1]Xor!R32+[1]ТШФ!R32</f>
        <v>12</v>
      </c>
    </row>
    <row r="33" spans="2:20" ht="16.5" customHeight="1" x14ac:dyDescent="0.2">
      <c r="B33" s="12" t="s">
        <v>28</v>
      </c>
      <c r="C33" s="46" t="s">
        <v>44</v>
      </c>
      <c r="D33" s="16" t="s">
        <v>45</v>
      </c>
      <c r="E33" s="17"/>
      <c r="F33" s="18">
        <f>J33+M33+P33+S33</f>
        <v>0</v>
      </c>
      <c r="G33" s="18">
        <f t="shared" si="3"/>
        <v>0</v>
      </c>
      <c r="H33" s="18">
        <f t="shared" si="3"/>
        <v>0</v>
      </c>
      <c r="I33" s="17"/>
      <c r="J33" s="19"/>
      <c r="K33" s="19"/>
      <c r="L33" s="11"/>
      <c r="M33" s="19"/>
      <c r="N33" s="19"/>
      <c r="O33" s="11"/>
      <c r="P33" s="19"/>
      <c r="Q33" s="19"/>
      <c r="R33" s="11"/>
      <c r="S33" s="19"/>
      <c r="T33" s="19"/>
    </row>
    <row r="34" spans="2:20" ht="16.5" customHeight="1" x14ac:dyDescent="0.2">
      <c r="B34" s="12" t="s">
        <v>29</v>
      </c>
      <c r="C34" s="47"/>
      <c r="D34" s="16" t="s">
        <v>46</v>
      </c>
      <c r="E34" s="17"/>
      <c r="F34" s="18">
        <f>J34+M34+P34+S34</f>
        <v>0</v>
      </c>
      <c r="G34" s="18">
        <f t="shared" si="3"/>
        <v>0</v>
      </c>
      <c r="H34" s="18">
        <f t="shared" si="3"/>
        <v>0</v>
      </c>
      <c r="I34" s="17"/>
      <c r="J34" s="19"/>
      <c r="K34" s="19"/>
      <c r="L34" s="11"/>
      <c r="M34" s="19"/>
      <c r="N34" s="19"/>
      <c r="O34" s="11"/>
      <c r="P34" s="19"/>
      <c r="Q34" s="19"/>
      <c r="R34" s="11"/>
      <c r="S34" s="19"/>
      <c r="T34" s="19"/>
    </row>
    <row r="35" spans="2:20" ht="16.5" customHeight="1" x14ac:dyDescent="0.2">
      <c r="B35" s="12" t="s">
        <v>30</v>
      </c>
      <c r="C35" s="48"/>
      <c r="D35" s="16" t="s">
        <v>52</v>
      </c>
      <c r="E35" s="17"/>
      <c r="F35" s="18">
        <f>J35+M35+P35+S35</f>
        <v>0</v>
      </c>
      <c r="G35" s="18">
        <f t="shared" si="3"/>
        <v>0</v>
      </c>
      <c r="H35" s="18">
        <f t="shared" si="3"/>
        <v>0</v>
      </c>
      <c r="I35" s="17"/>
      <c r="J35" s="19"/>
      <c r="K35" s="19"/>
      <c r="L35" s="11"/>
      <c r="M35" s="19"/>
      <c r="N35" s="19"/>
      <c r="O35" s="11"/>
      <c r="P35" s="19"/>
      <c r="Q35" s="19"/>
      <c r="R35" s="11"/>
      <c r="S35" s="19"/>
      <c r="T35" s="19"/>
    </row>
    <row r="36" spans="2:20" ht="15.75" x14ac:dyDescent="0.2">
      <c r="B36" s="10"/>
      <c r="C36" s="44"/>
      <c r="D36" s="45"/>
      <c r="E36" s="17"/>
      <c r="F36" s="21"/>
      <c r="G36" s="21"/>
      <c r="H36" s="21"/>
      <c r="I36" s="17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</row>
    <row r="37" spans="2:20" ht="47.25" customHeight="1" x14ac:dyDescent="0.2">
      <c r="B37" s="12" t="s">
        <v>31</v>
      </c>
      <c r="C37" s="49" t="s">
        <v>54</v>
      </c>
      <c r="D37" s="50"/>
      <c r="E37" s="17"/>
      <c r="F37" s="18">
        <f>J37+M37+P37+S37</f>
        <v>0</v>
      </c>
      <c r="G37" s="18">
        <f>J37+M37+P37+S37</f>
        <v>0</v>
      </c>
      <c r="H37" s="18">
        <f>K37+N37+Q37+T37</f>
        <v>0</v>
      </c>
      <c r="I37" s="17"/>
      <c r="J37" s="19"/>
      <c r="K37" s="19"/>
      <c r="L37" s="11"/>
      <c r="M37" s="19"/>
      <c r="N37" s="19"/>
      <c r="O37" s="11"/>
      <c r="P37" s="19"/>
      <c r="Q37" s="19"/>
      <c r="R37" s="11"/>
      <c r="S37" s="19"/>
      <c r="T37" s="19"/>
    </row>
    <row r="38" spans="2:20" x14ac:dyDescent="0.2"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</row>
    <row r="39" spans="2:20" ht="18.75" x14ac:dyDescent="0.3">
      <c r="C39" s="26"/>
      <c r="D39" s="53" t="s">
        <v>32</v>
      </c>
      <c r="E39" s="53"/>
      <c r="F39" s="53"/>
      <c r="G39" s="53"/>
      <c r="H39" s="53"/>
      <c r="I39" s="53"/>
      <c r="J39" s="53"/>
      <c r="K39" s="53"/>
      <c r="L39" s="27"/>
      <c r="M39" s="27"/>
      <c r="N39" s="27"/>
      <c r="O39" s="53" t="s">
        <v>33</v>
      </c>
      <c r="P39" s="53"/>
      <c r="Q39" s="53"/>
      <c r="R39" s="26"/>
      <c r="S39" s="26"/>
      <c r="T39" s="26"/>
    </row>
    <row r="49" spans="14:14" x14ac:dyDescent="0.2">
      <c r="N49" s="1">
        <f>8040-536</f>
        <v>7504</v>
      </c>
    </row>
    <row r="50" spans="14:14" x14ac:dyDescent="0.2">
      <c r="N50" s="1">
        <f>7698-527</f>
        <v>7171</v>
      </c>
    </row>
  </sheetData>
  <mergeCells count="33">
    <mergeCell ref="C33:C35"/>
    <mergeCell ref="C36:D36"/>
    <mergeCell ref="C37:D37"/>
    <mergeCell ref="D39:K39"/>
    <mergeCell ref="O39:Q39"/>
    <mergeCell ref="C32:D32"/>
    <mergeCell ref="C16:C19"/>
    <mergeCell ref="C20:D20"/>
    <mergeCell ref="C21:D21"/>
    <mergeCell ref="C22:D22"/>
    <mergeCell ref="C23:D23"/>
    <mergeCell ref="C24:D24"/>
    <mergeCell ref="C25:D25"/>
    <mergeCell ref="C26:D26"/>
    <mergeCell ref="C27:D27"/>
    <mergeCell ref="C28:C30"/>
    <mergeCell ref="C31:D31"/>
    <mergeCell ref="C15:D15"/>
    <mergeCell ref="R1:S1"/>
    <mergeCell ref="B3:T3"/>
    <mergeCell ref="P4:T4"/>
    <mergeCell ref="B5:B6"/>
    <mergeCell ref="C5:D6"/>
    <mergeCell ref="E5:H5"/>
    <mergeCell ref="I5:K5"/>
    <mergeCell ref="L5:N5"/>
    <mergeCell ref="O5:Q5"/>
    <mergeCell ref="R5:T5"/>
    <mergeCell ref="C7:D7"/>
    <mergeCell ref="C8:D8"/>
    <mergeCell ref="C9:D9"/>
    <mergeCell ref="C10:D10"/>
    <mergeCell ref="C11:C13"/>
  </mergeCells>
  <printOptions horizontalCentered="1"/>
  <pageMargins left="0.31496062992125984" right="0.35433070866141736" top="0.35433070866141736" bottom="0.43307086614173229" header="0.19685039370078741" footer="0.35433070866141736"/>
  <pageSetup paperSize="9" scale="55" orientation="landscape" r:id="rId1"/>
  <headerFooter alignWithMargins="0"/>
  <rowBreaks count="1" manualBreakCount="1">
    <brk id="40" min="1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Республика</vt:lpstr>
      <vt:lpstr>Республика!Область_печати</vt:lpstr>
    </vt:vector>
  </TitlesOfParts>
  <Company>Reanimator Extreme Edition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kadr_8</dc:creator>
  <cp:lastModifiedBy>Saule Nurbekova</cp:lastModifiedBy>
  <dcterms:created xsi:type="dcterms:W3CDTF">2017-09-07T05:03:05Z</dcterms:created>
  <dcterms:modified xsi:type="dcterms:W3CDTF">2017-09-07T08:10:29Z</dcterms:modified>
</cp:coreProperties>
</file>