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rigor\Desktop\"/>
    </mc:Choice>
  </mc:AlternateContent>
  <xr:revisionPtr revIDLastSave="0" documentId="13_ncr:1_{4F35EEAF-4BBF-4888-B794-76595FECF849}" xr6:coauthVersionLast="47" xr6:coauthVersionMax="47" xr10:uidLastSave="{00000000-0000-0000-0000-000000000000}"/>
  <bookViews>
    <workbookView xWindow="-28920" yWindow="-120" windowWidth="29040" windowHeight="15840" xr2:uid="{D8FF0F33-C0E9-4FA8-A5EE-26A2D46DE1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3" i="1"/>
  <c r="H5" i="1"/>
  <c r="N7" i="1"/>
  <c r="N6" i="1"/>
  <c r="N5" i="1"/>
  <c r="N4" i="1"/>
  <c r="N3" i="1"/>
  <c r="L6" i="1"/>
  <c r="L5" i="1"/>
  <c r="L4" i="1"/>
  <c r="K7" i="1"/>
  <c r="K9" i="1" s="1"/>
  <c r="J7" i="1"/>
  <c r="J9" i="1" s="1"/>
  <c r="L3" i="1"/>
  <c r="G7" i="1"/>
  <c r="E7" i="1"/>
  <c r="E5" i="1"/>
  <c r="E3" i="1"/>
  <c r="D7" i="1"/>
  <c r="D6" i="1"/>
  <c r="D9" i="1" s="1"/>
  <c r="B7" i="1"/>
  <c r="B9" i="1" s="1"/>
  <c r="E6" i="1" l="1"/>
  <c r="L7" i="1"/>
  <c r="N9" i="1" s="1"/>
  <c r="G9" i="1"/>
  <c r="L9" i="1" l="1"/>
</calcChain>
</file>

<file path=xl/sharedStrings.xml><?xml version="1.0" encoding="utf-8"?>
<sst xmlns="http://schemas.openxmlformats.org/spreadsheetml/2006/main" count="21" uniqueCount="18">
  <si>
    <t>ΕΡ1</t>
  </si>
  <si>
    <t>ΕΡ2</t>
  </si>
  <si>
    <t>ΕΡ3</t>
  </si>
  <si>
    <t>ΕΡ4</t>
  </si>
  <si>
    <t>ΕΜΕΟ</t>
  </si>
  <si>
    <t>ΣΥΝΟΛΟ</t>
  </si>
  <si>
    <t>Α</t>
  </si>
  <si>
    <t>Β</t>
  </si>
  <si>
    <t>ΠΡΟΤΑΣΗ ΓΙΑ 
ΑΝΑΜΟΡΦΩΜΕΝΗ 
ΗΣΣΟΝΟΣ</t>
  </si>
  <si>
    <t>ΔΑΠΑΝΗ</t>
  </si>
  <si>
    <t>% + -</t>
  </si>
  <si>
    <t>ΥΦΙΣΤΑΜΕΝΗ
ΗΣΣΟΝΟΣ</t>
  </si>
  <si>
    <t>ΔΑΠΑΝΕΣ 
ΠΡΟΤΑΣΗΣ</t>
  </si>
  <si>
    <t>ΚΑΤΗΓΟΡΙΑ
ΔΑΠΑΝΗΣ</t>
  </si>
  <si>
    <t>"ΑΠΩΛΕΙΑ"
ΠΟΣΟΥ</t>
  </si>
  <si>
    <t>ΔΑΠΑΝΕΣ
ΠΙΣΤΟΠΟΙΗΣΕΩΝ</t>
  </si>
  <si>
    <t xml:space="preserve">% + - </t>
  </si>
  <si>
    <t>Ποσοστιαία αυξομείωση σε σχέση με τον αρχικό προϋπολογισμό (&gt; ή &lt; 25% -&gt; μείζονος)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</si>
</sst>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 tint="-4.9989318521683403E-2"/>
      <name val="Calibri"/>
      <family val="2"/>
      <charset val="161"/>
      <scheme val="minor"/>
    </font>
    <font>
      <b/>
      <sz val="11"/>
      <color rgb="FFC0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4A18-486A-4247-934E-3152FC1B8490}">
  <dimension ref="A1:Q13"/>
  <sheetViews>
    <sheetView tabSelected="1" workbookViewId="0">
      <selection activeCell="B13" sqref="B13"/>
    </sheetView>
  </sheetViews>
  <sheetFormatPr defaultRowHeight="15" x14ac:dyDescent="0.25"/>
  <cols>
    <col min="1" max="1" width="16" style="1" customWidth="1"/>
    <col min="2" max="2" width="15.140625" style="2" customWidth="1"/>
    <col min="3" max="3" width="5" style="18" customWidth="1"/>
    <col min="4" max="4" width="12.42578125" style="2" customWidth="1"/>
    <col min="5" max="5" width="11" style="2" customWidth="1"/>
    <col min="6" max="6" width="5" style="2" customWidth="1"/>
    <col min="7" max="7" width="10.140625" style="2" bestFit="1" customWidth="1"/>
    <col min="8" max="8" width="9.42578125" style="2" bestFit="1" customWidth="1"/>
    <col min="9" max="9" width="5" style="2" customWidth="1"/>
    <col min="10" max="10" width="13.28515625" style="2" bestFit="1" customWidth="1"/>
    <col min="11" max="12" width="10.140625" style="2" bestFit="1" customWidth="1"/>
    <col min="13" max="13" width="5" style="2" customWidth="1"/>
    <col min="14" max="14" width="14.28515625" style="2" customWidth="1"/>
    <col min="15" max="17" width="9.140625" style="4"/>
    <col min="18" max="16384" width="9.140625" style="1"/>
  </cols>
  <sheetData>
    <row r="1" spans="1:17" ht="45" customHeight="1" x14ac:dyDescent="0.25">
      <c r="A1" s="15" t="s">
        <v>13</v>
      </c>
      <c r="B1" s="12" t="s">
        <v>12</v>
      </c>
      <c r="C1" s="16"/>
      <c r="D1" s="12" t="s">
        <v>11</v>
      </c>
      <c r="E1" s="3"/>
      <c r="G1" s="20" t="s">
        <v>8</v>
      </c>
      <c r="H1" s="21"/>
      <c r="J1" s="12" t="s">
        <v>15</v>
      </c>
      <c r="K1" s="3"/>
      <c r="L1" s="3"/>
      <c r="N1" s="12" t="s">
        <v>14</v>
      </c>
    </row>
    <row r="2" spans="1:17" s="13" customFormat="1" x14ac:dyDescent="0.25">
      <c r="A2" s="14"/>
      <c r="B2" s="3"/>
      <c r="C2" s="17"/>
      <c r="D2" s="10" t="s">
        <v>9</v>
      </c>
      <c r="E2" s="10" t="s">
        <v>16</v>
      </c>
      <c r="F2" s="7"/>
      <c r="G2" s="22" t="s">
        <v>9</v>
      </c>
      <c r="H2" s="22" t="s">
        <v>10</v>
      </c>
      <c r="I2" s="7"/>
      <c r="J2" s="6" t="s">
        <v>6</v>
      </c>
      <c r="K2" s="6" t="s">
        <v>7</v>
      </c>
      <c r="L2" s="6" t="s">
        <v>5</v>
      </c>
      <c r="M2" s="7"/>
      <c r="N2" s="12"/>
      <c r="O2" s="7"/>
      <c r="P2" s="7"/>
      <c r="Q2" s="7"/>
    </row>
    <row r="3" spans="1:17" x14ac:dyDescent="0.25">
      <c r="A3" s="5" t="s">
        <v>0</v>
      </c>
      <c r="B3" s="8">
        <v>165300</v>
      </c>
      <c r="D3" s="8">
        <v>170943</v>
      </c>
      <c r="E3" s="9">
        <f>(D3-B3)/B3</f>
        <v>3.413793103448276E-2</v>
      </c>
      <c r="G3" s="23">
        <v>167124</v>
      </c>
      <c r="H3" s="24">
        <f t="shared" ref="H3:H4" si="0">ROUND((G3-B3)/B3,2)</f>
        <v>0.01</v>
      </c>
      <c r="J3" s="8">
        <v>29753.759999999998</v>
      </c>
      <c r="K3" s="8">
        <v>94757.39</v>
      </c>
      <c r="L3" s="6">
        <f>SUM(J3:K3)</f>
        <v>124511.15</v>
      </c>
      <c r="N3" s="8">
        <f>IF((G3-L3)&lt;0,G3-L3,0)</f>
        <v>0</v>
      </c>
    </row>
    <row r="4" spans="1:17" x14ac:dyDescent="0.25">
      <c r="A4" s="5" t="s">
        <v>1</v>
      </c>
      <c r="B4" s="8">
        <v>0</v>
      </c>
      <c r="D4" s="8">
        <v>0</v>
      </c>
      <c r="E4" s="9">
        <v>0</v>
      </c>
      <c r="G4" s="23">
        <v>0</v>
      </c>
      <c r="H4" s="24">
        <v>0</v>
      </c>
      <c r="J4" s="8">
        <v>0</v>
      </c>
      <c r="K4" s="8">
        <v>0</v>
      </c>
      <c r="L4" s="6">
        <f t="shared" ref="L4:L7" si="1">SUM(J4:K4)</f>
        <v>0</v>
      </c>
      <c r="N4" s="8">
        <f t="shared" ref="N4:N7" si="2">IF((G4-L4)&lt;0,G4-L4,0)</f>
        <v>0</v>
      </c>
    </row>
    <row r="5" spans="1:17" x14ac:dyDescent="0.25">
      <c r="A5" s="5" t="s">
        <v>2</v>
      </c>
      <c r="B5" s="8">
        <v>5000</v>
      </c>
      <c r="D5" s="8">
        <v>0</v>
      </c>
      <c r="E5" s="19">
        <f>(D5-B5)/B5</f>
        <v>-1</v>
      </c>
      <c r="G5" s="23">
        <v>3750</v>
      </c>
      <c r="H5" s="24">
        <f>ROUND((G5-B5)/B5,2)</f>
        <v>-0.25</v>
      </c>
      <c r="J5" s="8">
        <v>0</v>
      </c>
      <c r="K5" s="8">
        <v>0</v>
      </c>
      <c r="L5" s="6">
        <f t="shared" si="1"/>
        <v>0</v>
      </c>
      <c r="N5" s="8">
        <f t="shared" si="2"/>
        <v>0</v>
      </c>
    </row>
    <row r="6" spans="1:17" x14ac:dyDescent="0.25">
      <c r="A6" s="5" t="s">
        <v>3</v>
      </c>
      <c r="B6" s="8">
        <v>3500</v>
      </c>
      <c r="D6" s="8">
        <f>2000+10.55</f>
        <v>2010.55</v>
      </c>
      <c r="E6" s="19">
        <f>(D6-B6)/B6</f>
        <v>-0.42555714285714286</v>
      </c>
      <c r="G6" s="23">
        <v>2652.4</v>
      </c>
      <c r="H6" s="24">
        <f t="shared" ref="H6:H7" si="3">ROUND((G6-B6)/B6,2)</f>
        <v>-0.24</v>
      </c>
      <c r="J6" s="8">
        <v>0</v>
      </c>
      <c r="K6" s="8">
        <v>2000</v>
      </c>
      <c r="L6" s="6">
        <f t="shared" si="1"/>
        <v>2000</v>
      </c>
      <c r="N6" s="8">
        <f t="shared" si="2"/>
        <v>0</v>
      </c>
    </row>
    <row r="7" spans="1:17" x14ac:dyDescent="0.25">
      <c r="A7" s="5" t="s">
        <v>4</v>
      </c>
      <c r="B7" s="8">
        <f>B3*15%</f>
        <v>24795</v>
      </c>
      <c r="D7" s="8">
        <f>D3*15%</f>
        <v>25641.45</v>
      </c>
      <c r="E7" s="9">
        <f>(D7-B7)/B7</f>
        <v>3.4137931034482788E-2</v>
      </c>
      <c r="G7" s="23">
        <f>G3*15%</f>
        <v>25068.6</v>
      </c>
      <c r="H7" s="24">
        <f t="shared" si="3"/>
        <v>0.01</v>
      </c>
      <c r="J7" s="8">
        <f>0.15*J3</f>
        <v>4463.0639999999994</v>
      </c>
      <c r="K7" s="8">
        <f>0.15*K3</f>
        <v>14213.6085</v>
      </c>
      <c r="L7" s="6">
        <f t="shared" si="1"/>
        <v>18676.672500000001</v>
      </c>
      <c r="N7" s="8">
        <f t="shared" si="2"/>
        <v>0</v>
      </c>
    </row>
    <row r="9" spans="1:17" s="11" customFormat="1" x14ac:dyDescent="0.25">
      <c r="A9" s="10" t="s">
        <v>5</v>
      </c>
      <c r="B9" s="6">
        <f>SUM(B3:B8)</f>
        <v>198595</v>
      </c>
      <c r="C9" s="17"/>
      <c r="D9" s="6">
        <f>SUM(D3:D8)</f>
        <v>198595</v>
      </c>
      <c r="E9" s="2"/>
      <c r="F9" s="2"/>
      <c r="G9" s="25">
        <f>SUM(G3:G8)</f>
        <v>198595</v>
      </c>
      <c r="H9" s="2"/>
      <c r="I9" s="2"/>
      <c r="J9" s="6">
        <f t="shared" ref="J9:N9" si="4">SUM(J3:J8)</f>
        <v>34216.824000000001</v>
      </c>
      <c r="K9" s="6">
        <f t="shared" si="4"/>
        <v>110970.9985</v>
      </c>
      <c r="L9" s="6">
        <f t="shared" si="4"/>
        <v>145187.82250000001</v>
      </c>
      <c r="M9" s="2"/>
      <c r="N9" s="6">
        <f t="shared" si="4"/>
        <v>0</v>
      </c>
      <c r="O9" s="2"/>
      <c r="P9" s="2"/>
      <c r="Q9" s="2"/>
    </row>
    <row r="13" spans="1:17" x14ac:dyDescent="0.25">
      <c r="A13" s="27" t="s">
        <v>16</v>
      </c>
      <c r="B13" s="26" t="s">
        <v>17</v>
      </c>
    </row>
  </sheetData>
  <mergeCells count="6">
    <mergeCell ref="G1:H1"/>
    <mergeCell ref="D1:E1"/>
    <mergeCell ref="J1:L1"/>
    <mergeCell ref="A1:A2"/>
    <mergeCell ref="B1:B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ΚΩΝΣΤΑΝΤΙΝΟΣ ΓΡΗΓΟΡΙΑΔΗΣ</dc:creator>
  <cp:lastModifiedBy>ΚΩΝΣΤΑΝΤΙΝΟΣ ΓΡΗΓΟΡΙΑΔΗΣ</cp:lastModifiedBy>
  <dcterms:created xsi:type="dcterms:W3CDTF">2023-11-28T14:06:18Z</dcterms:created>
  <dcterms:modified xsi:type="dcterms:W3CDTF">2023-11-28T14:31:16Z</dcterms:modified>
</cp:coreProperties>
</file>