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FMD\DFMD_Research_Work\Sero-monitoring\Analysis\"/>
    </mc:Choice>
  </mc:AlternateContent>
  <xr:revisionPtr revIDLastSave="0" documentId="13_ncr:1_{5E6C4FD0-17D0-4FFD-AC95-D5FD8291C7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J53" i="1"/>
  <c r="G53" i="1"/>
  <c r="F53" i="1"/>
  <c r="E53" i="1"/>
  <c r="G45" i="1"/>
  <c r="F45" i="1"/>
  <c r="E45" i="1"/>
  <c r="L17" i="1"/>
  <c r="K17" i="1"/>
  <c r="G17" i="1"/>
  <c r="F17" i="1"/>
  <c r="E17" i="1"/>
  <c r="C17" i="1"/>
  <c r="L15" i="1"/>
  <c r="K15" i="1"/>
  <c r="J15" i="1"/>
  <c r="G15" i="1"/>
  <c r="F15" i="1"/>
  <c r="E15" i="1"/>
</calcChain>
</file>

<file path=xl/sharedStrings.xml><?xml version="1.0" encoding="utf-8"?>
<sst xmlns="http://schemas.openxmlformats.org/spreadsheetml/2006/main" count="477" uniqueCount="46">
  <si>
    <t>Andaman &amp; Nicobar Islands</t>
  </si>
  <si>
    <t>year</t>
  </si>
  <si>
    <t>Pre-Vaccination</t>
  </si>
  <si>
    <t>Post-Vaccination</t>
  </si>
  <si>
    <t>Total serum sample</t>
  </si>
  <si>
    <t>total Positive</t>
  </si>
  <si>
    <t>Serotype O</t>
  </si>
  <si>
    <t>Serotype A</t>
  </si>
  <si>
    <t>Serotype Asia1</t>
  </si>
  <si>
    <t>Total Positive</t>
  </si>
  <si>
    <t>Andhra Pradesh</t>
  </si>
  <si>
    <t>Year</t>
  </si>
  <si>
    <t>Arunachal Pradesh</t>
  </si>
  <si>
    <t>NA</t>
  </si>
  <si>
    <t>Assam</t>
  </si>
  <si>
    <t>Bihar</t>
  </si>
  <si>
    <t>Chattishgarh</t>
  </si>
  <si>
    <t>Delhi</t>
  </si>
  <si>
    <t>Goa</t>
  </si>
  <si>
    <t>Gujarat</t>
  </si>
  <si>
    <t>Jammu &amp; Kashmir</t>
  </si>
  <si>
    <t>Haryana</t>
  </si>
  <si>
    <t>Himachal Pradesh</t>
  </si>
  <si>
    <t>Jharkhand</t>
  </si>
  <si>
    <t>Karnataka</t>
  </si>
  <si>
    <t>Kerala</t>
  </si>
  <si>
    <t>2006-08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</si>
  <si>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</si>
  <si>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</si>
  <si>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</si>
  <si>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</si>
  <si>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</si>
  <si>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</si>
  <si>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</si>
  <si>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</si>
  <si>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</si>
  <si>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</si>
  <si>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</si>
  <si>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2008-09</t>
  </si>
  <si>
    <t>Lakshadweep</t>
  </si>
  <si>
    <t>Puducherry</t>
  </si>
  <si>
    <t>Telengana</t>
  </si>
  <si>
    <t>Uttar Pradesh</t>
  </si>
  <si>
    <t>Uttarakhand</t>
  </si>
  <si>
    <t>West Bengal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</si>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</sst>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 shrinkToFit="1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workbookViewId="0">
      <selection activeCell="N22" sqref="N22"/>
    </sheetView>
  </sheetViews>
  <sheetFormatPr defaultRowHeight="15" x14ac:dyDescent="0.25"/>
  <sheetData>
    <row r="1" spans="1:12" x14ac:dyDescent="0.25">
      <c r="B1" s="1"/>
    </row>
    <row r="2" spans="1:12" x14ac:dyDescent="0.25">
      <c r="A2" s="2" t="s">
        <v>0</v>
      </c>
      <c r="B2" s="3" t="s">
        <v>1</v>
      </c>
      <c r="C2" s="4" t="s">
        <v>2</v>
      </c>
      <c r="D2" s="5"/>
      <c r="E2" s="5"/>
      <c r="F2" s="5"/>
      <c r="G2" s="6"/>
      <c r="H2" s="7" t="s">
        <v>3</v>
      </c>
      <c r="I2" s="8"/>
      <c r="J2" s="8"/>
      <c r="K2" s="8"/>
      <c r="L2" s="9"/>
    </row>
    <row r="3" spans="1:12" x14ac:dyDescent="0.25">
      <c r="A3" s="10"/>
      <c r="B3" s="11"/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4</v>
      </c>
      <c r="I3" s="12" t="s">
        <v>9</v>
      </c>
      <c r="J3" s="12" t="s">
        <v>6</v>
      </c>
      <c r="K3" s="12" t="s">
        <v>7</v>
      </c>
      <c r="L3" s="12" t="s">
        <v>8</v>
      </c>
    </row>
    <row r="4" spans="1:12" x14ac:dyDescent="0.25">
      <c r="A4" s="10"/>
      <c r="B4" s="13">
        <v>2007</v>
      </c>
      <c r="C4" s="14">
        <v>154</v>
      </c>
      <c r="D4" s="14">
        <v>97</v>
      </c>
      <c r="E4" s="12">
        <v>40</v>
      </c>
      <c r="F4" s="12">
        <v>5</v>
      </c>
      <c r="G4" s="12">
        <v>52</v>
      </c>
      <c r="H4" s="12">
        <v>162</v>
      </c>
      <c r="I4" s="12">
        <v>252</v>
      </c>
      <c r="J4" s="12">
        <v>97</v>
      </c>
      <c r="K4" s="12">
        <v>37</v>
      </c>
      <c r="L4" s="12">
        <v>118</v>
      </c>
    </row>
    <row r="5" spans="1:12" x14ac:dyDescent="0.25">
      <c r="A5" s="10"/>
      <c r="B5" s="15">
        <v>2008</v>
      </c>
      <c r="C5" s="14">
        <v>275</v>
      </c>
      <c r="D5" s="14">
        <v>323</v>
      </c>
      <c r="E5" s="14">
        <v>122</v>
      </c>
      <c r="F5" s="14">
        <v>112</v>
      </c>
      <c r="G5" s="14">
        <v>89</v>
      </c>
      <c r="H5" s="14">
        <v>268</v>
      </c>
      <c r="I5" s="14">
        <v>485</v>
      </c>
      <c r="J5" s="14">
        <v>162</v>
      </c>
      <c r="K5" s="14">
        <v>160</v>
      </c>
      <c r="L5" s="14">
        <v>163</v>
      </c>
    </row>
    <row r="6" spans="1:12" x14ac:dyDescent="0.25">
      <c r="A6" s="10"/>
      <c r="B6" s="15">
        <v>2009</v>
      </c>
      <c r="C6" s="14">
        <v>535</v>
      </c>
      <c r="D6" s="14">
        <v>394</v>
      </c>
      <c r="E6" s="14">
        <v>162</v>
      </c>
      <c r="F6" s="14">
        <v>148</v>
      </c>
      <c r="G6" s="14">
        <v>84</v>
      </c>
      <c r="H6" s="14">
        <v>535</v>
      </c>
      <c r="I6" s="14">
        <v>570</v>
      </c>
      <c r="J6" s="14">
        <v>254</v>
      </c>
      <c r="K6" s="14">
        <v>214</v>
      </c>
      <c r="L6" s="14">
        <v>102</v>
      </c>
    </row>
    <row r="7" spans="1:12" x14ac:dyDescent="0.25">
      <c r="A7" s="10"/>
      <c r="B7" s="15">
        <v>2010</v>
      </c>
      <c r="C7" s="14">
        <v>479</v>
      </c>
      <c r="D7" s="14">
        <v>278</v>
      </c>
      <c r="E7" s="14">
        <v>126</v>
      </c>
      <c r="F7" s="14">
        <v>49</v>
      </c>
      <c r="G7" s="14">
        <v>103</v>
      </c>
      <c r="H7" s="14">
        <v>479</v>
      </c>
      <c r="I7" s="14">
        <v>382</v>
      </c>
      <c r="J7" s="14">
        <v>171</v>
      </c>
      <c r="K7" s="14">
        <v>84</v>
      </c>
      <c r="L7" s="14">
        <v>127</v>
      </c>
    </row>
    <row r="8" spans="1:12" x14ac:dyDescent="0.25">
      <c r="A8" s="10"/>
      <c r="B8" s="15">
        <v>2012</v>
      </c>
      <c r="C8" s="14">
        <v>463</v>
      </c>
      <c r="D8" s="14">
        <v>119</v>
      </c>
      <c r="E8" s="14">
        <v>62</v>
      </c>
      <c r="F8" s="14">
        <v>31</v>
      </c>
      <c r="G8" s="14">
        <v>26</v>
      </c>
      <c r="H8" s="14">
        <v>463</v>
      </c>
      <c r="I8" s="14">
        <v>293</v>
      </c>
      <c r="J8" s="14">
        <v>127</v>
      </c>
      <c r="K8" s="14">
        <v>92</v>
      </c>
      <c r="L8" s="14">
        <v>74</v>
      </c>
    </row>
    <row r="9" spans="1:12" x14ac:dyDescent="0.25">
      <c r="A9" s="10"/>
      <c r="B9" s="15">
        <v>2013</v>
      </c>
      <c r="C9" s="14">
        <v>2239</v>
      </c>
      <c r="D9" s="14">
        <v>1395</v>
      </c>
      <c r="E9" s="14">
        <v>452</v>
      </c>
      <c r="F9" s="14">
        <v>433</v>
      </c>
      <c r="G9" s="14">
        <v>510</v>
      </c>
      <c r="H9" s="14">
        <v>1702</v>
      </c>
      <c r="I9" s="14">
        <v>2495</v>
      </c>
      <c r="J9" s="14">
        <v>829</v>
      </c>
      <c r="K9" s="14">
        <v>798</v>
      </c>
      <c r="L9" s="14">
        <v>868</v>
      </c>
    </row>
    <row r="10" spans="1:12" x14ac:dyDescent="0.25">
      <c r="A10" s="10"/>
      <c r="B10" s="15">
        <v>2014</v>
      </c>
      <c r="C10" s="14">
        <v>1051</v>
      </c>
      <c r="D10" s="14">
        <v>1527</v>
      </c>
      <c r="E10" s="14">
        <v>445</v>
      </c>
      <c r="F10" s="14">
        <v>545</v>
      </c>
      <c r="G10" s="14">
        <v>537</v>
      </c>
      <c r="H10" s="14">
        <v>963</v>
      </c>
      <c r="I10" s="14">
        <v>2093</v>
      </c>
      <c r="J10" s="14">
        <v>666</v>
      </c>
      <c r="K10" s="14">
        <v>774</v>
      </c>
      <c r="L10" s="14">
        <v>653</v>
      </c>
    </row>
    <row r="11" spans="1:12" x14ac:dyDescent="0.25">
      <c r="A11" s="10"/>
      <c r="B11" s="15">
        <v>2015</v>
      </c>
      <c r="C11" s="14">
        <v>1165</v>
      </c>
      <c r="D11" s="14">
        <v>2398</v>
      </c>
      <c r="E11" s="14">
        <v>720</v>
      </c>
      <c r="F11" s="14">
        <v>769</v>
      </c>
      <c r="G11" s="14">
        <v>909</v>
      </c>
      <c r="H11" s="14">
        <v>976</v>
      </c>
      <c r="I11" s="14">
        <v>2481</v>
      </c>
      <c r="J11" s="14">
        <v>759</v>
      </c>
      <c r="K11" s="14">
        <v>848</v>
      </c>
      <c r="L11" s="14">
        <v>874</v>
      </c>
    </row>
    <row r="12" spans="1:12" x14ac:dyDescent="0.25">
      <c r="A12" s="10"/>
      <c r="B12" s="15">
        <v>2016</v>
      </c>
      <c r="C12" s="14">
        <v>520</v>
      </c>
      <c r="D12" s="14">
        <v>288</v>
      </c>
      <c r="E12" s="14">
        <v>76</v>
      </c>
      <c r="F12" s="14">
        <v>85</v>
      </c>
      <c r="G12" s="14">
        <v>127</v>
      </c>
      <c r="H12" s="14">
        <v>386</v>
      </c>
      <c r="I12" s="14">
        <v>388</v>
      </c>
      <c r="J12" s="14">
        <v>131</v>
      </c>
      <c r="K12" s="14">
        <v>111</v>
      </c>
      <c r="L12" s="14">
        <v>146</v>
      </c>
    </row>
    <row r="13" spans="1:12" x14ac:dyDescent="0.25">
      <c r="A13" s="10"/>
      <c r="B13" s="15">
        <v>2017</v>
      </c>
      <c r="C13" s="14">
        <v>506</v>
      </c>
      <c r="D13" s="14">
        <v>272</v>
      </c>
      <c r="E13" s="14">
        <v>92</v>
      </c>
      <c r="F13" s="14">
        <v>78</v>
      </c>
      <c r="G13" s="14">
        <v>102</v>
      </c>
      <c r="H13" s="14">
        <v>341</v>
      </c>
      <c r="I13" s="14">
        <v>397</v>
      </c>
      <c r="J13" s="14">
        <v>135</v>
      </c>
      <c r="K13" s="14">
        <v>115</v>
      </c>
      <c r="L13" s="14">
        <v>147</v>
      </c>
    </row>
    <row r="14" spans="1:12" x14ac:dyDescent="0.25">
      <c r="A14" s="10"/>
      <c r="B14" s="15">
        <v>2018</v>
      </c>
      <c r="C14" s="14">
        <v>362</v>
      </c>
      <c r="D14" s="14">
        <v>207</v>
      </c>
      <c r="E14" s="14">
        <v>79</v>
      </c>
      <c r="F14" s="14">
        <v>46</v>
      </c>
      <c r="G14" s="14">
        <v>82</v>
      </c>
      <c r="H14" s="14">
        <v>319</v>
      </c>
      <c r="I14" s="14">
        <v>354</v>
      </c>
      <c r="J14" s="14">
        <v>129</v>
      </c>
      <c r="K14" s="14">
        <v>87</v>
      </c>
      <c r="L14" s="14">
        <v>138</v>
      </c>
    </row>
    <row r="15" spans="1:12" x14ac:dyDescent="0.25">
      <c r="A15" s="10"/>
      <c r="B15" s="15">
        <v>2019</v>
      </c>
      <c r="C15" s="16">
        <v>387</v>
      </c>
      <c r="D15" s="16">
        <v>0</v>
      </c>
      <c r="E15" s="17">
        <f>25.1/100*E22</f>
        <v>0</v>
      </c>
      <c r="F15" s="17">
        <f>9.6/100*E22</f>
        <v>0</v>
      </c>
      <c r="G15" s="17">
        <f>29.7/100*E22</f>
        <v>0</v>
      </c>
      <c r="H15" s="12">
        <v>384</v>
      </c>
      <c r="I15" s="12">
        <v>0</v>
      </c>
      <c r="J15" s="17">
        <f>55.2/100*F22</f>
        <v>0</v>
      </c>
      <c r="K15" s="17">
        <f>46.9/100*E22</f>
        <v>0</v>
      </c>
      <c r="L15" s="17">
        <f>61.8/100*F22</f>
        <v>0</v>
      </c>
    </row>
    <row r="16" spans="1:12" x14ac:dyDescent="0.25">
      <c r="A16" s="10"/>
      <c r="B16" s="18">
        <v>2020</v>
      </c>
      <c r="C16" s="19">
        <v>328</v>
      </c>
      <c r="D16" s="19">
        <v>177</v>
      </c>
      <c r="E16" s="20">
        <v>65</v>
      </c>
      <c r="F16" s="20">
        <v>32</v>
      </c>
      <c r="G16" s="20">
        <v>80</v>
      </c>
      <c r="H16" s="21">
        <v>516</v>
      </c>
      <c r="I16" s="21">
        <v>617</v>
      </c>
      <c r="J16" s="20">
        <v>203</v>
      </c>
      <c r="K16" s="20">
        <v>180</v>
      </c>
      <c r="L16" s="20">
        <v>234</v>
      </c>
    </row>
    <row r="17" spans="1:12" x14ac:dyDescent="0.25">
      <c r="A17" s="22"/>
      <c r="B17" s="23">
        <v>2021</v>
      </c>
      <c r="C17" s="24">
        <f>C18+C19</f>
        <v>0</v>
      </c>
      <c r="D17" s="24">
        <v>0</v>
      </c>
      <c r="E17" s="25">
        <f>F18+F20</f>
        <v>0</v>
      </c>
      <c r="F17" s="26">
        <f>H18+H20</f>
        <v>0</v>
      </c>
      <c r="G17" s="26">
        <f>K18+K20</f>
        <v>0</v>
      </c>
      <c r="H17" s="27">
        <v>516</v>
      </c>
      <c r="I17" s="27">
        <v>437</v>
      </c>
      <c r="J17" s="25">
        <v>202.78799999999998</v>
      </c>
      <c r="K17" s="26">
        <f>J20</f>
        <v>0</v>
      </c>
      <c r="L17" s="25">
        <f>H17*45.3/100</f>
        <v>233.74799999999999</v>
      </c>
    </row>
    <row r="18" spans="1:12" x14ac:dyDescent="0.25">
      <c r="B18" s="1"/>
    </row>
    <row r="19" spans="1:12" x14ac:dyDescent="0.25">
      <c r="B19" s="1"/>
    </row>
    <row r="20" spans="1:12" x14ac:dyDescent="0.25">
      <c r="B20" s="1"/>
    </row>
    <row r="21" spans="1:12" x14ac:dyDescent="0.25">
      <c r="B21" s="1"/>
    </row>
    <row r="22" spans="1:12" x14ac:dyDescent="0.25">
      <c r="A22" s="2" t="s">
        <v>10</v>
      </c>
      <c r="B22" s="28" t="s">
        <v>11</v>
      </c>
      <c r="C22" s="29" t="s">
        <v>2</v>
      </c>
      <c r="D22" s="29"/>
      <c r="E22" s="29"/>
      <c r="F22" s="29"/>
      <c r="G22" s="29"/>
      <c r="H22" s="29" t="s">
        <v>3</v>
      </c>
      <c r="I22" s="29"/>
      <c r="J22" s="29"/>
      <c r="K22" s="29"/>
      <c r="L22" s="29"/>
    </row>
    <row r="23" spans="1:12" x14ac:dyDescent="0.25">
      <c r="A23" s="10"/>
      <c r="B23" s="28"/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2" t="s">
        <v>4</v>
      </c>
      <c r="I23" s="12" t="s">
        <v>5</v>
      </c>
      <c r="J23" s="12" t="s">
        <v>6</v>
      </c>
      <c r="K23" s="12" t="s">
        <v>7</v>
      </c>
      <c r="L23" s="12" t="s">
        <v>8</v>
      </c>
    </row>
    <row r="24" spans="1:12" x14ac:dyDescent="0.25">
      <c r="A24" s="10"/>
      <c r="B24" s="17">
        <v>2006</v>
      </c>
      <c r="C24" s="12">
        <v>1600</v>
      </c>
      <c r="D24" s="12">
        <v>218</v>
      </c>
      <c r="E24" s="12">
        <v>83</v>
      </c>
      <c r="F24" s="12">
        <v>43</v>
      </c>
      <c r="G24" s="12">
        <v>92</v>
      </c>
      <c r="H24" s="12">
        <v>1600</v>
      </c>
      <c r="I24" s="12">
        <v>2294</v>
      </c>
      <c r="J24" s="12">
        <v>774</v>
      </c>
      <c r="K24" s="12">
        <v>742</v>
      </c>
      <c r="L24" s="12">
        <v>778</v>
      </c>
    </row>
    <row r="25" spans="1:12" x14ac:dyDescent="0.25">
      <c r="A25" s="10"/>
      <c r="B25" s="17">
        <v>2007</v>
      </c>
      <c r="C25" s="12">
        <v>1600</v>
      </c>
      <c r="D25" s="12">
        <v>1986</v>
      </c>
      <c r="E25" s="12">
        <v>491</v>
      </c>
      <c r="F25" s="12">
        <v>860</v>
      </c>
      <c r="G25" s="12">
        <v>635</v>
      </c>
      <c r="H25" s="12">
        <v>1600</v>
      </c>
      <c r="I25" s="12">
        <v>2749</v>
      </c>
      <c r="J25" s="12">
        <v>660</v>
      </c>
      <c r="K25" s="12">
        <v>1149</v>
      </c>
      <c r="L25" s="12">
        <v>940</v>
      </c>
    </row>
    <row r="26" spans="1:12" x14ac:dyDescent="0.25">
      <c r="A26" s="10"/>
      <c r="B26" s="17">
        <v>2008</v>
      </c>
      <c r="C26" s="12">
        <v>1600</v>
      </c>
      <c r="D26" s="12">
        <v>2331</v>
      </c>
      <c r="E26" s="12">
        <v>522</v>
      </c>
      <c r="F26" s="12">
        <v>1020</v>
      </c>
      <c r="G26" s="12">
        <v>789</v>
      </c>
      <c r="H26" s="12">
        <v>1600</v>
      </c>
      <c r="I26" s="12">
        <v>3278</v>
      </c>
      <c r="J26" s="12">
        <v>930</v>
      </c>
      <c r="K26" s="12">
        <v>1264</v>
      </c>
      <c r="L26" s="12">
        <v>1084</v>
      </c>
    </row>
    <row r="27" spans="1:12" x14ac:dyDescent="0.25">
      <c r="A27" s="10"/>
      <c r="B27" s="17">
        <v>2009</v>
      </c>
      <c r="C27" s="12">
        <v>1600</v>
      </c>
      <c r="D27" s="12">
        <v>2118</v>
      </c>
      <c r="E27" s="12">
        <v>630</v>
      </c>
      <c r="F27" s="12">
        <v>764</v>
      </c>
      <c r="G27" s="12">
        <v>724</v>
      </c>
      <c r="H27" s="12">
        <v>1600</v>
      </c>
      <c r="I27" s="12">
        <v>3286</v>
      </c>
      <c r="J27" s="12">
        <v>1077</v>
      </c>
      <c r="K27" s="12">
        <v>1164</v>
      </c>
      <c r="L27" s="12">
        <v>1045</v>
      </c>
    </row>
    <row r="28" spans="1:12" x14ac:dyDescent="0.25">
      <c r="A28" s="10"/>
      <c r="B28" s="17">
        <v>2010</v>
      </c>
      <c r="C28" s="12">
        <v>1600</v>
      </c>
      <c r="D28" s="12">
        <v>2319</v>
      </c>
      <c r="E28" s="12">
        <v>924</v>
      </c>
      <c r="F28" s="12">
        <v>697</v>
      </c>
      <c r="G28" s="12">
        <v>698</v>
      </c>
      <c r="H28" s="12">
        <v>1600</v>
      </c>
      <c r="I28" s="12">
        <v>3553</v>
      </c>
      <c r="J28" s="12">
        <v>1308</v>
      </c>
      <c r="K28" s="12">
        <v>1109</v>
      </c>
      <c r="L28" s="12">
        <v>1136</v>
      </c>
    </row>
    <row r="29" spans="1:12" x14ac:dyDescent="0.25">
      <c r="A29" s="10"/>
      <c r="B29" s="17">
        <v>2011</v>
      </c>
      <c r="C29" s="12">
        <v>4400</v>
      </c>
      <c r="D29" s="12">
        <v>3197</v>
      </c>
      <c r="E29" s="12">
        <v>1441</v>
      </c>
      <c r="F29" s="12">
        <v>1004</v>
      </c>
      <c r="G29" s="12">
        <v>752</v>
      </c>
      <c r="H29" s="12">
        <v>4400</v>
      </c>
      <c r="I29" s="12">
        <v>7920</v>
      </c>
      <c r="J29" s="12">
        <v>3013</v>
      </c>
      <c r="K29" s="12">
        <v>2630</v>
      </c>
      <c r="L29" s="12">
        <v>2277</v>
      </c>
    </row>
    <row r="30" spans="1:12" x14ac:dyDescent="0.25">
      <c r="A30" s="10"/>
      <c r="B30" s="17">
        <v>2012</v>
      </c>
      <c r="C30" s="12">
        <v>7080</v>
      </c>
      <c r="D30" s="12">
        <v>5591</v>
      </c>
      <c r="E30" s="12">
        <v>2827</v>
      </c>
      <c r="F30" s="12">
        <v>1776</v>
      </c>
      <c r="G30" s="12">
        <v>988</v>
      </c>
      <c r="H30" s="12">
        <v>7080</v>
      </c>
      <c r="I30" s="12">
        <v>11255</v>
      </c>
      <c r="J30" s="12">
        <v>4879</v>
      </c>
      <c r="K30" s="12">
        <v>3715</v>
      </c>
      <c r="L30" s="12">
        <v>2661</v>
      </c>
    </row>
    <row r="31" spans="1:12" x14ac:dyDescent="0.25">
      <c r="A31" s="10"/>
      <c r="B31" s="17">
        <v>2013</v>
      </c>
      <c r="C31" s="12">
        <v>7200</v>
      </c>
      <c r="D31" s="12">
        <v>10795</v>
      </c>
      <c r="E31" s="12">
        <v>2910</v>
      </c>
      <c r="F31" s="12">
        <v>3648</v>
      </c>
      <c r="G31" s="12">
        <v>4237</v>
      </c>
      <c r="H31" s="12">
        <v>7200</v>
      </c>
      <c r="I31" s="12">
        <v>16833</v>
      </c>
      <c r="J31" s="12">
        <v>4832</v>
      </c>
      <c r="K31" s="12">
        <v>5974</v>
      </c>
      <c r="L31" s="12">
        <v>6027</v>
      </c>
    </row>
    <row r="32" spans="1:12" x14ac:dyDescent="0.25">
      <c r="A32" s="10"/>
      <c r="B32" s="17">
        <v>2014</v>
      </c>
      <c r="C32" s="12">
        <v>3600</v>
      </c>
      <c r="D32" s="12">
        <v>6164</v>
      </c>
      <c r="E32" s="12">
        <v>2277</v>
      </c>
      <c r="F32" s="12">
        <v>1675</v>
      </c>
      <c r="G32" s="12">
        <v>2212</v>
      </c>
      <c r="H32" s="12">
        <v>3600</v>
      </c>
      <c r="I32" s="12">
        <v>8086</v>
      </c>
      <c r="J32" s="12">
        <v>2812</v>
      </c>
      <c r="K32" s="12">
        <v>2513</v>
      </c>
      <c r="L32" s="12">
        <v>2761</v>
      </c>
    </row>
    <row r="33" spans="1:12" x14ac:dyDescent="0.25">
      <c r="A33" s="10"/>
      <c r="B33" s="17">
        <v>2015</v>
      </c>
      <c r="C33" s="12">
        <v>4395</v>
      </c>
      <c r="D33" s="12">
        <v>7118</v>
      </c>
      <c r="E33" s="12">
        <v>2675</v>
      </c>
      <c r="F33" s="12">
        <v>1958</v>
      </c>
      <c r="G33" s="12">
        <v>2485</v>
      </c>
      <c r="H33" s="12">
        <v>4398</v>
      </c>
      <c r="I33" s="12">
        <v>9869</v>
      </c>
      <c r="J33" s="12">
        <v>3432</v>
      </c>
      <c r="K33" s="12">
        <v>3009</v>
      </c>
      <c r="L33" s="12">
        <v>3428</v>
      </c>
    </row>
    <row r="34" spans="1:12" x14ac:dyDescent="0.25">
      <c r="A34" s="10"/>
      <c r="B34" s="17">
        <v>2016</v>
      </c>
      <c r="C34" s="12">
        <v>5078</v>
      </c>
      <c r="D34" s="12">
        <v>7596</v>
      </c>
      <c r="E34" s="12">
        <v>2883</v>
      </c>
      <c r="F34" s="12">
        <v>2190</v>
      </c>
      <c r="G34" s="12">
        <v>2523</v>
      </c>
      <c r="H34" s="12">
        <v>5078</v>
      </c>
      <c r="I34" s="12">
        <v>9974</v>
      </c>
      <c r="J34" s="12">
        <v>3546</v>
      </c>
      <c r="K34" s="12">
        <v>3074</v>
      </c>
      <c r="L34" s="12">
        <v>3354</v>
      </c>
    </row>
    <row r="35" spans="1:12" x14ac:dyDescent="0.25">
      <c r="A35" s="10"/>
      <c r="B35" s="17">
        <v>2017</v>
      </c>
      <c r="C35" s="12">
        <v>5176</v>
      </c>
      <c r="D35" s="12">
        <v>5986</v>
      </c>
      <c r="E35" s="12">
        <v>2185</v>
      </c>
      <c r="F35" s="12">
        <v>1579</v>
      </c>
      <c r="G35" s="12">
        <v>2222</v>
      </c>
      <c r="H35" s="12">
        <v>5176</v>
      </c>
      <c r="I35" s="12">
        <v>8631</v>
      </c>
      <c r="J35" s="12">
        <v>3005</v>
      </c>
      <c r="K35" s="12">
        <v>2499</v>
      </c>
      <c r="L35" s="12">
        <v>3127</v>
      </c>
    </row>
    <row r="36" spans="1:12" x14ac:dyDescent="0.25">
      <c r="A36" s="10"/>
      <c r="B36" s="17">
        <v>2018</v>
      </c>
      <c r="C36" s="12">
        <v>5200</v>
      </c>
      <c r="D36" s="12">
        <v>5852</v>
      </c>
      <c r="E36" s="12">
        <v>2099</v>
      </c>
      <c r="F36" s="12">
        <v>1538</v>
      </c>
      <c r="G36" s="12">
        <v>2215</v>
      </c>
      <c r="H36" s="12">
        <v>5200</v>
      </c>
      <c r="I36" s="12">
        <v>9872</v>
      </c>
      <c r="J36" s="12">
        <v>3489</v>
      </c>
      <c r="K36" s="12">
        <v>3027</v>
      </c>
      <c r="L36" s="12">
        <v>3356</v>
      </c>
    </row>
    <row r="37" spans="1:12" x14ac:dyDescent="0.25">
      <c r="A37" s="10"/>
      <c r="B37" s="17">
        <v>2019</v>
      </c>
      <c r="C37" s="12">
        <v>5200</v>
      </c>
      <c r="D37" s="12">
        <v>5949</v>
      </c>
      <c r="E37" s="12">
        <v>2070</v>
      </c>
      <c r="F37" s="12">
        <v>1508</v>
      </c>
      <c r="G37" s="12">
        <v>2371</v>
      </c>
      <c r="H37" s="12">
        <v>5200</v>
      </c>
      <c r="I37" s="12">
        <v>9822</v>
      </c>
      <c r="J37" s="12">
        <v>3429</v>
      </c>
      <c r="K37" s="12">
        <v>2912</v>
      </c>
      <c r="L37" s="12">
        <v>3481</v>
      </c>
    </row>
    <row r="38" spans="1:12" x14ac:dyDescent="0.25">
      <c r="A38" s="10"/>
      <c r="B38" s="17">
        <v>2020</v>
      </c>
      <c r="C38" s="12">
        <v>2119</v>
      </c>
      <c r="D38" s="12">
        <v>506</v>
      </c>
      <c r="E38" s="12">
        <v>191</v>
      </c>
      <c r="F38" s="12">
        <v>119</v>
      </c>
      <c r="G38" s="12">
        <v>196</v>
      </c>
      <c r="H38" s="12">
        <v>2116</v>
      </c>
      <c r="I38" s="12">
        <v>1698</v>
      </c>
      <c r="J38" s="12">
        <v>618</v>
      </c>
      <c r="K38" s="12">
        <v>504</v>
      </c>
      <c r="L38" s="12">
        <v>576</v>
      </c>
    </row>
    <row r="39" spans="1:12" x14ac:dyDescent="0.25">
      <c r="A39" s="22"/>
      <c r="B39" s="17">
        <v>2021</v>
      </c>
      <c r="C39" s="12">
        <v>4841</v>
      </c>
      <c r="D39" s="12">
        <v>2194</v>
      </c>
      <c r="E39" s="12">
        <v>727</v>
      </c>
      <c r="F39" s="12">
        <v>649</v>
      </c>
      <c r="G39" s="12">
        <v>818</v>
      </c>
      <c r="H39" s="12">
        <v>4832</v>
      </c>
      <c r="I39" s="12">
        <v>5424</v>
      </c>
      <c r="J39" s="12">
        <v>1745</v>
      </c>
      <c r="K39" s="12">
        <v>1767</v>
      </c>
      <c r="L39" s="12">
        <v>1912</v>
      </c>
    </row>
    <row r="40" spans="1:12" x14ac:dyDescent="0.25">
      <c r="B40" s="1"/>
    </row>
    <row r="41" spans="1:12" x14ac:dyDescent="0.25">
      <c r="B41" s="1"/>
    </row>
    <row r="42" spans="1:12" x14ac:dyDescent="0.25">
      <c r="A42" s="2" t="s">
        <v>12</v>
      </c>
      <c r="B42" s="3" t="s">
        <v>11</v>
      </c>
      <c r="C42" s="4" t="s">
        <v>2</v>
      </c>
      <c r="D42" s="5"/>
      <c r="E42" s="5"/>
      <c r="F42" s="5"/>
      <c r="G42" s="6"/>
      <c r="H42" s="4" t="s">
        <v>3</v>
      </c>
      <c r="I42" s="5"/>
      <c r="J42" s="5"/>
      <c r="K42" s="5"/>
      <c r="L42" s="6"/>
    </row>
    <row r="43" spans="1:12" x14ac:dyDescent="0.25">
      <c r="A43" s="10"/>
      <c r="B43" s="11"/>
      <c r="C43" s="12" t="s">
        <v>4</v>
      </c>
      <c r="D43" s="12" t="s">
        <v>5</v>
      </c>
      <c r="E43" s="12" t="s">
        <v>6</v>
      </c>
      <c r="F43" s="12" t="s">
        <v>7</v>
      </c>
      <c r="G43" s="12" t="s">
        <v>8</v>
      </c>
      <c r="H43" s="12" t="s">
        <v>4</v>
      </c>
      <c r="I43" s="12" t="s">
        <v>5</v>
      </c>
      <c r="J43" s="12" t="s">
        <v>6</v>
      </c>
      <c r="K43" s="12" t="s">
        <v>7</v>
      </c>
      <c r="L43" s="12" t="s">
        <v>8</v>
      </c>
    </row>
    <row r="44" spans="1:12" x14ac:dyDescent="0.25">
      <c r="A44" s="10"/>
      <c r="B44" s="30">
        <v>2020</v>
      </c>
      <c r="C44" s="31">
        <v>186</v>
      </c>
      <c r="D44" s="31">
        <v>33</v>
      </c>
      <c r="E44" s="31">
        <v>5</v>
      </c>
      <c r="F44" s="31">
        <v>26</v>
      </c>
      <c r="G44" s="31">
        <v>2</v>
      </c>
      <c r="H44" s="31" t="s">
        <v>13</v>
      </c>
      <c r="I44" s="31"/>
      <c r="J44" s="31" t="s">
        <v>13</v>
      </c>
      <c r="K44" s="31" t="s">
        <v>13</v>
      </c>
      <c r="L44" s="31" t="s">
        <v>13</v>
      </c>
    </row>
    <row r="45" spans="1:12" x14ac:dyDescent="0.25">
      <c r="A45" s="22"/>
      <c r="B45" s="17">
        <v>2021</v>
      </c>
      <c r="C45" s="12">
        <v>186</v>
      </c>
      <c r="D45" s="12">
        <v>33</v>
      </c>
      <c r="E45" s="17">
        <f>C45*2.7/100</f>
        <v>5.0220000000000002</v>
      </c>
      <c r="F45" s="17">
        <f>C45*14/100</f>
        <v>26.04</v>
      </c>
      <c r="G45" s="17">
        <f>C45*1.1/100</f>
        <v>2.0460000000000003</v>
      </c>
      <c r="H45" s="12"/>
      <c r="I45" s="12"/>
      <c r="J45" s="12"/>
      <c r="K45" s="12"/>
      <c r="L45" s="12"/>
    </row>
    <row r="46" spans="1:12" x14ac:dyDescent="0.25">
      <c r="B46" s="1"/>
    </row>
    <row r="47" spans="1:12" x14ac:dyDescent="0.25">
      <c r="B47" s="1"/>
    </row>
    <row r="48" spans="1:12" x14ac:dyDescent="0.25">
      <c r="B48" s="1"/>
    </row>
    <row r="49" spans="1:12" x14ac:dyDescent="0.25">
      <c r="A49" s="2" t="s">
        <v>14</v>
      </c>
      <c r="B49" s="32" t="s">
        <v>11</v>
      </c>
      <c r="C49" s="29" t="s">
        <v>2</v>
      </c>
      <c r="D49" s="29"/>
      <c r="E49" s="29"/>
      <c r="F49" s="29"/>
      <c r="G49" s="29"/>
      <c r="H49" s="29" t="s">
        <v>3</v>
      </c>
      <c r="I49" s="29"/>
      <c r="J49" s="29"/>
      <c r="K49" s="29"/>
      <c r="L49" s="29"/>
    </row>
    <row r="50" spans="1:12" x14ac:dyDescent="0.25">
      <c r="A50" s="10"/>
      <c r="B50" s="32"/>
      <c r="C50" s="12" t="s">
        <v>4</v>
      </c>
      <c r="D50" s="12" t="s">
        <v>5</v>
      </c>
      <c r="E50" s="12" t="s">
        <v>6</v>
      </c>
      <c r="F50" s="12" t="s">
        <v>7</v>
      </c>
      <c r="G50" s="12" t="s">
        <v>8</v>
      </c>
      <c r="H50" s="12" t="s">
        <v>4</v>
      </c>
      <c r="I50" s="12" t="s">
        <v>5</v>
      </c>
      <c r="J50" s="12" t="s">
        <v>6</v>
      </c>
      <c r="K50" s="12" t="s">
        <v>7</v>
      </c>
      <c r="L50" s="12" t="s">
        <v>8</v>
      </c>
    </row>
    <row r="51" spans="1:12" x14ac:dyDescent="0.25">
      <c r="A51" s="10"/>
      <c r="B51" s="30">
        <v>2019</v>
      </c>
      <c r="C51" s="31">
        <v>5053</v>
      </c>
      <c r="D51" s="31"/>
      <c r="E51" s="31"/>
      <c r="F51" s="31"/>
      <c r="G51" s="31"/>
      <c r="H51" s="31">
        <v>4996</v>
      </c>
      <c r="I51" s="31"/>
      <c r="J51" s="31"/>
      <c r="K51" s="31"/>
      <c r="L51" s="31"/>
    </row>
    <row r="52" spans="1:12" x14ac:dyDescent="0.25">
      <c r="A52" s="10"/>
      <c r="B52" s="30">
        <v>2020</v>
      </c>
      <c r="C52" s="31">
        <v>1989</v>
      </c>
      <c r="D52" s="31">
        <v>249</v>
      </c>
      <c r="E52" s="31">
        <v>184</v>
      </c>
      <c r="F52" s="31">
        <v>39</v>
      </c>
      <c r="G52" s="31">
        <v>26</v>
      </c>
      <c r="H52" s="31">
        <v>1401</v>
      </c>
      <c r="I52" s="31">
        <v>407</v>
      </c>
      <c r="J52" s="31">
        <v>224</v>
      </c>
      <c r="K52" s="31">
        <v>96</v>
      </c>
      <c r="L52" s="31">
        <v>87</v>
      </c>
    </row>
    <row r="53" spans="1:12" x14ac:dyDescent="0.25">
      <c r="A53" s="22"/>
      <c r="B53" s="30">
        <v>2021</v>
      </c>
      <c r="C53" s="31">
        <v>1989</v>
      </c>
      <c r="D53" s="31">
        <v>251</v>
      </c>
      <c r="E53" s="30">
        <f>C53*9.3/100</f>
        <v>184.977</v>
      </c>
      <c r="F53" s="30">
        <f>C53*2/100</f>
        <v>39.78</v>
      </c>
      <c r="G53" s="30">
        <f>C53*1.3/100</f>
        <v>25.857000000000003</v>
      </c>
      <c r="H53" s="31">
        <v>1401</v>
      </c>
      <c r="I53" s="31">
        <v>408</v>
      </c>
      <c r="J53" s="30">
        <f>H53*16/100</f>
        <v>224.16</v>
      </c>
      <c r="K53" s="30">
        <f>H53*6.9/100</f>
        <v>96.668999999999997</v>
      </c>
      <c r="L53" s="30">
        <f>H53*6.2/100</f>
        <v>86.862000000000009</v>
      </c>
    </row>
    <row r="54" spans="1:12" x14ac:dyDescent="0.25">
      <c r="B54" s="1"/>
    </row>
    <row r="55" spans="1:12" x14ac:dyDescent="0.25">
      <c r="B55" s="1"/>
    </row>
    <row r="56" spans="1:12" x14ac:dyDescent="0.25">
      <c r="B56" s="1"/>
    </row>
    <row r="57" spans="1:12" x14ac:dyDescent="0.25">
      <c r="A57" s="2" t="s">
        <v>15</v>
      </c>
      <c r="B57" s="32" t="s">
        <v>11</v>
      </c>
      <c r="C57" s="29" t="s">
        <v>2</v>
      </c>
      <c r="D57" s="29"/>
      <c r="E57" s="29"/>
      <c r="F57" s="29"/>
      <c r="G57" s="29"/>
      <c r="H57" s="29" t="s">
        <v>3</v>
      </c>
      <c r="I57" s="29"/>
      <c r="J57" s="29"/>
      <c r="K57" s="29"/>
      <c r="L57" s="29"/>
    </row>
    <row r="58" spans="1:12" x14ac:dyDescent="0.25">
      <c r="A58" s="10"/>
      <c r="B58" s="32"/>
      <c r="C58" s="12" t="s">
        <v>4</v>
      </c>
      <c r="D58" s="12" t="s">
        <v>5</v>
      </c>
      <c r="E58" s="12" t="s">
        <v>6</v>
      </c>
      <c r="F58" s="12" t="s">
        <v>7</v>
      </c>
      <c r="G58" s="12" t="s">
        <v>8</v>
      </c>
      <c r="H58" s="12" t="s">
        <v>4</v>
      </c>
      <c r="I58" s="12" t="s">
        <v>5</v>
      </c>
      <c r="J58" s="12" t="s">
        <v>6</v>
      </c>
      <c r="K58" s="12" t="s">
        <v>7</v>
      </c>
      <c r="L58" s="12" t="s">
        <v>8</v>
      </c>
    </row>
    <row r="59" spans="1:12" x14ac:dyDescent="0.25">
      <c r="A59" s="10"/>
      <c r="B59" s="17">
        <v>2017</v>
      </c>
      <c r="C59" s="12"/>
      <c r="D59" s="12"/>
      <c r="E59" s="12"/>
      <c r="F59" s="12"/>
      <c r="G59" s="12"/>
      <c r="H59" s="12">
        <v>2941</v>
      </c>
      <c r="I59" s="12">
        <v>695</v>
      </c>
      <c r="J59" s="12">
        <v>325</v>
      </c>
      <c r="K59" s="12">
        <v>229</v>
      </c>
      <c r="L59" s="12">
        <v>141</v>
      </c>
    </row>
    <row r="60" spans="1:12" x14ac:dyDescent="0.25">
      <c r="A60" s="10"/>
      <c r="B60" s="17">
        <v>2018</v>
      </c>
      <c r="C60" s="12">
        <v>3952</v>
      </c>
      <c r="D60" s="12">
        <v>323</v>
      </c>
      <c r="E60" s="12">
        <v>142</v>
      </c>
      <c r="F60" s="12">
        <v>95</v>
      </c>
      <c r="G60" s="12">
        <v>86</v>
      </c>
      <c r="H60" s="12">
        <v>4014</v>
      </c>
      <c r="I60" s="12">
        <v>886</v>
      </c>
      <c r="J60" s="12">
        <v>373</v>
      </c>
      <c r="K60" s="12">
        <v>290</v>
      </c>
      <c r="L60" s="12">
        <v>223</v>
      </c>
    </row>
    <row r="61" spans="1:12" x14ac:dyDescent="0.25">
      <c r="A61" s="22"/>
      <c r="B61" s="17">
        <v>2019</v>
      </c>
      <c r="C61" s="12">
        <v>7047</v>
      </c>
      <c r="D61" s="12">
        <v>0</v>
      </c>
      <c r="E61" s="12">
        <v>0</v>
      </c>
      <c r="F61" s="12">
        <v>0</v>
      </c>
      <c r="G61" s="12">
        <v>0</v>
      </c>
      <c r="H61" s="12">
        <v>4278</v>
      </c>
      <c r="I61" s="12">
        <v>475</v>
      </c>
      <c r="J61" s="17">
        <v>196.78799999999998</v>
      </c>
      <c r="K61" s="17">
        <v>162.56399999999999</v>
      </c>
      <c r="L61" s="17">
        <v>115.50600000000001</v>
      </c>
    </row>
    <row r="62" spans="1:12" x14ac:dyDescent="0.25">
      <c r="B62" s="1"/>
    </row>
    <row r="63" spans="1:12" x14ac:dyDescent="0.25">
      <c r="B63" s="1"/>
    </row>
    <row r="64" spans="1:12" x14ac:dyDescent="0.25">
      <c r="B64" s="1"/>
    </row>
    <row r="65" spans="1:12" x14ac:dyDescent="0.25">
      <c r="A65" s="33" t="s">
        <v>16</v>
      </c>
      <c r="B65" s="32" t="s">
        <v>11</v>
      </c>
      <c r="C65" s="29" t="s">
        <v>2</v>
      </c>
      <c r="D65" s="29"/>
      <c r="E65" s="29"/>
      <c r="F65" s="29"/>
      <c r="G65" s="29"/>
      <c r="H65" s="29" t="s">
        <v>3</v>
      </c>
      <c r="I65" s="29"/>
      <c r="J65" s="29"/>
      <c r="K65" s="29"/>
      <c r="L65" s="29"/>
    </row>
    <row r="66" spans="1:12" x14ac:dyDescent="0.25">
      <c r="A66" s="34"/>
      <c r="B66" s="32"/>
      <c r="C66" s="12" t="s">
        <v>4</v>
      </c>
      <c r="D66" s="12" t="s">
        <v>5</v>
      </c>
      <c r="E66" s="12" t="s">
        <v>6</v>
      </c>
      <c r="F66" s="12" t="s">
        <v>7</v>
      </c>
      <c r="G66" s="12" t="s">
        <v>8</v>
      </c>
      <c r="H66" s="12" t="s">
        <v>4</v>
      </c>
      <c r="I66" s="12" t="s">
        <v>5</v>
      </c>
      <c r="J66" s="12" t="s">
        <v>6</v>
      </c>
      <c r="K66" s="12" t="s">
        <v>7</v>
      </c>
      <c r="L66" s="12" t="s">
        <v>8</v>
      </c>
    </row>
    <row r="67" spans="1:12" x14ac:dyDescent="0.25">
      <c r="A67" s="34"/>
      <c r="B67" s="17">
        <v>2017</v>
      </c>
      <c r="C67" s="12">
        <v>2937</v>
      </c>
      <c r="D67" s="12">
        <v>1874</v>
      </c>
      <c r="E67" s="14">
        <v>858</v>
      </c>
      <c r="F67" s="14">
        <v>508</v>
      </c>
      <c r="G67" s="14">
        <v>508</v>
      </c>
      <c r="H67" s="12">
        <v>3676</v>
      </c>
      <c r="I67" s="12">
        <v>4212</v>
      </c>
      <c r="J67" s="14">
        <v>1614</v>
      </c>
      <c r="K67" s="14">
        <v>1153</v>
      </c>
      <c r="L67" s="14">
        <v>1445</v>
      </c>
    </row>
    <row r="68" spans="1:12" x14ac:dyDescent="0.25">
      <c r="A68" s="34"/>
      <c r="B68" s="17">
        <v>2018</v>
      </c>
      <c r="C68" s="12">
        <v>3517</v>
      </c>
      <c r="D68" s="12">
        <v>2422</v>
      </c>
      <c r="E68" s="14">
        <v>1170</v>
      </c>
      <c r="F68" s="14">
        <v>626</v>
      </c>
      <c r="G68" s="14">
        <v>626</v>
      </c>
      <c r="H68" s="12">
        <v>3771</v>
      </c>
      <c r="I68" s="12">
        <v>5006</v>
      </c>
      <c r="J68" s="14">
        <v>1800</v>
      </c>
      <c r="K68" s="14">
        <v>1291</v>
      </c>
      <c r="L68" s="14">
        <v>1915</v>
      </c>
    </row>
    <row r="69" spans="1:12" x14ac:dyDescent="0.25">
      <c r="A69" s="34"/>
      <c r="B69" s="17">
        <v>2019</v>
      </c>
      <c r="C69" s="12">
        <v>8906</v>
      </c>
      <c r="D69" s="12">
        <v>5971</v>
      </c>
      <c r="E69" s="12">
        <v>2342</v>
      </c>
      <c r="F69" s="12">
        <v>1639</v>
      </c>
      <c r="G69" s="12">
        <v>1990</v>
      </c>
      <c r="H69" s="12">
        <v>8509</v>
      </c>
      <c r="I69" s="12">
        <v>11173</v>
      </c>
      <c r="J69" s="12">
        <v>4191</v>
      </c>
      <c r="K69" s="12">
        <v>3106</v>
      </c>
      <c r="L69" s="12">
        <v>3876</v>
      </c>
    </row>
    <row r="70" spans="1:12" x14ac:dyDescent="0.25">
      <c r="A70" s="34"/>
      <c r="B70" s="35">
        <v>2020</v>
      </c>
      <c r="C70" s="36">
        <v>2152</v>
      </c>
      <c r="D70" s="36">
        <v>848</v>
      </c>
      <c r="E70" s="36">
        <v>366</v>
      </c>
      <c r="F70" s="36">
        <v>234</v>
      </c>
      <c r="G70" s="36">
        <v>248</v>
      </c>
      <c r="H70" s="37">
        <v>2011</v>
      </c>
      <c r="I70" s="37">
        <v>1634</v>
      </c>
      <c r="J70" s="36">
        <v>716</v>
      </c>
      <c r="K70" s="36">
        <v>461</v>
      </c>
      <c r="L70" s="36">
        <v>457</v>
      </c>
    </row>
    <row r="71" spans="1:12" x14ac:dyDescent="0.25">
      <c r="A71" s="38"/>
      <c r="B71" s="17">
        <v>2021</v>
      </c>
      <c r="C71" s="31">
        <v>2152</v>
      </c>
      <c r="D71" s="31">
        <v>484</v>
      </c>
      <c r="E71" s="31">
        <v>17</v>
      </c>
      <c r="F71" s="30">
        <v>219.19900000000001</v>
      </c>
      <c r="G71" s="30">
        <v>247.48</v>
      </c>
      <c r="H71" s="31">
        <v>2011</v>
      </c>
      <c r="I71" s="31">
        <v>1715</v>
      </c>
      <c r="J71" s="30">
        <v>766.11199999999997</v>
      </c>
      <c r="K71" s="30">
        <v>492.80799999999994</v>
      </c>
      <c r="L71" s="30">
        <v>456.49699999999996</v>
      </c>
    </row>
    <row r="72" spans="1:12" x14ac:dyDescent="0.25">
      <c r="B72" s="1"/>
    </row>
    <row r="73" spans="1:12" x14ac:dyDescent="0.25">
      <c r="B73" s="1"/>
    </row>
    <row r="74" spans="1:12" x14ac:dyDescent="0.25">
      <c r="B74" s="1"/>
    </row>
    <row r="75" spans="1:12" x14ac:dyDescent="0.25">
      <c r="A75" s="33" t="s">
        <v>17</v>
      </c>
      <c r="B75" s="32" t="s">
        <v>11</v>
      </c>
      <c r="C75" s="29" t="s">
        <v>2</v>
      </c>
      <c r="D75" s="29"/>
      <c r="E75" s="29"/>
      <c r="F75" s="29"/>
      <c r="G75" s="29"/>
      <c r="H75" s="29" t="s">
        <v>3</v>
      </c>
      <c r="I75" s="29"/>
      <c r="J75" s="29"/>
      <c r="K75" s="29"/>
      <c r="L75" s="29"/>
    </row>
    <row r="76" spans="1:12" x14ac:dyDescent="0.25">
      <c r="A76" s="34"/>
      <c r="B76" s="32"/>
      <c r="C76" s="12" t="s">
        <v>4</v>
      </c>
      <c r="D76" s="12" t="s">
        <v>5</v>
      </c>
      <c r="E76" s="12" t="s">
        <v>6</v>
      </c>
      <c r="F76" s="12" t="s">
        <v>7</v>
      </c>
      <c r="G76" s="12" t="s">
        <v>8</v>
      </c>
      <c r="H76" s="12" t="s">
        <v>4</v>
      </c>
      <c r="I76" s="12" t="s">
        <v>5</v>
      </c>
      <c r="J76" s="12" t="s">
        <v>6</v>
      </c>
      <c r="K76" s="12" t="s">
        <v>7</v>
      </c>
      <c r="L76" s="12" t="s">
        <v>8</v>
      </c>
    </row>
    <row r="77" spans="1:12" x14ac:dyDescent="0.25">
      <c r="A77" s="34"/>
      <c r="B77" s="17">
        <v>2008</v>
      </c>
      <c r="C77" s="12">
        <v>74</v>
      </c>
      <c r="D77" s="12">
        <v>113</v>
      </c>
      <c r="E77" s="12">
        <v>48</v>
      </c>
      <c r="F77" s="12">
        <v>25</v>
      </c>
      <c r="G77" s="12">
        <v>40</v>
      </c>
      <c r="H77" s="12">
        <v>74</v>
      </c>
      <c r="I77" s="12">
        <v>205</v>
      </c>
      <c r="J77" s="12">
        <v>73</v>
      </c>
      <c r="K77" s="12">
        <v>62</v>
      </c>
      <c r="L77" s="12">
        <v>70</v>
      </c>
    </row>
    <row r="78" spans="1:12" x14ac:dyDescent="0.25">
      <c r="A78" s="34"/>
      <c r="B78" s="17">
        <v>2009</v>
      </c>
      <c r="C78" s="12">
        <v>100</v>
      </c>
      <c r="D78" s="12">
        <v>199</v>
      </c>
      <c r="E78" s="12">
        <v>85</v>
      </c>
      <c r="F78" s="12">
        <v>44</v>
      </c>
      <c r="G78" s="12">
        <v>70</v>
      </c>
      <c r="H78" s="12">
        <v>96</v>
      </c>
      <c r="I78" s="12">
        <v>254</v>
      </c>
      <c r="J78" s="12">
        <v>87</v>
      </c>
      <c r="K78" s="12">
        <v>80</v>
      </c>
      <c r="L78" s="12">
        <v>87</v>
      </c>
    </row>
    <row r="79" spans="1:12" x14ac:dyDescent="0.25">
      <c r="A79" s="34"/>
      <c r="B79" s="17">
        <v>2010</v>
      </c>
      <c r="C79" s="12">
        <v>142</v>
      </c>
      <c r="D79" s="12">
        <v>288</v>
      </c>
      <c r="E79" s="12">
        <v>102</v>
      </c>
      <c r="F79" s="12">
        <v>83</v>
      </c>
      <c r="G79" s="12">
        <v>103</v>
      </c>
      <c r="H79" s="12">
        <v>151</v>
      </c>
      <c r="I79" s="12">
        <v>412</v>
      </c>
      <c r="J79" s="12">
        <v>144</v>
      </c>
      <c r="K79" s="12">
        <v>130</v>
      </c>
      <c r="L79" s="12">
        <v>138</v>
      </c>
    </row>
    <row r="80" spans="1:12" x14ac:dyDescent="0.25">
      <c r="A80" s="34"/>
      <c r="B80" s="17">
        <v>2011</v>
      </c>
      <c r="C80" s="12">
        <v>150</v>
      </c>
      <c r="D80" s="12">
        <v>338</v>
      </c>
      <c r="E80" s="12">
        <v>131</v>
      </c>
      <c r="F80" s="12">
        <v>99</v>
      </c>
      <c r="G80" s="12">
        <v>108</v>
      </c>
      <c r="H80" s="12">
        <v>150</v>
      </c>
      <c r="I80" s="12">
        <v>412</v>
      </c>
      <c r="J80" s="12">
        <v>144</v>
      </c>
      <c r="K80" s="12">
        <v>129</v>
      </c>
      <c r="L80" s="12">
        <v>139</v>
      </c>
    </row>
    <row r="81" spans="1:12" x14ac:dyDescent="0.25">
      <c r="A81" s="34"/>
      <c r="B81" s="17">
        <v>2012</v>
      </c>
      <c r="C81" s="12">
        <v>300</v>
      </c>
      <c r="D81" s="12">
        <v>518</v>
      </c>
      <c r="E81" s="12">
        <v>229</v>
      </c>
      <c r="F81" s="12">
        <v>165</v>
      </c>
      <c r="G81" s="12">
        <v>124</v>
      </c>
      <c r="H81" s="12" t="s">
        <v>13</v>
      </c>
      <c r="I81" s="12" t="s">
        <v>13</v>
      </c>
      <c r="J81" s="12" t="s">
        <v>13</v>
      </c>
      <c r="K81" s="12" t="s">
        <v>13</v>
      </c>
      <c r="L81" s="12" t="s">
        <v>13</v>
      </c>
    </row>
    <row r="82" spans="1:12" x14ac:dyDescent="0.25">
      <c r="A82" s="34"/>
      <c r="B82" s="17">
        <v>2013</v>
      </c>
      <c r="C82" s="12">
        <v>100</v>
      </c>
      <c r="D82" s="12">
        <v>280</v>
      </c>
      <c r="E82" s="12">
        <v>98</v>
      </c>
      <c r="F82" s="12">
        <v>95</v>
      </c>
      <c r="G82" s="12">
        <v>87</v>
      </c>
      <c r="H82" s="12">
        <v>300</v>
      </c>
      <c r="I82" s="12">
        <v>800</v>
      </c>
      <c r="J82" s="12">
        <v>268</v>
      </c>
      <c r="K82" s="12">
        <v>279</v>
      </c>
      <c r="L82" s="12">
        <v>253</v>
      </c>
    </row>
    <row r="83" spans="1:12" x14ac:dyDescent="0.25">
      <c r="A83" s="34"/>
      <c r="B83" s="17">
        <v>2014</v>
      </c>
      <c r="C83" s="12">
        <v>400</v>
      </c>
      <c r="D83" s="12">
        <v>846</v>
      </c>
      <c r="E83" s="12">
        <v>311</v>
      </c>
      <c r="F83" s="12">
        <v>231</v>
      </c>
      <c r="G83" s="12">
        <v>304</v>
      </c>
      <c r="H83" s="12">
        <v>400</v>
      </c>
      <c r="I83" s="12">
        <v>1051</v>
      </c>
      <c r="J83" s="12">
        <v>367</v>
      </c>
      <c r="K83" s="12">
        <v>335</v>
      </c>
      <c r="L83" s="12">
        <v>349</v>
      </c>
    </row>
    <row r="84" spans="1:12" x14ac:dyDescent="0.25">
      <c r="A84" s="34"/>
      <c r="B84" s="17">
        <v>2015</v>
      </c>
      <c r="C84" s="12">
        <v>200</v>
      </c>
      <c r="D84" s="12">
        <v>439</v>
      </c>
      <c r="E84" s="12">
        <v>137</v>
      </c>
      <c r="F84" s="12">
        <v>140</v>
      </c>
      <c r="G84" s="12">
        <v>162</v>
      </c>
      <c r="H84" s="12">
        <v>200</v>
      </c>
      <c r="I84" s="12">
        <v>551</v>
      </c>
      <c r="J84" s="12">
        <v>184</v>
      </c>
      <c r="K84" s="12">
        <v>184</v>
      </c>
      <c r="L84" s="12">
        <v>183</v>
      </c>
    </row>
    <row r="85" spans="1:12" x14ac:dyDescent="0.25">
      <c r="A85" s="34"/>
      <c r="B85" s="17">
        <v>2020</v>
      </c>
      <c r="C85" s="31">
        <v>200</v>
      </c>
      <c r="D85" s="31">
        <v>255</v>
      </c>
      <c r="E85" s="31">
        <v>79</v>
      </c>
      <c r="F85" s="31">
        <v>95</v>
      </c>
      <c r="G85" s="31">
        <v>81</v>
      </c>
      <c r="H85" s="31">
        <v>191</v>
      </c>
      <c r="I85" s="31">
        <v>446</v>
      </c>
      <c r="J85" s="31">
        <v>155</v>
      </c>
      <c r="K85" s="31">
        <v>143</v>
      </c>
      <c r="L85" s="31">
        <v>148</v>
      </c>
    </row>
    <row r="86" spans="1:12" x14ac:dyDescent="0.25">
      <c r="A86" s="38"/>
      <c r="B86" s="17">
        <v>2021</v>
      </c>
      <c r="C86" s="12">
        <v>434</v>
      </c>
      <c r="D86" s="12">
        <v>1030</v>
      </c>
      <c r="E86" s="12">
        <v>421</v>
      </c>
      <c r="F86" s="12">
        <v>250</v>
      </c>
      <c r="G86" s="12">
        <v>359</v>
      </c>
      <c r="H86" s="12">
        <v>247</v>
      </c>
      <c r="I86" s="12">
        <v>928</v>
      </c>
      <c r="J86" s="12">
        <v>341</v>
      </c>
      <c r="K86" s="12">
        <v>233</v>
      </c>
      <c r="L86" s="12">
        <v>354</v>
      </c>
    </row>
    <row r="87" spans="1:12" x14ac:dyDescent="0.25">
      <c r="B87" s="1"/>
    </row>
    <row r="88" spans="1:12" x14ac:dyDescent="0.25">
      <c r="B88" s="1"/>
    </row>
    <row r="89" spans="1:12" x14ac:dyDescent="0.25">
      <c r="B89" s="1"/>
    </row>
    <row r="90" spans="1:12" x14ac:dyDescent="0.25">
      <c r="B90" s="1"/>
    </row>
    <row r="91" spans="1:12" x14ac:dyDescent="0.25">
      <c r="A91" s="2" t="s">
        <v>18</v>
      </c>
      <c r="B91" s="32" t="s">
        <v>11</v>
      </c>
      <c r="C91" s="29" t="s">
        <v>2</v>
      </c>
      <c r="D91" s="29"/>
      <c r="E91" s="29"/>
      <c r="F91" s="29"/>
      <c r="G91" s="29"/>
      <c r="H91" s="29" t="s">
        <v>3</v>
      </c>
      <c r="I91" s="29"/>
      <c r="J91" s="29"/>
      <c r="K91" s="29"/>
      <c r="L91" s="29"/>
    </row>
    <row r="92" spans="1:12" x14ac:dyDescent="0.25">
      <c r="A92" s="10"/>
      <c r="B92" s="32"/>
      <c r="C92" s="12" t="s">
        <v>4</v>
      </c>
      <c r="D92" s="12" t="s">
        <v>5</v>
      </c>
      <c r="E92" s="12" t="s">
        <v>6</v>
      </c>
      <c r="F92" s="12" t="s">
        <v>7</v>
      </c>
      <c r="G92" s="12" t="s">
        <v>8</v>
      </c>
      <c r="H92" s="12" t="s">
        <v>4</v>
      </c>
      <c r="I92" s="12" t="s">
        <v>5</v>
      </c>
      <c r="J92" s="12" t="s">
        <v>6</v>
      </c>
      <c r="K92" s="12" t="s">
        <v>7</v>
      </c>
      <c r="L92" s="12" t="s">
        <v>8</v>
      </c>
    </row>
    <row r="93" spans="1:12" x14ac:dyDescent="0.25">
      <c r="A93" s="10"/>
      <c r="B93" s="17">
        <v>2012</v>
      </c>
      <c r="C93" s="12">
        <v>774</v>
      </c>
      <c r="D93" s="12">
        <v>459</v>
      </c>
      <c r="E93" s="12">
        <v>206</v>
      </c>
      <c r="F93" s="12">
        <v>67</v>
      </c>
      <c r="G93" s="12">
        <v>186</v>
      </c>
      <c r="H93" s="12">
        <v>759</v>
      </c>
      <c r="I93" s="12">
        <v>1306</v>
      </c>
      <c r="J93" s="12">
        <v>560</v>
      </c>
      <c r="K93" s="12">
        <v>326</v>
      </c>
      <c r="L93" s="12">
        <v>423</v>
      </c>
    </row>
    <row r="94" spans="1:12" x14ac:dyDescent="0.25">
      <c r="A94" s="10"/>
      <c r="B94" s="17">
        <v>2013</v>
      </c>
      <c r="C94" s="12">
        <v>763</v>
      </c>
      <c r="D94" s="12">
        <v>1240</v>
      </c>
      <c r="E94" s="12">
        <v>353</v>
      </c>
      <c r="F94" s="12">
        <v>463</v>
      </c>
      <c r="G94" s="12">
        <v>424</v>
      </c>
      <c r="H94" s="12">
        <v>744</v>
      </c>
      <c r="I94" s="12">
        <v>1867</v>
      </c>
      <c r="J94" s="12">
        <v>591</v>
      </c>
      <c r="K94" s="12">
        <v>640</v>
      </c>
      <c r="L94" s="12">
        <v>636</v>
      </c>
    </row>
    <row r="95" spans="1:12" x14ac:dyDescent="0.25">
      <c r="A95" s="10"/>
      <c r="B95" s="17">
        <v>2014</v>
      </c>
      <c r="C95" s="12">
        <v>746</v>
      </c>
      <c r="D95" s="12">
        <v>1515</v>
      </c>
      <c r="E95" s="12">
        <v>586</v>
      </c>
      <c r="F95" s="12">
        <v>500</v>
      </c>
      <c r="G95" s="12">
        <v>429</v>
      </c>
      <c r="H95" s="12">
        <v>746</v>
      </c>
      <c r="I95" s="12">
        <v>2113</v>
      </c>
      <c r="J95" s="12">
        <v>733</v>
      </c>
      <c r="K95" s="12">
        <v>699</v>
      </c>
      <c r="L95" s="12">
        <v>681</v>
      </c>
    </row>
    <row r="96" spans="1:12" x14ac:dyDescent="0.25">
      <c r="A96" s="10"/>
      <c r="B96" s="17">
        <v>2015</v>
      </c>
      <c r="C96" s="12">
        <v>752</v>
      </c>
      <c r="D96" s="12">
        <v>1374</v>
      </c>
      <c r="E96" s="12">
        <v>489</v>
      </c>
      <c r="F96" s="12">
        <v>421</v>
      </c>
      <c r="G96" s="12">
        <v>464</v>
      </c>
      <c r="H96" s="12">
        <v>752</v>
      </c>
      <c r="I96" s="12">
        <v>1866</v>
      </c>
      <c r="J96" s="12">
        <v>631</v>
      </c>
      <c r="K96" s="12">
        <v>597</v>
      </c>
      <c r="L96" s="12">
        <v>638</v>
      </c>
    </row>
    <row r="97" spans="1:12" x14ac:dyDescent="0.25">
      <c r="A97" s="10"/>
      <c r="B97" s="17">
        <v>2016</v>
      </c>
      <c r="C97" s="12">
        <v>757</v>
      </c>
      <c r="D97" s="12">
        <v>1206</v>
      </c>
      <c r="E97" s="12">
        <v>501</v>
      </c>
      <c r="F97" s="12">
        <v>305</v>
      </c>
      <c r="G97" s="12">
        <v>400</v>
      </c>
      <c r="H97" s="12">
        <v>757</v>
      </c>
      <c r="I97" s="12">
        <v>1424</v>
      </c>
      <c r="J97" s="12">
        <v>516</v>
      </c>
      <c r="K97" s="12">
        <v>436</v>
      </c>
      <c r="L97" s="12">
        <v>472</v>
      </c>
    </row>
    <row r="98" spans="1:12" x14ac:dyDescent="0.25">
      <c r="A98" s="10"/>
      <c r="B98" s="17">
        <v>2017</v>
      </c>
      <c r="C98" s="12">
        <v>800</v>
      </c>
      <c r="D98" s="12">
        <v>876</v>
      </c>
      <c r="E98" s="12">
        <v>347</v>
      </c>
      <c r="F98" s="12">
        <v>251</v>
      </c>
      <c r="G98" s="12">
        <v>278</v>
      </c>
      <c r="H98" s="12">
        <v>800</v>
      </c>
      <c r="I98" s="12">
        <v>1542</v>
      </c>
      <c r="J98" s="12">
        <v>546</v>
      </c>
      <c r="K98" s="12">
        <v>496</v>
      </c>
      <c r="L98" s="12">
        <v>500</v>
      </c>
    </row>
    <row r="99" spans="1:12" x14ac:dyDescent="0.25">
      <c r="A99" s="10"/>
      <c r="B99" s="17">
        <v>2018</v>
      </c>
      <c r="C99" s="12">
        <v>800</v>
      </c>
      <c r="D99" s="12">
        <v>821</v>
      </c>
      <c r="E99" s="12">
        <v>271</v>
      </c>
      <c r="F99" s="12">
        <v>244</v>
      </c>
      <c r="G99" s="12">
        <v>306</v>
      </c>
      <c r="H99" s="12">
        <v>800</v>
      </c>
      <c r="I99" s="12">
        <v>1060</v>
      </c>
      <c r="J99" s="12">
        <v>373</v>
      </c>
      <c r="K99" s="12">
        <v>320</v>
      </c>
      <c r="L99" s="12">
        <v>367</v>
      </c>
    </row>
    <row r="100" spans="1:12" x14ac:dyDescent="0.25">
      <c r="A100" s="10"/>
      <c r="B100" s="17">
        <v>2019</v>
      </c>
      <c r="C100" s="12">
        <v>400</v>
      </c>
      <c r="D100" s="12">
        <v>442</v>
      </c>
      <c r="E100" s="12">
        <v>163.19999999999999</v>
      </c>
      <c r="F100" s="12">
        <v>133.19999999999999</v>
      </c>
      <c r="G100" s="12">
        <v>146</v>
      </c>
      <c r="H100" s="12">
        <v>400</v>
      </c>
      <c r="I100" s="12">
        <v>605</v>
      </c>
      <c r="J100" s="12">
        <v>216</v>
      </c>
      <c r="K100" s="12">
        <v>187.2</v>
      </c>
      <c r="L100" s="12">
        <v>202</v>
      </c>
    </row>
    <row r="101" spans="1:12" x14ac:dyDescent="0.25">
      <c r="A101" s="10"/>
      <c r="B101" s="17">
        <v>2020</v>
      </c>
      <c r="C101" s="12">
        <v>735</v>
      </c>
      <c r="D101" s="12">
        <v>707</v>
      </c>
      <c r="E101" s="12">
        <v>251</v>
      </c>
      <c r="F101" s="12">
        <v>203</v>
      </c>
      <c r="G101" s="12">
        <v>253</v>
      </c>
      <c r="H101" s="12">
        <v>735</v>
      </c>
      <c r="I101" s="12">
        <v>993</v>
      </c>
      <c r="J101" s="12">
        <v>361</v>
      </c>
      <c r="K101" s="12">
        <v>318</v>
      </c>
      <c r="L101" s="12">
        <v>314</v>
      </c>
    </row>
    <row r="102" spans="1:12" x14ac:dyDescent="0.25">
      <c r="A102" s="22"/>
      <c r="B102" s="17">
        <v>2021</v>
      </c>
      <c r="C102" s="12">
        <v>735</v>
      </c>
      <c r="D102" s="12">
        <v>706</v>
      </c>
      <c r="E102" s="17">
        <v>250.63499999999999</v>
      </c>
      <c r="F102" s="17">
        <v>202.86</v>
      </c>
      <c r="G102" s="17">
        <v>252.84</v>
      </c>
      <c r="H102" s="12">
        <v>735</v>
      </c>
      <c r="I102" s="12">
        <v>993</v>
      </c>
      <c r="J102" s="17">
        <v>360.88499999999999</v>
      </c>
      <c r="K102" s="17">
        <v>318.25499999999994</v>
      </c>
      <c r="L102" s="17">
        <v>313.84500000000003</v>
      </c>
    </row>
    <row r="103" spans="1:12" x14ac:dyDescent="0.25">
      <c r="B103" s="1"/>
    </row>
    <row r="104" spans="1:12" x14ac:dyDescent="0.25">
      <c r="B104" s="1"/>
    </row>
    <row r="105" spans="1:12" x14ac:dyDescent="0.25">
      <c r="B105" s="1"/>
    </row>
    <row r="106" spans="1:12" x14ac:dyDescent="0.25">
      <c r="B106" s="1"/>
    </row>
    <row r="107" spans="1:12" x14ac:dyDescent="0.25">
      <c r="A107" s="2" t="s">
        <v>19</v>
      </c>
      <c r="B107" s="28" t="s">
        <v>11</v>
      </c>
      <c r="C107" s="29" t="s">
        <v>2</v>
      </c>
      <c r="D107" s="29"/>
      <c r="E107" s="29"/>
      <c r="F107" s="29"/>
      <c r="G107" s="29"/>
      <c r="H107" s="39" t="s">
        <v>3</v>
      </c>
      <c r="I107" s="39"/>
      <c r="J107" s="39"/>
      <c r="K107" s="39"/>
      <c r="L107" s="39"/>
    </row>
    <row r="108" spans="1:12" x14ac:dyDescent="0.25">
      <c r="A108" s="10"/>
      <c r="B108" s="28"/>
      <c r="C108" s="12" t="s">
        <v>4</v>
      </c>
      <c r="D108" s="12" t="s">
        <v>5</v>
      </c>
      <c r="E108" s="12" t="s">
        <v>6</v>
      </c>
      <c r="F108" s="12" t="s">
        <v>7</v>
      </c>
      <c r="G108" s="12" t="s">
        <v>8</v>
      </c>
      <c r="H108" s="12" t="s">
        <v>4</v>
      </c>
      <c r="I108" s="12" t="s">
        <v>5</v>
      </c>
      <c r="J108" s="12" t="s">
        <v>6</v>
      </c>
      <c r="K108" s="12" t="s">
        <v>7</v>
      </c>
      <c r="L108" s="12" t="s">
        <v>8</v>
      </c>
    </row>
    <row r="109" spans="1:12" x14ac:dyDescent="0.25">
      <c r="A109" s="10"/>
      <c r="B109" s="17">
        <v>2006</v>
      </c>
      <c r="C109" s="12">
        <v>824</v>
      </c>
      <c r="D109" s="12">
        <v>496</v>
      </c>
      <c r="E109" s="12">
        <v>173</v>
      </c>
      <c r="F109" s="12">
        <v>230</v>
      </c>
      <c r="G109" s="12">
        <v>93</v>
      </c>
      <c r="H109" s="12">
        <v>616</v>
      </c>
      <c r="I109" s="12">
        <v>946</v>
      </c>
      <c r="J109" s="12">
        <v>287</v>
      </c>
      <c r="K109" s="12">
        <v>396</v>
      </c>
      <c r="L109" s="12">
        <v>263</v>
      </c>
    </row>
    <row r="110" spans="1:12" x14ac:dyDescent="0.25">
      <c r="A110" s="10"/>
      <c r="B110" s="17">
        <v>2007</v>
      </c>
      <c r="C110" s="12">
        <v>692</v>
      </c>
      <c r="D110" s="12">
        <v>586</v>
      </c>
      <c r="E110" s="12">
        <v>159</v>
      </c>
      <c r="F110" s="12">
        <v>310</v>
      </c>
      <c r="G110" s="12">
        <v>117</v>
      </c>
      <c r="H110" s="12">
        <v>658</v>
      </c>
      <c r="I110" s="12">
        <v>1220</v>
      </c>
      <c r="J110" s="12">
        <v>376</v>
      </c>
      <c r="K110" s="12">
        <v>534</v>
      </c>
      <c r="L110" s="12">
        <v>310</v>
      </c>
    </row>
    <row r="111" spans="1:12" x14ac:dyDescent="0.25">
      <c r="A111" s="10"/>
      <c r="B111" s="17">
        <v>2008</v>
      </c>
      <c r="C111" s="12">
        <v>1195</v>
      </c>
      <c r="D111" s="12">
        <v>1726</v>
      </c>
      <c r="E111" s="12">
        <v>553</v>
      </c>
      <c r="F111" s="12">
        <v>634</v>
      </c>
      <c r="G111" s="12">
        <v>539</v>
      </c>
      <c r="H111" s="12">
        <v>1195</v>
      </c>
      <c r="I111" s="12">
        <v>2525</v>
      </c>
      <c r="J111" s="12">
        <v>853</v>
      </c>
      <c r="K111" s="12">
        <v>876</v>
      </c>
      <c r="L111" s="12">
        <v>796</v>
      </c>
    </row>
    <row r="112" spans="1:12" x14ac:dyDescent="0.25">
      <c r="A112" s="10"/>
      <c r="B112" s="17">
        <v>2009</v>
      </c>
      <c r="C112" s="12">
        <v>1600</v>
      </c>
      <c r="D112" s="12">
        <v>1492</v>
      </c>
      <c r="E112" s="12">
        <v>421</v>
      </c>
      <c r="F112" s="12">
        <v>481</v>
      </c>
      <c r="G112" s="12">
        <v>590</v>
      </c>
      <c r="H112" s="12">
        <v>1600</v>
      </c>
      <c r="I112" s="12">
        <v>2939</v>
      </c>
      <c r="J112" s="12">
        <v>1012</v>
      </c>
      <c r="K112" s="12">
        <v>929</v>
      </c>
      <c r="L112" s="12">
        <v>998</v>
      </c>
    </row>
    <row r="113" spans="1:12" x14ac:dyDescent="0.25">
      <c r="A113" s="10"/>
      <c r="B113" s="17">
        <v>2010</v>
      </c>
      <c r="C113" s="12">
        <v>1600</v>
      </c>
      <c r="D113" s="12">
        <v>1046</v>
      </c>
      <c r="E113" s="12">
        <v>411</v>
      </c>
      <c r="F113" s="12">
        <v>330</v>
      </c>
      <c r="G113" s="12">
        <v>305</v>
      </c>
      <c r="H113" s="12">
        <v>1600</v>
      </c>
      <c r="I113" s="12">
        <v>1876</v>
      </c>
      <c r="J113" s="12">
        <v>696</v>
      </c>
      <c r="K113" s="12">
        <v>596</v>
      </c>
      <c r="L113" s="12">
        <v>584</v>
      </c>
    </row>
    <row r="114" spans="1:12" x14ac:dyDescent="0.25">
      <c r="A114" s="10"/>
      <c r="B114" s="17">
        <v>2011</v>
      </c>
      <c r="C114" s="12">
        <v>2807</v>
      </c>
      <c r="D114" s="12">
        <v>1906</v>
      </c>
      <c r="E114" s="12">
        <v>693</v>
      </c>
      <c r="F114" s="12">
        <v>487</v>
      </c>
      <c r="G114" s="12">
        <v>726</v>
      </c>
      <c r="H114" s="12">
        <v>2829</v>
      </c>
      <c r="I114" s="12">
        <v>3001</v>
      </c>
      <c r="J114" s="12">
        <v>1114</v>
      </c>
      <c r="K114" s="12">
        <v>851</v>
      </c>
      <c r="L114" s="12">
        <v>1036</v>
      </c>
    </row>
    <row r="115" spans="1:12" x14ac:dyDescent="0.25">
      <c r="A115" s="10"/>
      <c r="B115" s="17">
        <v>2012</v>
      </c>
      <c r="C115" s="12">
        <v>3974</v>
      </c>
      <c r="D115" s="12">
        <v>4495</v>
      </c>
      <c r="E115" s="12">
        <v>1748</v>
      </c>
      <c r="F115" s="12">
        <v>1354</v>
      </c>
      <c r="G115" s="12">
        <v>1393</v>
      </c>
      <c r="H115" s="12">
        <v>4290</v>
      </c>
      <c r="I115" s="12">
        <v>6864</v>
      </c>
      <c r="J115" s="12">
        <v>2545</v>
      </c>
      <c r="K115" s="12">
        <v>2224</v>
      </c>
      <c r="L115" s="12">
        <v>2095</v>
      </c>
    </row>
    <row r="116" spans="1:12" x14ac:dyDescent="0.25">
      <c r="A116" s="10"/>
      <c r="B116" s="17">
        <v>2013</v>
      </c>
      <c r="C116" s="12">
        <v>9300</v>
      </c>
      <c r="D116" s="12">
        <v>15697</v>
      </c>
      <c r="E116" s="12">
        <v>5158</v>
      </c>
      <c r="F116" s="12">
        <v>5111</v>
      </c>
      <c r="G116" s="12">
        <v>5428</v>
      </c>
      <c r="H116" s="12">
        <v>9246</v>
      </c>
      <c r="I116" s="12">
        <v>19487</v>
      </c>
      <c r="J116" s="12">
        <v>6608</v>
      </c>
      <c r="K116" s="12">
        <v>6437</v>
      </c>
      <c r="L116" s="12">
        <v>6442</v>
      </c>
    </row>
    <row r="117" spans="1:12" x14ac:dyDescent="0.25">
      <c r="A117" s="10"/>
      <c r="B117" s="17">
        <v>2014</v>
      </c>
      <c r="C117" s="12">
        <v>8800</v>
      </c>
      <c r="D117" s="12">
        <v>16932</v>
      </c>
      <c r="E117" s="12">
        <v>5788</v>
      </c>
      <c r="F117" s="12">
        <v>5046</v>
      </c>
      <c r="G117" s="12">
        <v>6098</v>
      </c>
      <c r="H117" s="12">
        <v>8800</v>
      </c>
      <c r="I117" s="12">
        <v>20167</v>
      </c>
      <c r="J117" s="12">
        <v>6806</v>
      </c>
      <c r="K117" s="12">
        <v>6340</v>
      </c>
      <c r="L117" s="12">
        <v>7021</v>
      </c>
    </row>
    <row r="118" spans="1:12" x14ac:dyDescent="0.25">
      <c r="A118" s="10"/>
      <c r="B118" s="17">
        <v>2015</v>
      </c>
      <c r="C118" s="12">
        <v>5000</v>
      </c>
      <c r="D118" s="12">
        <v>9701</v>
      </c>
      <c r="E118" s="12">
        <v>3000</v>
      </c>
      <c r="F118" s="12">
        <v>3081</v>
      </c>
      <c r="G118" s="12">
        <v>3620</v>
      </c>
      <c r="H118" s="12">
        <v>5000</v>
      </c>
      <c r="I118" s="12">
        <v>11315</v>
      </c>
      <c r="J118" s="12">
        <v>3556</v>
      </c>
      <c r="K118" s="12">
        <v>3728</v>
      </c>
      <c r="L118" s="12">
        <v>4031</v>
      </c>
    </row>
    <row r="119" spans="1:12" x14ac:dyDescent="0.25">
      <c r="A119" s="10"/>
      <c r="B119" s="17">
        <v>2016</v>
      </c>
      <c r="C119" s="12">
        <v>5000</v>
      </c>
      <c r="D119" s="12">
        <v>4082</v>
      </c>
      <c r="E119" s="12">
        <v>1573</v>
      </c>
      <c r="F119" s="12">
        <v>1222</v>
      </c>
      <c r="G119" s="12">
        <v>1287</v>
      </c>
      <c r="H119" s="12">
        <v>5200</v>
      </c>
      <c r="I119" s="12">
        <v>8235</v>
      </c>
      <c r="J119" s="12">
        <v>3036</v>
      </c>
      <c r="K119" s="12">
        <v>2422</v>
      </c>
      <c r="L119" s="12">
        <v>2777</v>
      </c>
    </row>
    <row r="120" spans="1:12" x14ac:dyDescent="0.25">
      <c r="A120" s="10"/>
      <c r="B120" s="17">
        <v>2017</v>
      </c>
      <c r="C120" s="12">
        <v>10200</v>
      </c>
      <c r="D120" s="12">
        <v>7733</v>
      </c>
      <c r="E120" s="12">
        <v>2969</v>
      </c>
      <c r="F120" s="12">
        <v>2218</v>
      </c>
      <c r="G120" s="12">
        <v>2546</v>
      </c>
      <c r="H120" s="12">
        <v>10200</v>
      </c>
      <c r="I120" s="12">
        <v>14352</v>
      </c>
      <c r="J120" s="12">
        <v>5223</v>
      </c>
      <c r="K120" s="12">
        <v>4244</v>
      </c>
      <c r="L120" s="12">
        <v>4885</v>
      </c>
    </row>
    <row r="121" spans="1:12" x14ac:dyDescent="0.25">
      <c r="A121" s="10"/>
      <c r="B121" s="17">
        <v>2018</v>
      </c>
      <c r="C121" s="12">
        <v>5200</v>
      </c>
      <c r="D121" s="12">
        <v>3251</v>
      </c>
      <c r="E121" s="12">
        <v>1172</v>
      </c>
      <c r="F121" s="12">
        <v>821</v>
      </c>
      <c r="G121" s="12">
        <v>1258</v>
      </c>
      <c r="H121" s="12">
        <v>5180</v>
      </c>
      <c r="I121" s="12">
        <v>7055</v>
      </c>
      <c r="J121" s="12">
        <v>2522</v>
      </c>
      <c r="K121" s="12">
        <v>1967</v>
      </c>
      <c r="L121" s="12">
        <v>2566</v>
      </c>
    </row>
    <row r="122" spans="1:12" x14ac:dyDescent="0.25">
      <c r="A122" s="10"/>
      <c r="B122" s="17">
        <v>2019</v>
      </c>
      <c r="C122" s="12">
        <v>10000</v>
      </c>
      <c r="D122" s="12">
        <v>7500</v>
      </c>
      <c r="E122" s="12">
        <v>2950</v>
      </c>
      <c r="F122" s="12">
        <v>1939.9999999999998</v>
      </c>
      <c r="G122" s="12">
        <v>2610</v>
      </c>
      <c r="H122" s="12">
        <v>10000</v>
      </c>
      <c r="I122" s="12">
        <v>14060</v>
      </c>
      <c r="J122" s="12">
        <v>5329.9999999999991</v>
      </c>
      <c r="K122" s="12">
        <v>3740</v>
      </c>
      <c r="L122" s="12">
        <v>4990</v>
      </c>
    </row>
    <row r="123" spans="1:12" x14ac:dyDescent="0.25">
      <c r="A123" s="10"/>
      <c r="B123" s="17">
        <v>2020</v>
      </c>
      <c r="C123" s="12">
        <v>2223</v>
      </c>
      <c r="D123" s="12">
        <v>1229</v>
      </c>
      <c r="E123" s="12">
        <v>418</v>
      </c>
      <c r="F123" s="12">
        <v>364</v>
      </c>
      <c r="G123" s="12">
        <v>447</v>
      </c>
      <c r="H123" s="12">
        <v>2223</v>
      </c>
      <c r="I123" s="12">
        <v>2957</v>
      </c>
      <c r="J123" s="12">
        <v>982</v>
      </c>
      <c r="K123" s="12">
        <v>942</v>
      </c>
      <c r="L123" s="12">
        <v>1033</v>
      </c>
    </row>
    <row r="124" spans="1:12" x14ac:dyDescent="0.25">
      <c r="A124" s="22"/>
      <c r="B124" s="17">
        <v>2021</v>
      </c>
      <c r="C124" s="12">
        <v>2223</v>
      </c>
      <c r="D124" s="12">
        <v>1229</v>
      </c>
      <c r="E124" s="17">
        <v>417.92400000000004</v>
      </c>
      <c r="F124" s="17">
        <v>364.57199999999995</v>
      </c>
      <c r="G124" s="17">
        <v>446.82300000000004</v>
      </c>
      <c r="H124" s="12">
        <v>2223</v>
      </c>
      <c r="I124" s="12">
        <v>2959</v>
      </c>
      <c r="J124" s="17">
        <v>982.56600000000003</v>
      </c>
      <c r="K124" s="17">
        <v>942.55200000000002</v>
      </c>
      <c r="L124" s="17">
        <v>1033.6949999999999</v>
      </c>
    </row>
    <row r="125" spans="1:12" x14ac:dyDescent="0.25">
      <c r="B125" s="1"/>
    </row>
    <row r="126" spans="1:12" x14ac:dyDescent="0.25">
      <c r="B126" s="1"/>
    </row>
    <row r="127" spans="1:12" x14ac:dyDescent="0.25">
      <c r="B127" s="1"/>
    </row>
    <row r="128" spans="1:12" x14ac:dyDescent="0.25">
      <c r="B128" s="1"/>
    </row>
    <row r="129" spans="1:12" x14ac:dyDescent="0.25">
      <c r="A129" s="2" t="s">
        <v>20</v>
      </c>
      <c r="B129" s="40" t="s">
        <v>11</v>
      </c>
      <c r="C129" s="41" t="s">
        <v>2</v>
      </c>
      <c r="D129" s="41"/>
      <c r="E129" s="41"/>
      <c r="F129" s="41"/>
      <c r="G129" s="41"/>
      <c r="H129" s="41" t="s">
        <v>3</v>
      </c>
      <c r="I129" s="41"/>
      <c r="J129" s="41"/>
      <c r="K129" s="41"/>
      <c r="L129" s="41"/>
    </row>
    <row r="130" spans="1:12" x14ac:dyDescent="0.25">
      <c r="A130" s="10"/>
      <c r="B130" s="40"/>
      <c r="C130" s="31" t="s">
        <v>4</v>
      </c>
      <c r="D130" s="12" t="s">
        <v>5</v>
      </c>
      <c r="E130" s="31" t="s">
        <v>6</v>
      </c>
      <c r="F130" s="31" t="s">
        <v>7</v>
      </c>
      <c r="G130" s="31" t="s">
        <v>8</v>
      </c>
      <c r="H130" s="31" t="s">
        <v>4</v>
      </c>
      <c r="I130" s="12" t="s">
        <v>5</v>
      </c>
      <c r="J130" s="31" t="s">
        <v>6</v>
      </c>
      <c r="K130" s="31" t="s">
        <v>7</v>
      </c>
      <c r="L130" s="31" t="s">
        <v>8</v>
      </c>
    </row>
    <row r="131" spans="1:12" x14ac:dyDescent="0.25">
      <c r="A131" s="10"/>
      <c r="B131" s="30">
        <v>2019</v>
      </c>
      <c r="C131" s="31">
        <v>8199</v>
      </c>
      <c r="D131" s="31">
        <v>3123</v>
      </c>
      <c r="E131" s="31">
        <v>1492</v>
      </c>
      <c r="F131" s="31">
        <v>899</v>
      </c>
      <c r="G131" s="31">
        <v>732</v>
      </c>
      <c r="H131" s="31">
        <v>3800</v>
      </c>
      <c r="I131" s="31">
        <v>1794</v>
      </c>
      <c r="J131" s="31">
        <v>882</v>
      </c>
      <c r="K131" s="31">
        <v>557</v>
      </c>
      <c r="L131" s="31">
        <v>355</v>
      </c>
    </row>
    <row r="132" spans="1:12" x14ac:dyDescent="0.25">
      <c r="A132" s="10"/>
      <c r="B132" s="30">
        <v>2020</v>
      </c>
      <c r="C132" s="31">
        <v>1525</v>
      </c>
      <c r="D132" s="31">
        <v>563</v>
      </c>
      <c r="E132" s="31">
        <v>265</v>
      </c>
      <c r="F132" s="31">
        <v>141</v>
      </c>
      <c r="G132" s="31">
        <v>157</v>
      </c>
      <c r="H132" s="31">
        <v>1137</v>
      </c>
      <c r="I132" s="31">
        <v>904</v>
      </c>
      <c r="J132" s="31">
        <v>416</v>
      </c>
      <c r="K132" s="31">
        <v>268</v>
      </c>
      <c r="L132" s="31">
        <v>220</v>
      </c>
    </row>
    <row r="133" spans="1:12" x14ac:dyDescent="0.25">
      <c r="A133" s="22"/>
      <c r="B133" s="30">
        <v>2021</v>
      </c>
      <c r="C133" s="31">
        <v>2012</v>
      </c>
      <c r="D133" s="31">
        <v>961</v>
      </c>
      <c r="E133" s="31">
        <v>452</v>
      </c>
      <c r="F133" s="31">
        <v>267</v>
      </c>
      <c r="G133" s="31">
        <v>242</v>
      </c>
      <c r="H133" s="31">
        <v>1276</v>
      </c>
      <c r="I133" s="31">
        <v>991</v>
      </c>
      <c r="J133" s="30">
        <v>450.42799999999994</v>
      </c>
      <c r="K133" s="30">
        <v>294.75600000000003</v>
      </c>
      <c r="L133" s="30">
        <v>246.268</v>
      </c>
    </row>
    <row r="134" spans="1:12" x14ac:dyDescent="0.25">
      <c r="B134" s="1"/>
    </row>
    <row r="135" spans="1:12" x14ac:dyDescent="0.25">
      <c r="B135" s="1"/>
    </row>
    <row r="136" spans="1:12" x14ac:dyDescent="0.25">
      <c r="B136" s="1"/>
    </row>
    <row r="137" spans="1:12" x14ac:dyDescent="0.25">
      <c r="B137" s="1"/>
    </row>
    <row r="138" spans="1:12" x14ac:dyDescent="0.25">
      <c r="A138" s="42" t="s">
        <v>21</v>
      </c>
      <c r="B138" s="43" t="s">
        <v>11</v>
      </c>
      <c r="C138" s="29" t="s">
        <v>2</v>
      </c>
      <c r="D138" s="29"/>
      <c r="E138" s="29"/>
      <c r="F138" s="29"/>
      <c r="G138" s="29"/>
      <c r="H138" s="29" t="s">
        <v>3</v>
      </c>
      <c r="I138" s="29"/>
      <c r="J138" s="29"/>
      <c r="K138" s="29"/>
      <c r="L138" s="29"/>
    </row>
    <row r="139" spans="1:12" x14ac:dyDescent="0.25">
      <c r="A139" s="42"/>
      <c r="B139" s="43"/>
      <c r="C139" s="12" t="s">
        <v>4</v>
      </c>
      <c r="D139" s="12" t="s">
        <v>5</v>
      </c>
      <c r="E139" s="12" t="s">
        <v>6</v>
      </c>
      <c r="F139" s="12" t="s">
        <v>7</v>
      </c>
      <c r="G139" s="12" t="s">
        <v>8</v>
      </c>
      <c r="H139" s="12" t="s">
        <v>4</v>
      </c>
      <c r="I139" s="12" t="s">
        <v>5</v>
      </c>
      <c r="J139" s="12" t="s">
        <v>6</v>
      </c>
      <c r="K139" s="12" t="s">
        <v>7</v>
      </c>
      <c r="L139" s="12" t="s">
        <v>8</v>
      </c>
    </row>
    <row r="140" spans="1:12" x14ac:dyDescent="0.25">
      <c r="A140" s="42"/>
      <c r="B140" s="44">
        <v>2005</v>
      </c>
      <c r="C140" s="12">
        <v>1600</v>
      </c>
      <c r="D140" s="12">
        <v>1252</v>
      </c>
      <c r="E140" s="12">
        <v>627</v>
      </c>
      <c r="F140" s="12">
        <v>398</v>
      </c>
      <c r="G140" s="12">
        <v>227</v>
      </c>
      <c r="H140" s="12">
        <v>3083</v>
      </c>
      <c r="I140" s="12">
        <v>5423</v>
      </c>
      <c r="J140" s="12">
        <v>2011</v>
      </c>
      <c r="K140" s="12">
        <v>1719</v>
      </c>
      <c r="L140" s="12">
        <v>1693</v>
      </c>
    </row>
    <row r="141" spans="1:12" x14ac:dyDescent="0.25">
      <c r="A141" s="42"/>
      <c r="B141" s="44">
        <v>2006</v>
      </c>
      <c r="C141" s="12">
        <v>1584</v>
      </c>
      <c r="D141" s="12">
        <v>2465</v>
      </c>
      <c r="E141" s="12">
        <v>953</v>
      </c>
      <c r="F141" s="12">
        <v>668</v>
      </c>
      <c r="G141" s="12">
        <v>844</v>
      </c>
      <c r="H141" s="12">
        <v>3135</v>
      </c>
      <c r="I141" s="12">
        <v>6437</v>
      </c>
      <c r="J141" s="12">
        <v>2368</v>
      </c>
      <c r="K141" s="12">
        <v>1894</v>
      </c>
      <c r="L141" s="12">
        <v>2175</v>
      </c>
    </row>
    <row r="142" spans="1:12" x14ac:dyDescent="0.25">
      <c r="A142" s="42"/>
      <c r="B142" s="44">
        <v>2008</v>
      </c>
      <c r="C142" s="12">
        <v>3094</v>
      </c>
      <c r="D142" s="12">
        <v>5443</v>
      </c>
      <c r="E142" s="12">
        <v>1950</v>
      </c>
      <c r="F142" s="12">
        <v>1708</v>
      </c>
      <c r="G142" s="12">
        <v>1785</v>
      </c>
      <c r="H142" s="12">
        <v>3097</v>
      </c>
      <c r="I142" s="12">
        <v>7632</v>
      </c>
      <c r="J142" s="12">
        <v>2658</v>
      </c>
      <c r="K142" s="12">
        <v>2503</v>
      </c>
      <c r="L142" s="12">
        <v>2471</v>
      </c>
    </row>
    <row r="143" spans="1:12" x14ac:dyDescent="0.25">
      <c r="A143" s="42"/>
      <c r="B143" s="44">
        <v>2009</v>
      </c>
      <c r="C143" s="12">
        <v>3109</v>
      </c>
      <c r="D143" s="12">
        <v>5356</v>
      </c>
      <c r="E143" s="12">
        <v>1805</v>
      </c>
      <c r="F143" s="12">
        <v>1898</v>
      </c>
      <c r="G143" s="12">
        <v>1653</v>
      </c>
      <c r="H143" s="12">
        <v>3114</v>
      </c>
      <c r="I143" s="12">
        <v>7375</v>
      </c>
      <c r="J143" s="12">
        <v>2585</v>
      </c>
      <c r="K143" s="12">
        <v>2372</v>
      </c>
      <c r="L143" s="12">
        <v>2418</v>
      </c>
    </row>
    <row r="144" spans="1:12" x14ac:dyDescent="0.25">
      <c r="A144" s="42"/>
      <c r="B144" s="44">
        <v>2010</v>
      </c>
      <c r="C144" s="12">
        <v>2917</v>
      </c>
      <c r="D144" s="12">
        <v>3700</v>
      </c>
      <c r="E144" s="12">
        <v>1498</v>
      </c>
      <c r="F144" s="12">
        <v>1205</v>
      </c>
      <c r="G144" s="12">
        <v>997</v>
      </c>
      <c r="H144" s="12">
        <v>2916</v>
      </c>
      <c r="I144" s="12">
        <v>6539</v>
      </c>
      <c r="J144" s="12">
        <v>2490</v>
      </c>
      <c r="K144" s="12">
        <v>2025</v>
      </c>
      <c r="L144" s="12">
        <v>2024</v>
      </c>
    </row>
    <row r="145" spans="1:12" x14ac:dyDescent="0.25">
      <c r="A145" s="42"/>
      <c r="B145" s="44">
        <v>2011</v>
      </c>
      <c r="C145" s="12">
        <v>8153</v>
      </c>
      <c r="D145" s="12">
        <v>8957</v>
      </c>
      <c r="E145" s="12">
        <v>3567</v>
      </c>
      <c r="F145" s="12">
        <v>2932</v>
      </c>
      <c r="G145" s="12">
        <v>2458</v>
      </c>
      <c r="H145" s="12">
        <v>7961</v>
      </c>
      <c r="I145" s="12">
        <v>17312</v>
      </c>
      <c r="J145" s="12">
        <v>6207</v>
      </c>
      <c r="K145" s="12">
        <v>5925</v>
      </c>
      <c r="L145" s="12">
        <v>5180</v>
      </c>
    </row>
    <row r="146" spans="1:12" x14ac:dyDescent="0.25">
      <c r="A146" s="42"/>
      <c r="B146" s="44">
        <v>2012</v>
      </c>
      <c r="C146" s="12">
        <v>8290</v>
      </c>
      <c r="D146" s="12">
        <v>9926</v>
      </c>
      <c r="E146" s="12">
        <v>3687</v>
      </c>
      <c r="F146" s="12">
        <v>3550</v>
      </c>
      <c r="G146" s="12">
        <v>2689</v>
      </c>
      <c r="H146" s="12">
        <v>8317</v>
      </c>
      <c r="I146" s="12">
        <v>18474</v>
      </c>
      <c r="J146" s="12">
        <v>6517</v>
      </c>
      <c r="K146" s="12">
        <v>6276</v>
      </c>
      <c r="L146" s="12">
        <v>5681</v>
      </c>
    </row>
    <row r="147" spans="1:12" x14ac:dyDescent="0.25">
      <c r="A147" s="42"/>
      <c r="B147" s="44">
        <v>2013</v>
      </c>
      <c r="C147" s="12">
        <v>8380</v>
      </c>
      <c r="D147" s="12">
        <v>13141</v>
      </c>
      <c r="E147" s="12">
        <v>4257</v>
      </c>
      <c r="F147" s="12">
        <v>4302</v>
      </c>
      <c r="G147" s="12">
        <v>4582</v>
      </c>
      <c r="H147" s="12">
        <v>8380</v>
      </c>
      <c r="I147" s="12">
        <v>19549</v>
      </c>
      <c r="J147" s="12">
        <v>6551</v>
      </c>
      <c r="K147" s="12">
        <v>6357</v>
      </c>
      <c r="L147" s="12">
        <v>6641</v>
      </c>
    </row>
    <row r="148" spans="1:12" x14ac:dyDescent="0.25">
      <c r="A148" s="42"/>
      <c r="B148" s="44">
        <v>2014</v>
      </c>
      <c r="C148" s="12">
        <v>8355</v>
      </c>
      <c r="D148" s="12">
        <v>17378</v>
      </c>
      <c r="E148" s="12">
        <v>4895</v>
      </c>
      <c r="F148" s="12">
        <v>5866</v>
      </c>
      <c r="G148" s="12">
        <v>6617</v>
      </c>
      <c r="H148" s="12">
        <v>8397</v>
      </c>
      <c r="I148" s="12">
        <v>13246</v>
      </c>
      <c r="J148" s="12">
        <v>7693</v>
      </c>
      <c r="K148" s="12">
        <v>7467</v>
      </c>
      <c r="L148" s="12">
        <v>8086</v>
      </c>
    </row>
    <row r="149" spans="1:12" x14ac:dyDescent="0.25">
      <c r="A149" s="42"/>
      <c r="B149" s="44">
        <v>2015</v>
      </c>
      <c r="C149" s="12">
        <v>7800</v>
      </c>
      <c r="D149" s="12">
        <v>18329</v>
      </c>
      <c r="E149" s="12">
        <v>5987</v>
      </c>
      <c r="F149" s="12">
        <v>5911</v>
      </c>
      <c r="G149" s="12">
        <v>6431</v>
      </c>
      <c r="H149" s="12">
        <v>5400</v>
      </c>
      <c r="I149" s="12">
        <v>15559</v>
      </c>
      <c r="J149" s="12">
        <v>5164</v>
      </c>
      <c r="K149" s="12">
        <v>5085</v>
      </c>
      <c r="L149" s="12">
        <v>5310</v>
      </c>
    </row>
    <row r="150" spans="1:12" x14ac:dyDescent="0.25">
      <c r="A150" s="42"/>
      <c r="B150" s="44">
        <v>2019</v>
      </c>
      <c r="C150" s="12">
        <v>1997</v>
      </c>
      <c r="D150" s="12">
        <v>2132</v>
      </c>
      <c r="E150" s="12">
        <v>690</v>
      </c>
      <c r="F150" s="12">
        <v>710</v>
      </c>
      <c r="G150" s="12">
        <v>732</v>
      </c>
      <c r="H150" s="12">
        <v>3183</v>
      </c>
      <c r="I150" s="12">
        <v>6979</v>
      </c>
      <c r="J150" s="12">
        <v>2272</v>
      </c>
      <c r="K150" s="12">
        <v>2336</v>
      </c>
      <c r="L150" s="12">
        <v>2371</v>
      </c>
    </row>
    <row r="151" spans="1:12" x14ac:dyDescent="0.25">
      <c r="A151" s="42"/>
      <c r="B151" s="44">
        <v>2020</v>
      </c>
      <c r="C151" s="12">
        <v>2267</v>
      </c>
      <c r="D151" s="12">
        <v>1737</v>
      </c>
      <c r="E151" s="12">
        <v>549</v>
      </c>
      <c r="F151" s="12">
        <v>545</v>
      </c>
      <c r="G151" s="12">
        <v>643</v>
      </c>
      <c r="H151" s="12">
        <v>2271</v>
      </c>
      <c r="I151" s="12">
        <v>4173</v>
      </c>
      <c r="J151" s="12">
        <v>1345</v>
      </c>
      <c r="K151" s="12">
        <v>1380</v>
      </c>
      <c r="L151" s="12">
        <v>1448</v>
      </c>
    </row>
    <row r="152" spans="1:12" x14ac:dyDescent="0.25">
      <c r="A152" s="42"/>
      <c r="B152" s="44">
        <v>2021</v>
      </c>
      <c r="C152" s="12">
        <v>4556</v>
      </c>
      <c r="D152" s="12">
        <v>4354</v>
      </c>
      <c r="E152" s="12">
        <v>1382</v>
      </c>
      <c r="F152" s="12">
        <v>1339</v>
      </c>
      <c r="G152" s="12">
        <v>1633</v>
      </c>
      <c r="H152" s="12">
        <v>4556</v>
      </c>
      <c r="I152" s="12">
        <v>8964</v>
      </c>
      <c r="J152" s="12">
        <v>2917</v>
      </c>
      <c r="K152" s="12">
        <v>2932</v>
      </c>
      <c r="L152" s="12">
        <v>3115</v>
      </c>
    </row>
    <row r="153" spans="1:12" x14ac:dyDescent="0.25">
      <c r="B153" s="1"/>
    </row>
    <row r="154" spans="1:12" x14ac:dyDescent="0.25">
      <c r="B154" s="1"/>
    </row>
    <row r="155" spans="1:12" x14ac:dyDescent="0.25">
      <c r="B155" s="1"/>
    </row>
    <row r="156" spans="1:12" x14ac:dyDescent="0.25">
      <c r="A156" s="39" t="s">
        <v>22</v>
      </c>
      <c r="B156" s="28" t="s">
        <v>11</v>
      </c>
      <c r="C156" s="39" t="s">
        <v>2</v>
      </c>
      <c r="D156" s="39"/>
      <c r="E156" s="39"/>
      <c r="F156" s="39"/>
      <c r="G156" s="39"/>
      <c r="H156" s="39" t="s">
        <v>3</v>
      </c>
      <c r="I156" s="39"/>
      <c r="J156" s="39"/>
      <c r="K156" s="39"/>
      <c r="L156" s="39"/>
    </row>
    <row r="157" spans="1:12" x14ac:dyDescent="0.25">
      <c r="A157" s="39"/>
      <c r="B157" s="28"/>
      <c r="C157" s="12" t="s">
        <v>4</v>
      </c>
      <c r="D157" s="12" t="s">
        <v>5</v>
      </c>
      <c r="E157" s="12" t="s">
        <v>6</v>
      </c>
      <c r="F157" s="12" t="s">
        <v>7</v>
      </c>
      <c r="G157" s="12" t="s">
        <v>8</v>
      </c>
      <c r="H157" s="12" t="s">
        <v>4</v>
      </c>
      <c r="I157" s="12" t="s">
        <v>5</v>
      </c>
      <c r="J157" s="12" t="s">
        <v>6</v>
      </c>
      <c r="K157" s="12" t="s">
        <v>7</v>
      </c>
      <c r="L157" s="12" t="s">
        <v>8</v>
      </c>
    </row>
    <row r="158" spans="1:12" x14ac:dyDescent="0.25">
      <c r="A158" s="39"/>
      <c r="B158" s="17">
        <v>2020</v>
      </c>
      <c r="C158" s="12">
        <v>625</v>
      </c>
      <c r="D158" s="12">
        <v>51</v>
      </c>
      <c r="E158" s="12">
        <v>19</v>
      </c>
      <c r="F158" s="12">
        <v>23</v>
      </c>
      <c r="G158" s="12">
        <v>9</v>
      </c>
      <c r="H158" s="12">
        <v>1028</v>
      </c>
      <c r="I158" s="12">
        <v>206</v>
      </c>
      <c r="J158" s="12">
        <v>87</v>
      </c>
      <c r="K158" s="12">
        <v>75</v>
      </c>
      <c r="L158" s="12">
        <v>44</v>
      </c>
    </row>
    <row r="159" spans="1:12" x14ac:dyDescent="0.25">
      <c r="A159" s="39"/>
      <c r="B159" s="17">
        <v>2021</v>
      </c>
      <c r="C159" s="12">
        <v>1504</v>
      </c>
      <c r="D159" s="12">
        <v>113</v>
      </c>
      <c r="E159" s="12">
        <v>42</v>
      </c>
      <c r="F159" s="12">
        <v>53</v>
      </c>
      <c r="G159" s="12">
        <v>18</v>
      </c>
      <c r="H159" s="12">
        <v>2301</v>
      </c>
      <c r="I159" s="12">
        <v>470</v>
      </c>
      <c r="J159" s="12">
        <v>208</v>
      </c>
      <c r="K159" s="12">
        <v>169</v>
      </c>
      <c r="L159" s="12">
        <v>93</v>
      </c>
    </row>
    <row r="160" spans="1:12" x14ac:dyDescent="0.25">
      <c r="B160" s="1"/>
    </row>
    <row r="161" spans="1:12" x14ac:dyDescent="0.25">
      <c r="B161" s="1"/>
    </row>
    <row r="162" spans="1:12" x14ac:dyDescent="0.25">
      <c r="B162" s="1"/>
    </row>
    <row r="163" spans="1:12" x14ac:dyDescent="0.25">
      <c r="A163" s="39" t="s">
        <v>23</v>
      </c>
      <c r="B163" s="28" t="s">
        <v>11</v>
      </c>
      <c r="C163" s="29" t="s">
        <v>2</v>
      </c>
      <c r="D163" s="29"/>
      <c r="E163" s="29"/>
      <c r="F163" s="29"/>
      <c r="G163" s="29"/>
      <c r="H163" s="29" t="s">
        <v>3</v>
      </c>
      <c r="I163" s="29"/>
      <c r="J163" s="29"/>
      <c r="K163" s="29"/>
      <c r="L163" s="29"/>
    </row>
    <row r="164" spans="1:12" x14ac:dyDescent="0.25">
      <c r="A164" s="39"/>
      <c r="B164" s="28"/>
      <c r="C164" s="12" t="s">
        <v>4</v>
      </c>
      <c r="D164" s="12" t="s">
        <v>5</v>
      </c>
      <c r="E164" s="12" t="s">
        <v>6</v>
      </c>
      <c r="F164" s="12" t="s">
        <v>7</v>
      </c>
      <c r="G164" s="12" t="s">
        <v>8</v>
      </c>
      <c r="H164" s="12" t="s">
        <v>4</v>
      </c>
      <c r="I164" s="12" t="s">
        <v>5</v>
      </c>
      <c r="J164" s="12" t="s">
        <v>6</v>
      </c>
      <c r="K164" s="12" t="s">
        <v>7</v>
      </c>
      <c r="L164" s="12" t="s">
        <v>8</v>
      </c>
    </row>
    <row r="165" spans="1:12" x14ac:dyDescent="0.25">
      <c r="A165" s="39"/>
      <c r="B165" s="17">
        <v>2020</v>
      </c>
      <c r="C165" s="12">
        <v>1506</v>
      </c>
      <c r="D165" s="12">
        <v>329</v>
      </c>
      <c r="E165" s="12">
        <v>135</v>
      </c>
      <c r="F165" s="12">
        <v>143</v>
      </c>
      <c r="G165" s="12">
        <v>51</v>
      </c>
      <c r="H165" s="12">
        <v>492</v>
      </c>
      <c r="I165" s="12">
        <v>218</v>
      </c>
      <c r="J165" s="12">
        <v>65</v>
      </c>
      <c r="K165" s="12">
        <v>71</v>
      </c>
      <c r="L165" s="12">
        <v>82</v>
      </c>
    </row>
    <row r="166" spans="1:12" x14ac:dyDescent="0.25">
      <c r="A166" s="39"/>
      <c r="B166" s="17">
        <v>2021</v>
      </c>
      <c r="C166" s="12">
        <v>1506</v>
      </c>
      <c r="D166" s="12">
        <v>258</v>
      </c>
      <c r="E166" s="17">
        <v>135.54</v>
      </c>
      <c r="F166" s="17">
        <v>51.203999999999994</v>
      </c>
      <c r="G166" s="17">
        <v>70.781999999999996</v>
      </c>
      <c r="H166" s="12">
        <v>492</v>
      </c>
      <c r="I166" s="12">
        <v>290</v>
      </c>
      <c r="J166" s="17">
        <v>143.172</v>
      </c>
      <c r="K166" s="17">
        <v>64.944000000000003</v>
      </c>
      <c r="L166" s="17">
        <v>82.164000000000001</v>
      </c>
    </row>
    <row r="167" spans="1:12" x14ac:dyDescent="0.25">
      <c r="B167" s="1"/>
    </row>
    <row r="168" spans="1:12" x14ac:dyDescent="0.25">
      <c r="B168" s="1"/>
    </row>
    <row r="169" spans="1:12" x14ac:dyDescent="0.25">
      <c r="B169" s="1"/>
    </row>
    <row r="170" spans="1:12" x14ac:dyDescent="0.25">
      <c r="B170" s="1"/>
    </row>
    <row r="171" spans="1:12" x14ac:dyDescent="0.25">
      <c r="A171" s="39" t="s">
        <v>24</v>
      </c>
      <c r="B171" s="28" t="s">
        <v>11</v>
      </c>
      <c r="C171" s="39" t="s">
        <v>2</v>
      </c>
      <c r="D171" s="39"/>
      <c r="E171" s="39"/>
      <c r="F171" s="39"/>
      <c r="G171" s="39"/>
      <c r="H171" s="39" t="s">
        <v>3</v>
      </c>
      <c r="I171" s="39"/>
      <c r="J171" s="39"/>
      <c r="K171" s="39"/>
      <c r="L171" s="39"/>
    </row>
    <row r="172" spans="1:12" x14ac:dyDescent="0.25">
      <c r="A172" s="39"/>
      <c r="B172" s="28"/>
      <c r="C172" s="12" t="s">
        <v>4</v>
      </c>
      <c r="D172" s="12" t="s">
        <v>5</v>
      </c>
      <c r="E172" s="12" t="s">
        <v>6</v>
      </c>
      <c r="F172" s="12" t="s">
        <v>7</v>
      </c>
      <c r="G172" s="12" t="s">
        <v>8</v>
      </c>
      <c r="H172" s="12" t="s">
        <v>4</v>
      </c>
      <c r="I172" s="12" t="s">
        <v>5</v>
      </c>
      <c r="J172" s="12" t="s">
        <v>6</v>
      </c>
      <c r="K172" s="12" t="s">
        <v>7</v>
      </c>
      <c r="L172" s="12" t="s">
        <v>8</v>
      </c>
    </row>
    <row r="173" spans="1:12" x14ac:dyDescent="0.25">
      <c r="A173" s="39"/>
      <c r="B173" s="17">
        <v>2011</v>
      </c>
      <c r="C173" s="12">
        <v>4587</v>
      </c>
      <c r="D173" s="12">
        <v>2930</v>
      </c>
      <c r="E173" s="12">
        <v>1817</v>
      </c>
      <c r="F173" s="12">
        <v>687</v>
      </c>
      <c r="G173" s="12">
        <v>426</v>
      </c>
      <c r="H173" s="12">
        <v>4266</v>
      </c>
      <c r="I173" s="12">
        <v>5154</v>
      </c>
      <c r="J173" s="12">
        <v>2383</v>
      </c>
      <c r="K173" s="12">
        <v>1722</v>
      </c>
      <c r="L173" s="12">
        <v>1049</v>
      </c>
    </row>
    <row r="174" spans="1:12" x14ac:dyDescent="0.25">
      <c r="A174" s="39"/>
      <c r="B174" s="17">
        <v>2012</v>
      </c>
      <c r="C174" s="12">
        <v>9265</v>
      </c>
      <c r="D174" s="12">
        <v>11389</v>
      </c>
      <c r="E174" s="12">
        <v>4836</v>
      </c>
      <c r="F174" s="12">
        <v>2600</v>
      </c>
      <c r="G174" s="12">
        <v>3953</v>
      </c>
      <c r="H174" s="12">
        <v>7707</v>
      </c>
      <c r="I174" s="12">
        <v>10345</v>
      </c>
      <c r="J174" s="12">
        <v>2383</v>
      </c>
      <c r="K174" s="12">
        <v>3450</v>
      </c>
      <c r="L174" s="12">
        <v>4512</v>
      </c>
    </row>
    <row r="175" spans="1:12" x14ac:dyDescent="0.25">
      <c r="A175" s="39"/>
      <c r="B175" s="17">
        <v>2013</v>
      </c>
      <c r="C175" s="12">
        <v>8917</v>
      </c>
      <c r="D175" s="12">
        <v>19046</v>
      </c>
      <c r="E175" s="12">
        <v>4393</v>
      </c>
      <c r="F175" s="12">
        <v>7024</v>
      </c>
      <c r="G175" s="12">
        <v>7629</v>
      </c>
      <c r="H175" s="12">
        <v>11078</v>
      </c>
      <c r="I175" s="12">
        <v>24193</v>
      </c>
      <c r="J175" s="12">
        <v>6715</v>
      </c>
      <c r="K175" s="12">
        <v>8450</v>
      </c>
      <c r="L175" s="12">
        <v>9028</v>
      </c>
    </row>
    <row r="176" spans="1:12" x14ac:dyDescent="0.25">
      <c r="A176" s="39"/>
      <c r="B176" s="17">
        <v>2014</v>
      </c>
      <c r="C176" s="12">
        <v>11875</v>
      </c>
      <c r="D176" s="12">
        <v>27474</v>
      </c>
      <c r="E176" s="12">
        <v>8585</v>
      </c>
      <c r="F176" s="12">
        <v>8900</v>
      </c>
      <c r="G176" s="12">
        <v>9989</v>
      </c>
      <c r="H176" s="12">
        <v>11915</v>
      </c>
      <c r="I176" s="12">
        <v>33275</v>
      </c>
      <c r="J176" s="12">
        <v>11175</v>
      </c>
      <c r="K176" s="12">
        <v>10749</v>
      </c>
      <c r="L176" s="12">
        <v>11351</v>
      </c>
    </row>
    <row r="177" spans="1:12" x14ac:dyDescent="0.25">
      <c r="A177" s="39"/>
      <c r="B177" s="17">
        <v>2015</v>
      </c>
      <c r="C177" s="12">
        <v>11904</v>
      </c>
      <c r="D177" s="12">
        <v>28462</v>
      </c>
      <c r="E177" s="12">
        <v>9596</v>
      </c>
      <c r="F177" s="12">
        <v>8959</v>
      </c>
      <c r="G177" s="12">
        <v>9907</v>
      </c>
      <c r="H177" s="12">
        <v>11952</v>
      </c>
      <c r="I177" s="12">
        <v>33057</v>
      </c>
      <c r="J177" s="12">
        <v>10957</v>
      </c>
      <c r="K177" s="12">
        <v>10916</v>
      </c>
      <c r="L177" s="12">
        <v>11184</v>
      </c>
    </row>
    <row r="178" spans="1:12" x14ac:dyDescent="0.25">
      <c r="A178" s="39"/>
      <c r="B178" s="17">
        <v>2016</v>
      </c>
      <c r="C178" s="12">
        <v>9691</v>
      </c>
      <c r="D178" s="12">
        <v>19704</v>
      </c>
      <c r="E178" s="12">
        <v>6694</v>
      </c>
      <c r="F178" s="12">
        <v>5937</v>
      </c>
      <c r="G178" s="12">
        <v>7073</v>
      </c>
      <c r="H178" s="12">
        <v>9521</v>
      </c>
      <c r="I178" s="12">
        <v>22993</v>
      </c>
      <c r="J178" s="12">
        <v>7847</v>
      </c>
      <c r="K178" s="12">
        <v>7329</v>
      </c>
      <c r="L178" s="12">
        <v>7817</v>
      </c>
    </row>
    <row r="179" spans="1:12" x14ac:dyDescent="0.25">
      <c r="A179" s="39"/>
      <c r="B179" s="17">
        <v>2017</v>
      </c>
      <c r="C179" s="12">
        <v>11947</v>
      </c>
      <c r="D179" s="12">
        <v>23304</v>
      </c>
      <c r="E179" s="12">
        <v>7629</v>
      </c>
      <c r="F179" s="12">
        <v>7970</v>
      </c>
      <c r="G179" s="12">
        <v>7705</v>
      </c>
      <c r="H179" s="12">
        <v>11950</v>
      </c>
      <c r="I179" s="12">
        <v>27367</v>
      </c>
      <c r="J179" s="12">
        <v>9397</v>
      </c>
      <c r="K179" s="12">
        <v>9027</v>
      </c>
      <c r="L179" s="12">
        <v>8943</v>
      </c>
    </row>
    <row r="180" spans="1:12" x14ac:dyDescent="0.25">
      <c r="A180" s="39"/>
      <c r="B180" s="17">
        <v>2018</v>
      </c>
      <c r="C180" s="12">
        <v>5887</v>
      </c>
      <c r="D180" s="12">
        <v>7982</v>
      </c>
      <c r="E180" s="12">
        <v>2835</v>
      </c>
      <c r="F180" s="12">
        <v>2501</v>
      </c>
      <c r="G180" s="12">
        <v>2646</v>
      </c>
      <c r="H180" s="12">
        <v>5997</v>
      </c>
      <c r="I180" s="12">
        <v>10629</v>
      </c>
      <c r="J180" s="12">
        <v>3885</v>
      </c>
      <c r="K180" s="12">
        <v>3365</v>
      </c>
      <c r="L180" s="12">
        <v>3379</v>
      </c>
    </row>
    <row r="181" spans="1:12" x14ac:dyDescent="0.25">
      <c r="A181" s="39"/>
      <c r="B181" s="17">
        <v>2019</v>
      </c>
      <c r="C181" s="12">
        <v>11972</v>
      </c>
      <c r="D181" s="12">
        <v>10601</v>
      </c>
      <c r="E181" s="12">
        <v>3729</v>
      </c>
      <c r="F181" s="12">
        <v>3149</v>
      </c>
      <c r="G181" s="12">
        <v>3723</v>
      </c>
      <c r="H181" s="12">
        <v>11936</v>
      </c>
      <c r="I181" s="12">
        <v>17719</v>
      </c>
      <c r="J181" s="12">
        <v>6547</v>
      </c>
      <c r="K181" s="12">
        <v>5329</v>
      </c>
      <c r="L181" s="12">
        <v>5843</v>
      </c>
    </row>
    <row r="182" spans="1:12" x14ac:dyDescent="0.25">
      <c r="A182" s="39"/>
      <c r="B182" s="17">
        <v>2020</v>
      </c>
      <c r="C182" s="12">
        <v>2300</v>
      </c>
      <c r="D182" s="12">
        <v>964</v>
      </c>
      <c r="E182" s="12">
        <v>376</v>
      </c>
      <c r="F182" s="12">
        <v>284</v>
      </c>
      <c r="G182" s="12">
        <v>304</v>
      </c>
      <c r="H182" s="12">
        <v>2303</v>
      </c>
      <c r="I182" s="12">
        <v>2673</v>
      </c>
      <c r="J182" s="12">
        <v>1042</v>
      </c>
      <c r="K182" s="12">
        <v>766</v>
      </c>
      <c r="L182" s="12">
        <v>865</v>
      </c>
    </row>
    <row r="183" spans="1:12" x14ac:dyDescent="0.25">
      <c r="A183" s="39"/>
      <c r="B183" s="17">
        <v>2021</v>
      </c>
      <c r="C183" s="12">
        <v>3496</v>
      </c>
      <c r="D183" s="12">
        <v>3015</v>
      </c>
      <c r="E183" s="12">
        <v>1096</v>
      </c>
      <c r="F183" s="12">
        <v>953</v>
      </c>
      <c r="G183" s="12">
        <v>966</v>
      </c>
      <c r="H183" s="12">
        <v>3516</v>
      </c>
      <c r="I183" s="12">
        <v>5859</v>
      </c>
      <c r="J183" s="12">
        <v>2110</v>
      </c>
      <c r="K183" s="12">
        <v>1836</v>
      </c>
      <c r="L183" s="12">
        <v>1913</v>
      </c>
    </row>
    <row r="184" spans="1:12" x14ac:dyDescent="0.25">
      <c r="B184" s="1"/>
    </row>
    <row r="185" spans="1:12" x14ac:dyDescent="0.25">
      <c r="B185" s="1"/>
    </row>
    <row r="186" spans="1:12" x14ac:dyDescent="0.25">
      <c r="B186" s="1"/>
    </row>
    <row r="187" spans="1:12" x14ac:dyDescent="0.25">
      <c r="B187" s="1"/>
    </row>
    <row r="188" spans="1:12" x14ac:dyDescent="0.25">
      <c r="A188" s="39" t="s">
        <v>25</v>
      </c>
      <c r="B188" s="28" t="s">
        <v>11</v>
      </c>
      <c r="C188" s="39" t="s">
        <v>2</v>
      </c>
      <c r="D188" s="39"/>
      <c r="E188" s="39"/>
      <c r="F188" s="39"/>
      <c r="G188" s="39"/>
      <c r="H188" s="39" t="s">
        <v>3</v>
      </c>
      <c r="I188" s="39"/>
      <c r="J188" s="39"/>
      <c r="K188" s="39"/>
      <c r="L188" s="39"/>
    </row>
    <row r="189" spans="1:12" x14ac:dyDescent="0.25">
      <c r="A189" s="39"/>
      <c r="B189" s="28"/>
      <c r="C189" s="12" t="s">
        <v>4</v>
      </c>
      <c r="D189" s="12" t="s">
        <v>5</v>
      </c>
      <c r="E189" s="12" t="s">
        <v>6</v>
      </c>
      <c r="F189" s="12" t="s">
        <v>7</v>
      </c>
      <c r="G189" s="12" t="s">
        <v>8</v>
      </c>
      <c r="H189" s="12" t="s">
        <v>4</v>
      </c>
      <c r="I189" s="12" t="s">
        <v>5</v>
      </c>
      <c r="J189" s="12" t="s">
        <v>6</v>
      </c>
      <c r="K189" s="12" t="s">
        <v>7</v>
      </c>
      <c r="L189" s="12" t="s">
        <v>8</v>
      </c>
    </row>
    <row r="190" spans="1:12" x14ac:dyDescent="0.25">
      <c r="A190" s="39"/>
      <c r="B190" s="17" t="s">
        <v>26</v>
      </c>
      <c r="C190" s="12">
        <v>773</v>
      </c>
      <c r="D190" s="12">
        <v>643</v>
      </c>
      <c r="E190" s="12">
        <v>225</v>
      </c>
      <c r="F190" s="12">
        <v>192</v>
      </c>
      <c r="G190" s="12">
        <v>226</v>
      </c>
      <c r="H190" s="12">
        <v>786</v>
      </c>
      <c r="I190" s="12">
        <v>1350</v>
      </c>
      <c r="J190" s="12">
        <v>452</v>
      </c>
      <c r="K190" s="12">
        <v>407</v>
      </c>
      <c r="L190" s="12">
        <v>491</v>
      </c>
    </row>
    <row r="191" spans="1:12" x14ac:dyDescent="0.25">
      <c r="A191" s="39"/>
      <c r="B191" s="17">
        <v>2009</v>
      </c>
      <c r="C191" s="12">
        <v>370</v>
      </c>
      <c r="D191" s="12">
        <v>271</v>
      </c>
      <c r="E191" s="12">
        <v>97</v>
      </c>
      <c r="F191" s="12">
        <v>84</v>
      </c>
      <c r="G191" s="12">
        <v>90</v>
      </c>
      <c r="H191" s="12">
        <v>370</v>
      </c>
      <c r="I191" s="12">
        <v>1156</v>
      </c>
      <c r="J191" s="12">
        <v>393</v>
      </c>
      <c r="K191" s="12">
        <v>382</v>
      </c>
      <c r="L191" s="12">
        <v>381</v>
      </c>
    </row>
    <row r="192" spans="1:12" x14ac:dyDescent="0.25">
      <c r="A192" s="39"/>
      <c r="B192" s="17">
        <v>2010</v>
      </c>
      <c r="C192" s="12">
        <v>600</v>
      </c>
      <c r="D192" s="12">
        <v>751</v>
      </c>
      <c r="E192" s="12">
        <v>226</v>
      </c>
      <c r="F192" s="12">
        <v>265</v>
      </c>
      <c r="G192" s="12">
        <v>260</v>
      </c>
      <c r="H192" s="12">
        <v>600</v>
      </c>
      <c r="I192" s="12">
        <v>1133</v>
      </c>
      <c r="J192" s="12">
        <v>395</v>
      </c>
      <c r="K192" s="12">
        <v>341</v>
      </c>
      <c r="L192" s="12">
        <v>397</v>
      </c>
    </row>
    <row r="193" spans="1:12" x14ac:dyDescent="0.25">
      <c r="A193" s="39"/>
      <c r="B193" s="17">
        <v>2011</v>
      </c>
      <c r="C193" s="12">
        <v>752</v>
      </c>
      <c r="D193" s="12">
        <v>795</v>
      </c>
      <c r="E193" s="12">
        <v>282</v>
      </c>
      <c r="F193" s="12">
        <v>267</v>
      </c>
      <c r="G193" s="12">
        <v>246</v>
      </c>
      <c r="H193" s="12">
        <v>415</v>
      </c>
      <c r="I193" s="12">
        <v>503</v>
      </c>
      <c r="J193" s="12">
        <v>181</v>
      </c>
      <c r="K193" s="12">
        <v>181</v>
      </c>
      <c r="L193" s="12">
        <v>141</v>
      </c>
    </row>
    <row r="194" spans="1:12" x14ac:dyDescent="0.25">
      <c r="A194" s="39"/>
      <c r="B194" s="17">
        <v>2012</v>
      </c>
      <c r="C194" s="12">
        <v>2307</v>
      </c>
      <c r="D194" s="12">
        <v>766</v>
      </c>
      <c r="E194" s="12">
        <v>283</v>
      </c>
      <c r="F194" s="12">
        <v>283</v>
      </c>
      <c r="G194" s="12">
        <v>200</v>
      </c>
      <c r="H194" s="12">
        <v>1654</v>
      </c>
      <c r="I194" s="12">
        <v>1576</v>
      </c>
      <c r="J194" s="12">
        <v>590</v>
      </c>
      <c r="K194" s="12">
        <v>549</v>
      </c>
      <c r="L194" s="12">
        <v>437</v>
      </c>
    </row>
    <row r="195" spans="1:12" x14ac:dyDescent="0.25">
      <c r="A195" s="39"/>
      <c r="B195" s="17">
        <v>2013</v>
      </c>
      <c r="C195" s="12">
        <v>4421</v>
      </c>
      <c r="D195" s="12">
        <v>2901</v>
      </c>
      <c r="E195" s="12">
        <v>708</v>
      </c>
      <c r="F195" s="12">
        <v>867</v>
      </c>
      <c r="G195" s="12">
        <v>1326</v>
      </c>
      <c r="H195" s="12">
        <v>4050</v>
      </c>
      <c r="I195" s="12">
        <v>5384</v>
      </c>
      <c r="J195" s="12">
        <v>1517</v>
      </c>
      <c r="K195" s="12">
        <v>1768</v>
      </c>
      <c r="L195" s="12">
        <v>2099</v>
      </c>
    </row>
    <row r="196" spans="1:12" x14ac:dyDescent="0.25">
      <c r="A196" s="39"/>
      <c r="B196" s="17">
        <v>2014</v>
      </c>
      <c r="C196" s="12">
        <v>5580</v>
      </c>
      <c r="D196" s="12">
        <v>10739</v>
      </c>
      <c r="E196" s="12">
        <v>3635</v>
      </c>
      <c r="F196" s="12">
        <v>3211</v>
      </c>
      <c r="G196" s="12">
        <v>3893</v>
      </c>
      <c r="H196" s="12">
        <v>5416</v>
      </c>
      <c r="I196" s="12">
        <v>14293</v>
      </c>
      <c r="J196" s="12">
        <v>4652</v>
      </c>
      <c r="K196" s="12">
        <v>4626</v>
      </c>
      <c r="L196" s="12">
        <v>5015</v>
      </c>
    </row>
    <row r="197" spans="1:12" x14ac:dyDescent="0.25">
      <c r="A197" s="39"/>
      <c r="B197" s="17">
        <v>2015</v>
      </c>
      <c r="C197" s="12">
        <v>2800</v>
      </c>
      <c r="D197" s="12">
        <v>6915</v>
      </c>
      <c r="E197" s="12">
        <v>2303</v>
      </c>
      <c r="F197" s="12">
        <v>2145</v>
      </c>
      <c r="G197" s="12">
        <v>2467</v>
      </c>
      <c r="H197" s="12">
        <v>2800</v>
      </c>
      <c r="I197" s="12">
        <v>7702</v>
      </c>
      <c r="J197" s="12">
        <v>2575</v>
      </c>
      <c r="K197" s="12">
        <v>2441</v>
      </c>
      <c r="L197" s="12">
        <v>2686</v>
      </c>
    </row>
    <row r="198" spans="1:12" x14ac:dyDescent="0.25">
      <c r="A198" s="39"/>
      <c r="B198" s="17">
        <v>2016</v>
      </c>
      <c r="C198" s="12">
        <v>2361</v>
      </c>
      <c r="D198" s="12">
        <v>4363</v>
      </c>
      <c r="E198" s="12">
        <v>1581</v>
      </c>
      <c r="F198" s="12">
        <v>1355</v>
      </c>
      <c r="G198" s="12">
        <v>1427</v>
      </c>
      <c r="H198" s="12">
        <v>2321</v>
      </c>
      <c r="I198" s="12">
        <v>5614</v>
      </c>
      <c r="J198" s="12">
        <v>1920</v>
      </c>
      <c r="K198" s="12">
        <v>1847</v>
      </c>
      <c r="L198" s="12">
        <v>1847</v>
      </c>
    </row>
    <row r="199" spans="1:12" x14ac:dyDescent="0.25">
      <c r="A199" s="39"/>
      <c r="B199" s="17">
        <v>2017</v>
      </c>
      <c r="C199" s="12">
        <v>2200</v>
      </c>
      <c r="D199" s="12">
        <v>3688</v>
      </c>
      <c r="E199" s="12">
        <v>1134</v>
      </c>
      <c r="F199" s="12">
        <v>1201</v>
      </c>
      <c r="G199" s="12">
        <v>1353</v>
      </c>
      <c r="H199" s="12">
        <v>2198</v>
      </c>
      <c r="I199" s="12">
        <v>5566</v>
      </c>
      <c r="J199" s="12">
        <v>1834</v>
      </c>
      <c r="K199" s="12">
        <v>1827</v>
      </c>
      <c r="L199" s="12">
        <v>1905</v>
      </c>
    </row>
    <row r="200" spans="1:12" x14ac:dyDescent="0.25">
      <c r="A200" s="39"/>
      <c r="B200" s="17">
        <v>2018</v>
      </c>
      <c r="C200" s="12">
        <v>2800</v>
      </c>
      <c r="D200" s="12">
        <v>4481</v>
      </c>
      <c r="E200" s="12">
        <v>1653</v>
      </c>
      <c r="F200" s="12">
        <v>1149</v>
      </c>
      <c r="G200" s="12">
        <v>1679</v>
      </c>
      <c r="H200" s="12">
        <v>2800</v>
      </c>
      <c r="I200" s="12">
        <v>6630</v>
      </c>
      <c r="J200" s="12">
        <v>2347</v>
      </c>
      <c r="K200" s="12">
        <v>1930</v>
      </c>
      <c r="L200" s="12">
        <v>2353</v>
      </c>
    </row>
    <row r="201" spans="1:12" x14ac:dyDescent="0.25">
      <c r="A201" s="39"/>
      <c r="B201" s="17">
        <v>2019</v>
      </c>
      <c r="C201" s="12">
        <v>5400</v>
      </c>
      <c r="D201" s="12">
        <v>6574</v>
      </c>
      <c r="E201" s="12">
        <v>2249</v>
      </c>
      <c r="F201" s="12">
        <v>1790</v>
      </c>
      <c r="G201" s="12">
        <v>2535</v>
      </c>
      <c r="H201" s="12">
        <v>5320</v>
      </c>
      <c r="I201" s="12">
        <v>10472</v>
      </c>
      <c r="J201" s="12">
        <v>3665</v>
      </c>
      <c r="K201" s="12">
        <v>3179</v>
      </c>
      <c r="L201" s="12">
        <v>3628</v>
      </c>
    </row>
    <row r="202" spans="1:12" x14ac:dyDescent="0.25">
      <c r="A202" s="39"/>
      <c r="B202" s="17">
        <v>2020</v>
      </c>
      <c r="C202" s="12">
        <v>660</v>
      </c>
      <c r="D202" s="12">
        <v>609</v>
      </c>
      <c r="E202" s="12">
        <v>217</v>
      </c>
      <c r="F202" s="12">
        <v>173</v>
      </c>
      <c r="G202" s="12">
        <v>219</v>
      </c>
      <c r="H202" s="12">
        <v>796</v>
      </c>
      <c r="I202" s="12">
        <v>1615</v>
      </c>
      <c r="J202" s="12">
        <v>562</v>
      </c>
      <c r="K202" s="12">
        <v>501</v>
      </c>
      <c r="L202" s="12">
        <v>552</v>
      </c>
    </row>
    <row r="203" spans="1:12" x14ac:dyDescent="0.25">
      <c r="A203" s="39"/>
      <c r="B203" s="17">
        <v>2021</v>
      </c>
      <c r="C203" s="12">
        <v>2145</v>
      </c>
      <c r="D203" s="12">
        <v>2844</v>
      </c>
      <c r="E203" s="17">
        <v>1016.73</v>
      </c>
      <c r="F203" s="17">
        <v>847.27499999999998</v>
      </c>
      <c r="G203" s="17">
        <v>980.26499999999999</v>
      </c>
      <c r="H203" s="12">
        <v>2145</v>
      </c>
      <c r="I203" s="12">
        <v>4260</v>
      </c>
      <c r="J203" s="17">
        <v>1520.8050000000001</v>
      </c>
      <c r="K203" s="17">
        <v>1289.145</v>
      </c>
      <c r="L203" s="17">
        <v>1450.02</v>
      </c>
    </row>
    <row r="204" spans="1:12" x14ac:dyDescent="0.25">
      <c r="B204" s="1"/>
    </row>
    <row r="205" spans="1:12" x14ac:dyDescent="0.25">
      <c r="B205" s="1"/>
    </row>
    <row r="206" spans="1:12" x14ac:dyDescent="0.25">
      <c r="B206" s="1"/>
    </row>
    <row r="207" spans="1:12" x14ac:dyDescent="0.25">
      <c r="A207" s="29" t="s">
        <v>27</v>
      </c>
      <c r="B207" s="32" t="s">
        <v>11</v>
      </c>
      <c r="C207" s="29" t="s">
        <v>2</v>
      </c>
      <c r="D207" s="29"/>
      <c r="E207" s="29"/>
      <c r="F207" s="29"/>
      <c r="G207" s="29"/>
      <c r="H207" s="29" t="s">
        <v>3</v>
      </c>
      <c r="I207" s="29"/>
      <c r="J207" s="29"/>
      <c r="K207" s="29"/>
      <c r="L207" s="29"/>
    </row>
    <row r="208" spans="1:12" x14ac:dyDescent="0.25">
      <c r="A208" s="29"/>
      <c r="B208" s="32"/>
      <c r="C208" s="12" t="s">
        <v>4</v>
      </c>
      <c r="D208" s="12" t="s">
        <v>5</v>
      </c>
      <c r="E208" s="12" t="s">
        <v>6</v>
      </c>
      <c r="F208" s="12" t="s">
        <v>7</v>
      </c>
      <c r="G208" s="12" t="s">
        <v>8</v>
      </c>
      <c r="H208" s="12" t="s">
        <v>4</v>
      </c>
      <c r="I208" s="12" t="s">
        <v>5</v>
      </c>
      <c r="J208" s="12" t="s">
        <v>6</v>
      </c>
      <c r="K208" s="12" t="s">
        <v>7</v>
      </c>
      <c r="L208" s="12" t="s">
        <v>8</v>
      </c>
    </row>
    <row r="209" spans="1:12" x14ac:dyDescent="0.25">
      <c r="A209" s="29"/>
      <c r="B209" s="17">
        <v>2017</v>
      </c>
      <c r="C209" s="12">
        <v>19958</v>
      </c>
      <c r="D209" s="12">
        <v>6423</v>
      </c>
      <c r="E209" s="12">
        <v>2624</v>
      </c>
      <c r="F209" s="12">
        <v>1861</v>
      </c>
      <c r="G209" s="12">
        <v>1938</v>
      </c>
      <c r="H209" s="12">
        <v>20376</v>
      </c>
      <c r="I209" s="12">
        <v>15788</v>
      </c>
      <c r="J209" s="12">
        <v>6036</v>
      </c>
      <c r="K209" s="12">
        <v>4436</v>
      </c>
      <c r="L209" s="12">
        <v>5316</v>
      </c>
    </row>
    <row r="210" spans="1:12" x14ac:dyDescent="0.25">
      <c r="A210" s="29"/>
      <c r="B210" s="17">
        <v>2019</v>
      </c>
      <c r="C210" s="12">
        <v>12965</v>
      </c>
      <c r="D210" s="12">
        <v>6554</v>
      </c>
      <c r="E210" s="12">
        <v>2334</v>
      </c>
      <c r="F210" s="12">
        <v>1634</v>
      </c>
      <c r="G210" s="12">
        <v>2586</v>
      </c>
      <c r="H210" s="12">
        <v>12778</v>
      </c>
      <c r="I210" s="12">
        <v>10650</v>
      </c>
      <c r="J210" s="12">
        <v>2888</v>
      </c>
      <c r="K210" s="12">
        <v>3833</v>
      </c>
      <c r="L210" s="12">
        <v>3929</v>
      </c>
    </row>
    <row r="211" spans="1:12" x14ac:dyDescent="0.25">
      <c r="A211" s="29"/>
      <c r="B211" s="17">
        <v>2020</v>
      </c>
      <c r="C211" s="12">
        <v>4589</v>
      </c>
      <c r="D211" s="12">
        <v>1283</v>
      </c>
      <c r="E211" s="12">
        <v>458</v>
      </c>
      <c r="F211" s="12">
        <v>397</v>
      </c>
      <c r="G211" s="12">
        <v>428</v>
      </c>
      <c r="H211" s="12">
        <v>4589</v>
      </c>
      <c r="I211" s="12">
        <v>3395</v>
      </c>
      <c r="J211" s="12">
        <v>1304</v>
      </c>
      <c r="K211" s="12">
        <v>983</v>
      </c>
      <c r="L211" s="12">
        <v>1108</v>
      </c>
    </row>
    <row r="212" spans="1:12" x14ac:dyDescent="0.25">
      <c r="A212" s="29"/>
      <c r="B212" s="17">
        <v>2021</v>
      </c>
      <c r="C212" s="12">
        <v>4589</v>
      </c>
      <c r="D212" s="12">
        <v>1285</v>
      </c>
      <c r="E212" s="17">
        <v>458.9</v>
      </c>
      <c r="F212" s="17">
        <v>399.24299999999994</v>
      </c>
      <c r="G212" s="17">
        <v>426.77700000000004</v>
      </c>
      <c r="H212" s="12">
        <v>4589</v>
      </c>
      <c r="I212" s="12">
        <v>3391</v>
      </c>
      <c r="J212" s="17">
        <v>1303.2759999999998</v>
      </c>
      <c r="K212" s="17">
        <v>982.04599999999994</v>
      </c>
      <c r="L212" s="17">
        <v>1105.9490000000001</v>
      </c>
    </row>
    <row r="213" spans="1:12" x14ac:dyDescent="0.25">
      <c r="B213" s="1"/>
    </row>
    <row r="214" spans="1:12" x14ac:dyDescent="0.25">
      <c r="B214" s="1"/>
    </row>
    <row r="215" spans="1:12" x14ac:dyDescent="0.25">
      <c r="B215" s="1"/>
    </row>
    <row r="216" spans="1:12" x14ac:dyDescent="0.25">
      <c r="B216" s="1"/>
    </row>
    <row r="217" spans="1:12" x14ac:dyDescent="0.25">
      <c r="A217" s="39" t="s">
        <v>28</v>
      </c>
      <c r="B217" s="32" t="s">
        <v>11</v>
      </c>
      <c r="C217" s="29" t="s">
        <v>2</v>
      </c>
      <c r="D217" s="29"/>
      <c r="E217" s="29"/>
      <c r="F217" s="29"/>
      <c r="G217" s="29"/>
      <c r="H217" s="29" t="s">
        <v>3</v>
      </c>
      <c r="I217" s="29"/>
      <c r="J217" s="29"/>
      <c r="K217" s="29"/>
      <c r="L217" s="29"/>
    </row>
    <row r="218" spans="1:12" x14ac:dyDescent="0.25">
      <c r="A218" s="39"/>
      <c r="B218" s="32"/>
      <c r="C218" s="12" t="s">
        <v>4</v>
      </c>
      <c r="D218" s="12" t="s">
        <v>5</v>
      </c>
      <c r="E218" s="12" t="s">
        <v>6</v>
      </c>
      <c r="F218" s="12" t="s">
        <v>7</v>
      </c>
      <c r="G218" s="12" t="s">
        <v>8</v>
      </c>
      <c r="H218" s="12" t="s">
        <v>4</v>
      </c>
      <c r="I218" s="12" t="s">
        <v>5</v>
      </c>
      <c r="J218" s="12" t="s">
        <v>6</v>
      </c>
      <c r="K218" s="12" t="s">
        <v>7</v>
      </c>
      <c r="L218" s="12" t="s">
        <v>8</v>
      </c>
    </row>
    <row r="219" spans="1:12" x14ac:dyDescent="0.25">
      <c r="A219" s="39"/>
      <c r="B219" s="17">
        <v>2006</v>
      </c>
      <c r="C219" s="12">
        <v>844</v>
      </c>
      <c r="D219" s="12">
        <v>516</v>
      </c>
      <c r="E219" s="12">
        <v>173</v>
      </c>
      <c r="F219" s="12">
        <v>151</v>
      </c>
      <c r="G219" s="12">
        <v>192</v>
      </c>
      <c r="H219" s="12">
        <v>761</v>
      </c>
      <c r="I219" s="12">
        <v>1359</v>
      </c>
      <c r="J219" s="12">
        <v>456</v>
      </c>
      <c r="K219" s="12">
        <v>437</v>
      </c>
      <c r="L219" s="12">
        <v>466</v>
      </c>
    </row>
    <row r="220" spans="1:12" x14ac:dyDescent="0.25">
      <c r="A220" s="39"/>
      <c r="B220" s="17">
        <v>2007</v>
      </c>
      <c r="C220" s="12">
        <v>1587</v>
      </c>
      <c r="D220" s="12">
        <v>797</v>
      </c>
      <c r="E220" s="12">
        <v>184</v>
      </c>
      <c r="F220" s="12">
        <v>351</v>
      </c>
      <c r="G220" s="12">
        <v>262</v>
      </c>
      <c r="H220" s="12">
        <v>1633</v>
      </c>
      <c r="I220" s="12">
        <v>3103</v>
      </c>
      <c r="J220" s="12">
        <v>946</v>
      </c>
      <c r="K220" s="12">
        <v>1070</v>
      </c>
      <c r="L220" s="12">
        <v>1087</v>
      </c>
    </row>
    <row r="221" spans="1:12" x14ac:dyDescent="0.25">
      <c r="A221" s="39"/>
      <c r="B221" s="17">
        <v>2008</v>
      </c>
      <c r="C221" s="12">
        <v>1591</v>
      </c>
      <c r="D221" s="12">
        <v>1602</v>
      </c>
      <c r="E221" s="12">
        <v>333</v>
      </c>
      <c r="F221" s="12">
        <v>870</v>
      </c>
      <c r="G221" s="12">
        <v>399</v>
      </c>
      <c r="H221" s="12">
        <v>1569</v>
      </c>
      <c r="I221" s="12">
        <v>2598</v>
      </c>
      <c r="J221" s="12">
        <v>688</v>
      </c>
      <c r="K221" s="12">
        <v>1156</v>
      </c>
      <c r="L221" s="12">
        <v>754</v>
      </c>
    </row>
    <row r="222" spans="1:12" x14ac:dyDescent="0.25">
      <c r="A222" s="39"/>
      <c r="B222" s="17">
        <v>2009</v>
      </c>
      <c r="C222" s="12">
        <v>1901</v>
      </c>
      <c r="D222" s="12">
        <v>2849</v>
      </c>
      <c r="E222" s="12">
        <v>850</v>
      </c>
      <c r="F222" s="12">
        <v>1323</v>
      </c>
      <c r="G222" s="12">
        <v>676</v>
      </c>
      <c r="H222" s="12">
        <v>1928</v>
      </c>
      <c r="I222" s="12">
        <v>4214</v>
      </c>
      <c r="J222" s="12">
        <v>1355</v>
      </c>
      <c r="K222" s="12">
        <v>1746</v>
      </c>
      <c r="L222" s="12">
        <v>1113</v>
      </c>
    </row>
    <row r="223" spans="1:12" x14ac:dyDescent="0.25">
      <c r="A223" s="39"/>
      <c r="B223" s="17">
        <v>2010</v>
      </c>
      <c r="C223" s="12">
        <v>2000</v>
      </c>
      <c r="D223" s="12">
        <v>2996</v>
      </c>
      <c r="E223" s="12">
        <v>1376</v>
      </c>
      <c r="F223" s="12">
        <v>1098</v>
      </c>
      <c r="G223" s="12">
        <v>522</v>
      </c>
      <c r="H223" s="12">
        <v>2000</v>
      </c>
      <c r="I223" s="12">
        <v>4667</v>
      </c>
      <c r="J223" s="12">
        <v>1855</v>
      </c>
      <c r="K223" s="12">
        <v>1665</v>
      </c>
      <c r="L223" s="12">
        <v>1147</v>
      </c>
    </row>
    <row r="224" spans="1:12" x14ac:dyDescent="0.25">
      <c r="A224" s="39"/>
      <c r="B224" s="17">
        <v>2011</v>
      </c>
      <c r="C224" s="12">
        <v>7988</v>
      </c>
      <c r="D224" s="12">
        <v>6583</v>
      </c>
      <c r="E224" s="12">
        <v>3030</v>
      </c>
      <c r="F224" s="12">
        <v>2161</v>
      </c>
      <c r="G224" s="12">
        <v>1392</v>
      </c>
      <c r="H224" s="12">
        <v>8018</v>
      </c>
      <c r="I224" s="12">
        <v>15163</v>
      </c>
      <c r="J224" s="12">
        <v>6284</v>
      </c>
      <c r="K224" s="12">
        <v>4886</v>
      </c>
      <c r="L224" s="12">
        <v>3993</v>
      </c>
    </row>
    <row r="225" spans="1:12" x14ac:dyDescent="0.25">
      <c r="A225" s="39"/>
      <c r="B225" s="17">
        <v>2012</v>
      </c>
      <c r="C225" s="12">
        <v>11929</v>
      </c>
      <c r="D225" s="12">
        <v>7877</v>
      </c>
      <c r="E225" s="12">
        <v>2787</v>
      </c>
      <c r="F225" s="12">
        <v>1925</v>
      </c>
      <c r="G225" s="12">
        <v>3165</v>
      </c>
      <c r="H225" s="12">
        <v>12064</v>
      </c>
      <c r="I225" s="12">
        <v>18402</v>
      </c>
      <c r="J225" s="12">
        <v>7564</v>
      </c>
      <c r="K225" s="12">
        <v>5463</v>
      </c>
      <c r="L225" s="12">
        <v>5375</v>
      </c>
    </row>
    <row r="226" spans="1:12" x14ac:dyDescent="0.25">
      <c r="A226" s="39"/>
      <c r="B226" s="17">
        <v>2013</v>
      </c>
      <c r="C226" s="12">
        <v>10141</v>
      </c>
      <c r="D226" s="12">
        <v>16317</v>
      </c>
      <c r="E226" s="12">
        <v>4700</v>
      </c>
      <c r="F226" s="12">
        <v>6107</v>
      </c>
      <c r="G226" s="12">
        <v>5510</v>
      </c>
      <c r="H226" s="12">
        <v>10196</v>
      </c>
      <c r="I226" s="12">
        <v>26137</v>
      </c>
      <c r="J226" s="12">
        <v>8269</v>
      </c>
      <c r="K226" s="12">
        <v>9048</v>
      </c>
      <c r="L226" s="12">
        <v>8820</v>
      </c>
    </row>
    <row r="227" spans="1:12" x14ac:dyDescent="0.25">
      <c r="A227" s="39"/>
      <c r="B227" s="17">
        <v>2014</v>
      </c>
      <c r="C227" s="12">
        <v>9543</v>
      </c>
      <c r="D227" s="12">
        <v>15361</v>
      </c>
      <c r="E227" s="12">
        <v>6258</v>
      </c>
      <c r="F227" s="12">
        <v>4710</v>
      </c>
      <c r="G227" s="12">
        <v>4393</v>
      </c>
      <c r="H227" s="12">
        <v>9543</v>
      </c>
      <c r="I227" s="12">
        <v>23826</v>
      </c>
      <c r="J227" s="12">
        <v>8847</v>
      </c>
      <c r="K227" s="12">
        <v>8159</v>
      </c>
      <c r="L227" s="12">
        <v>6820</v>
      </c>
    </row>
    <row r="228" spans="1:12" x14ac:dyDescent="0.25">
      <c r="A228" s="39"/>
      <c r="B228" s="17">
        <v>2015</v>
      </c>
      <c r="C228" s="12">
        <v>10389</v>
      </c>
      <c r="D228" s="12">
        <v>16323</v>
      </c>
      <c r="E228" s="12">
        <v>5586</v>
      </c>
      <c r="F228" s="12">
        <v>5144</v>
      </c>
      <c r="G228" s="12">
        <v>5593</v>
      </c>
      <c r="H228" s="12">
        <v>10362</v>
      </c>
      <c r="I228" s="12">
        <v>23935</v>
      </c>
      <c r="J228" s="12">
        <v>8174</v>
      </c>
      <c r="K228" s="12">
        <v>7652</v>
      </c>
      <c r="L228" s="12">
        <v>8109</v>
      </c>
    </row>
    <row r="229" spans="1:12" x14ac:dyDescent="0.25">
      <c r="A229" s="39"/>
      <c r="B229" s="17">
        <v>2016</v>
      </c>
      <c r="C229" s="12">
        <v>5306</v>
      </c>
      <c r="D229" s="12">
        <v>8838</v>
      </c>
      <c r="E229" s="12">
        <v>3508</v>
      </c>
      <c r="F229" s="12">
        <v>2452</v>
      </c>
      <c r="G229" s="12">
        <v>2878</v>
      </c>
      <c r="H229" s="12">
        <v>5306</v>
      </c>
      <c r="I229" s="12">
        <v>10713</v>
      </c>
      <c r="J229" s="12">
        <v>4023</v>
      </c>
      <c r="K229" s="12">
        <v>3129</v>
      </c>
      <c r="L229" s="12">
        <v>3561</v>
      </c>
    </row>
    <row r="230" spans="1:12" x14ac:dyDescent="0.25">
      <c r="A230" s="39"/>
      <c r="B230" s="17">
        <v>2017</v>
      </c>
      <c r="C230" s="12">
        <v>6108</v>
      </c>
      <c r="D230" s="12">
        <v>7277</v>
      </c>
      <c r="E230" s="12">
        <v>2745</v>
      </c>
      <c r="F230" s="12">
        <v>2001</v>
      </c>
      <c r="G230" s="12">
        <v>2531</v>
      </c>
      <c r="H230" s="12">
        <v>5918</v>
      </c>
      <c r="I230" s="12">
        <v>10964</v>
      </c>
      <c r="J230" s="12">
        <v>3958</v>
      </c>
      <c r="K230" s="12">
        <v>3408</v>
      </c>
      <c r="L230" s="12">
        <v>3598</v>
      </c>
    </row>
    <row r="231" spans="1:12" x14ac:dyDescent="0.25">
      <c r="A231" s="39"/>
      <c r="B231" s="17">
        <v>2018</v>
      </c>
      <c r="C231" s="12">
        <v>9611</v>
      </c>
      <c r="D231" s="12">
        <v>10304</v>
      </c>
      <c r="E231" s="12">
        <v>4015</v>
      </c>
      <c r="F231" s="12">
        <v>2716</v>
      </c>
      <c r="G231" s="12">
        <v>3573</v>
      </c>
      <c r="H231" s="12">
        <v>7773</v>
      </c>
      <c r="I231" s="12">
        <v>12216</v>
      </c>
      <c r="J231" s="12">
        <v>4499</v>
      </c>
      <c r="K231" s="12">
        <v>3579</v>
      </c>
      <c r="L231" s="12">
        <v>4138</v>
      </c>
    </row>
    <row r="232" spans="1:12" x14ac:dyDescent="0.25">
      <c r="A232" s="39"/>
      <c r="B232" s="17">
        <v>2019</v>
      </c>
      <c r="C232" s="12">
        <v>8363</v>
      </c>
      <c r="D232" s="12">
        <v>6264</v>
      </c>
      <c r="E232" s="17">
        <v>2559.078</v>
      </c>
      <c r="F232" s="17">
        <v>1689.3259999999998</v>
      </c>
      <c r="G232" s="17">
        <v>2015.4830000000002</v>
      </c>
      <c r="H232" s="12">
        <v>9631</v>
      </c>
      <c r="I232" s="12">
        <v>11114</v>
      </c>
      <c r="J232" s="17">
        <v>4228.009</v>
      </c>
      <c r="K232" s="17">
        <v>3236.0160000000001</v>
      </c>
      <c r="L232" s="17">
        <v>3650.1489999999999</v>
      </c>
    </row>
    <row r="233" spans="1:12" x14ac:dyDescent="0.25">
      <c r="A233" s="39"/>
      <c r="B233" s="17">
        <v>2020</v>
      </c>
      <c r="C233" s="12">
        <v>4346</v>
      </c>
      <c r="D233" s="12">
        <v>2093</v>
      </c>
      <c r="E233" s="12">
        <v>761</v>
      </c>
      <c r="F233" s="12">
        <v>627</v>
      </c>
      <c r="G233" s="12">
        <v>705</v>
      </c>
      <c r="H233" s="12">
        <v>4359</v>
      </c>
      <c r="I233" s="12">
        <v>4276</v>
      </c>
      <c r="J233" s="12">
        <v>1581</v>
      </c>
      <c r="K233" s="12">
        <v>1285</v>
      </c>
      <c r="L233" s="12">
        <v>1410</v>
      </c>
    </row>
    <row r="234" spans="1:12" x14ac:dyDescent="0.25">
      <c r="A234" s="39"/>
      <c r="B234" s="17">
        <v>2021</v>
      </c>
      <c r="C234" s="12">
        <v>5425</v>
      </c>
      <c r="D234" s="12">
        <v>2624</v>
      </c>
      <c r="E234" s="12">
        <v>913</v>
      </c>
      <c r="F234" s="12">
        <v>829</v>
      </c>
      <c r="G234" s="12">
        <v>882</v>
      </c>
      <c r="H234" s="12">
        <v>4970</v>
      </c>
      <c r="I234" s="12">
        <v>5507</v>
      </c>
      <c r="J234" s="12">
        <v>1997</v>
      </c>
      <c r="K234" s="12">
        <v>1703</v>
      </c>
      <c r="L234" s="12">
        <v>1807</v>
      </c>
    </row>
    <row r="235" spans="1:12" x14ac:dyDescent="0.25">
      <c r="B235" s="1"/>
    </row>
    <row r="236" spans="1:12" x14ac:dyDescent="0.25">
      <c r="B236" s="1"/>
    </row>
    <row r="237" spans="1:12" x14ac:dyDescent="0.25">
      <c r="B237" s="1"/>
    </row>
    <row r="238" spans="1:12" x14ac:dyDescent="0.25">
      <c r="B238" s="1"/>
    </row>
    <row r="239" spans="1:12" x14ac:dyDescent="0.25">
      <c r="A239" s="29" t="s">
        <v>29</v>
      </c>
      <c r="B239" s="28" t="s">
        <v>11</v>
      </c>
      <c r="C239" s="39" t="s">
        <v>2</v>
      </c>
      <c r="D239" s="39"/>
      <c r="E239" s="39"/>
      <c r="F239" s="39"/>
      <c r="G239" s="39"/>
      <c r="H239" s="39" t="s">
        <v>3</v>
      </c>
      <c r="I239" s="39"/>
      <c r="J239" s="39"/>
      <c r="K239" s="39"/>
      <c r="L239" s="39"/>
    </row>
    <row r="240" spans="1:12" x14ac:dyDescent="0.25">
      <c r="A240" s="29"/>
      <c r="B240" s="28"/>
      <c r="C240" s="12" t="s">
        <v>4</v>
      </c>
      <c r="D240" s="12" t="s">
        <v>5</v>
      </c>
      <c r="E240" s="12" t="s">
        <v>6</v>
      </c>
      <c r="F240" s="12" t="s">
        <v>7</v>
      </c>
      <c r="G240" s="12" t="s">
        <v>8</v>
      </c>
      <c r="H240" s="12" t="s">
        <v>4</v>
      </c>
      <c r="I240" s="12" t="s">
        <v>5</v>
      </c>
      <c r="J240" s="12" t="s">
        <v>6</v>
      </c>
      <c r="K240" s="12" t="s">
        <v>7</v>
      </c>
      <c r="L240" s="12" t="s">
        <v>8</v>
      </c>
    </row>
    <row r="241" spans="1:12" x14ac:dyDescent="0.25">
      <c r="A241" s="29"/>
      <c r="B241" s="17">
        <v>2019</v>
      </c>
      <c r="C241" s="12">
        <v>1900</v>
      </c>
      <c r="D241" s="12">
        <v>659</v>
      </c>
      <c r="E241" s="17">
        <v>256.5</v>
      </c>
      <c r="F241" s="17">
        <v>167.20000000000002</v>
      </c>
      <c r="G241" s="17">
        <v>235.6</v>
      </c>
      <c r="H241" s="12">
        <v>2694</v>
      </c>
      <c r="I241" s="12">
        <v>4995</v>
      </c>
      <c r="J241" s="17">
        <v>1689.1379999999999</v>
      </c>
      <c r="K241" s="17">
        <v>1640.646</v>
      </c>
      <c r="L241" s="17">
        <v>1664.8920000000001</v>
      </c>
    </row>
    <row r="242" spans="1:12" x14ac:dyDescent="0.25">
      <c r="A242" s="29"/>
      <c r="B242" s="17">
        <v>2020</v>
      </c>
      <c r="C242" s="12">
        <v>807</v>
      </c>
      <c r="D242" s="12">
        <v>193</v>
      </c>
      <c r="E242" s="12">
        <v>78</v>
      </c>
      <c r="F242" s="12">
        <v>57</v>
      </c>
      <c r="G242" s="12">
        <v>58</v>
      </c>
      <c r="H242" s="12">
        <v>807</v>
      </c>
      <c r="I242" s="12">
        <v>996</v>
      </c>
      <c r="J242" s="12">
        <v>370</v>
      </c>
      <c r="K242" s="12">
        <v>329</v>
      </c>
      <c r="L242" s="12">
        <v>297</v>
      </c>
    </row>
    <row r="243" spans="1:12" x14ac:dyDescent="0.25">
      <c r="A243" s="29"/>
      <c r="B243" s="17">
        <v>2021</v>
      </c>
      <c r="C243" s="12">
        <v>807</v>
      </c>
      <c r="D243" s="12">
        <v>194</v>
      </c>
      <c r="E243" s="17">
        <v>78.278999999999996</v>
      </c>
      <c r="F243" s="17">
        <v>57.296999999999997</v>
      </c>
      <c r="G243" s="17">
        <v>58.104000000000006</v>
      </c>
      <c r="H243" s="12">
        <v>807</v>
      </c>
      <c r="I243" s="12">
        <v>996</v>
      </c>
      <c r="J243" s="17">
        <v>369.60599999999999</v>
      </c>
      <c r="K243" s="17">
        <v>329.25599999999997</v>
      </c>
      <c r="L243" s="17">
        <v>296.976</v>
      </c>
    </row>
    <row r="244" spans="1:12" x14ac:dyDescent="0.25">
      <c r="B244" s="1"/>
    </row>
    <row r="245" spans="1:12" x14ac:dyDescent="0.25">
      <c r="B245" s="1"/>
    </row>
    <row r="246" spans="1:12" x14ac:dyDescent="0.25">
      <c r="B246" s="1"/>
    </row>
    <row r="247" spans="1:12" x14ac:dyDescent="0.25">
      <c r="A247" s="39" t="s">
        <v>30</v>
      </c>
      <c r="B247" s="32" t="s">
        <v>11</v>
      </c>
      <c r="C247" s="39" t="s">
        <v>2</v>
      </c>
      <c r="D247" s="39"/>
      <c r="E247" s="39"/>
      <c r="F247" s="39"/>
      <c r="G247" s="39"/>
      <c r="H247" s="29" t="s">
        <v>3</v>
      </c>
      <c r="I247" s="29"/>
      <c r="J247" s="29"/>
      <c r="K247" s="29"/>
      <c r="L247" s="29"/>
    </row>
    <row r="248" spans="1:12" x14ac:dyDescent="0.25">
      <c r="A248" s="39"/>
      <c r="B248" s="32"/>
      <c r="C248" s="12" t="s">
        <v>4</v>
      </c>
      <c r="D248" s="12" t="s">
        <v>5</v>
      </c>
      <c r="E248" s="12" t="s">
        <v>6</v>
      </c>
      <c r="F248" s="12" t="s">
        <v>7</v>
      </c>
      <c r="G248" s="12" t="s">
        <v>8</v>
      </c>
      <c r="H248" s="12" t="s">
        <v>4</v>
      </c>
      <c r="I248" s="12" t="s">
        <v>5</v>
      </c>
      <c r="J248" s="12" t="s">
        <v>6</v>
      </c>
      <c r="K248" s="12" t="s">
        <v>7</v>
      </c>
      <c r="L248" s="12" t="s">
        <v>8</v>
      </c>
    </row>
    <row r="249" spans="1:12" x14ac:dyDescent="0.25">
      <c r="A249" s="39"/>
      <c r="B249" s="17">
        <v>2021</v>
      </c>
      <c r="C249" s="12">
        <v>586</v>
      </c>
      <c r="D249" s="12">
        <v>222</v>
      </c>
      <c r="E249" s="17">
        <v>82.04</v>
      </c>
      <c r="F249" s="17">
        <v>41.02</v>
      </c>
      <c r="G249" s="17">
        <v>99.033999999999992</v>
      </c>
      <c r="H249" s="12">
        <v>586</v>
      </c>
      <c r="I249" s="12">
        <v>636</v>
      </c>
      <c r="J249" s="17">
        <v>243.77600000000001</v>
      </c>
      <c r="K249" s="17">
        <v>202.17</v>
      </c>
      <c r="L249" s="17">
        <v>189.86399999999998</v>
      </c>
    </row>
    <row r="250" spans="1:12" x14ac:dyDescent="0.25">
      <c r="B250" s="1"/>
    </row>
    <row r="251" spans="1:12" x14ac:dyDescent="0.25">
      <c r="B251" s="1"/>
    </row>
    <row r="252" spans="1:12" x14ac:dyDescent="0.25">
      <c r="B252" s="1"/>
    </row>
    <row r="253" spans="1:12" x14ac:dyDescent="0.25">
      <c r="A253" s="29" t="s">
        <v>31</v>
      </c>
      <c r="B253" s="32" t="s">
        <v>11</v>
      </c>
      <c r="C253" s="39" t="s">
        <v>2</v>
      </c>
      <c r="D253" s="39"/>
      <c r="E253" s="39"/>
      <c r="F253" s="39"/>
      <c r="G253" s="39"/>
      <c r="H253" s="39" t="s">
        <v>3</v>
      </c>
      <c r="I253" s="39"/>
      <c r="J253" s="39"/>
      <c r="K253" s="39"/>
      <c r="L253" s="39"/>
    </row>
    <row r="254" spans="1:12" x14ac:dyDescent="0.25">
      <c r="A254" s="29"/>
      <c r="B254" s="32"/>
      <c r="C254" s="12" t="s">
        <v>4</v>
      </c>
      <c r="D254" s="12" t="s">
        <v>5</v>
      </c>
      <c r="E254" s="12" t="s">
        <v>6</v>
      </c>
      <c r="F254" s="12" t="s">
        <v>7</v>
      </c>
      <c r="G254" s="12" t="s">
        <v>8</v>
      </c>
      <c r="H254" s="12" t="s">
        <v>4</v>
      </c>
      <c r="I254" s="12" t="s">
        <v>5</v>
      </c>
      <c r="J254" s="12" t="s">
        <v>6</v>
      </c>
      <c r="K254" s="12" t="s">
        <v>7</v>
      </c>
      <c r="L254" s="12" t="s">
        <v>8</v>
      </c>
    </row>
    <row r="255" spans="1:12" x14ac:dyDescent="0.25">
      <c r="A255" s="29"/>
      <c r="B255" s="17">
        <v>2019</v>
      </c>
      <c r="C255" s="12">
        <v>1108</v>
      </c>
      <c r="D255" s="12">
        <v>1137</v>
      </c>
      <c r="E255" s="12">
        <v>385</v>
      </c>
      <c r="F255" s="12">
        <v>349</v>
      </c>
      <c r="G255" s="12">
        <v>403</v>
      </c>
      <c r="H255" s="12">
        <v>1108</v>
      </c>
      <c r="I255" s="12">
        <v>2094</v>
      </c>
      <c r="J255" s="12">
        <v>735</v>
      </c>
      <c r="K255" s="12">
        <v>671</v>
      </c>
      <c r="L255" s="12">
        <v>688</v>
      </c>
    </row>
    <row r="256" spans="1:12" x14ac:dyDescent="0.25">
      <c r="A256" s="29"/>
      <c r="B256" s="17">
        <v>2020</v>
      </c>
      <c r="C256" s="12">
        <v>838</v>
      </c>
      <c r="D256" s="12">
        <v>254</v>
      </c>
      <c r="E256" s="12">
        <v>88</v>
      </c>
      <c r="F256" s="12">
        <v>75</v>
      </c>
      <c r="G256" s="12">
        <v>91</v>
      </c>
      <c r="H256" s="12">
        <v>838</v>
      </c>
      <c r="I256" s="12">
        <v>718</v>
      </c>
      <c r="J256" s="12">
        <v>255</v>
      </c>
      <c r="K256" s="12">
        <v>222</v>
      </c>
      <c r="L256" s="12">
        <v>241</v>
      </c>
    </row>
    <row r="257" spans="1:12" x14ac:dyDescent="0.25">
      <c r="A257" s="29"/>
      <c r="B257" s="17">
        <v>2021</v>
      </c>
      <c r="C257" s="12">
        <v>838</v>
      </c>
      <c r="D257" s="12">
        <v>254</v>
      </c>
      <c r="E257" s="17">
        <v>87.99</v>
      </c>
      <c r="F257" s="17">
        <v>74.582000000000008</v>
      </c>
      <c r="G257" s="17">
        <v>91.342000000000013</v>
      </c>
      <c r="H257" s="12">
        <v>838</v>
      </c>
      <c r="I257" s="12">
        <v>718</v>
      </c>
      <c r="J257" s="17">
        <v>254.75199999999998</v>
      </c>
      <c r="K257" s="17">
        <v>222.07</v>
      </c>
      <c r="L257" s="17">
        <v>241.34400000000002</v>
      </c>
    </row>
    <row r="258" spans="1:12" x14ac:dyDescent="0.25">
      <c r="B258" s="1"/>
    </row>
    <row r="259" spans="1:12" x14ac:dyDescent="0.25">
      <c r="B259" s="1"/>
    </row>
    <row r="260" spans="1:12" x14ac:dyDescent="0.25">
      <c r="B260" s="1"/>
    </row>
    <row r="261" spans="1:12" x14ac:dyDescent="0.25">
      <c r="A261" s="2" t="s">
        <v>32</v>
      </c>
      <c r="B261" s="45" t="s">
        <v>11</v>
      </c>
      <c r="C261" s="4" t="s">
        <v>2</v>
      </c>
      <c r="D261" s="5"/>
      <c r="E261" s="5"/>
      <c r="F261" s="5"/>
      <c r="G261" s="6"/>
      <c r="H261" s="4" t="s">
        <v>3</v>
      </c>
      <c r="I261" s="5"/>
      <c r="J261" s="5"/>
      <c r="K261" s="5"/>
      <c r="L261" s="6"/>
    </row>
    <row r="262" spans="1:12" x14ac:dyDescent="0.25">
      <c r="A262" s="10"/>
      <c r="B262" s="46"/>
      <c r="C262" s="12" t="s">
        <v>4</v>
      </c>
      <c r="D262" s="12" t="s">
        <v>5</v>
      </c>
      <c r="E262" s="12" t="s">
        <v>6</v>
      </c>
      <c r="F262" s="12" t="s">
        <v>7</v>
      </c>
      <c r="G262" s="12" t="s">
        <v>8</v>
      </c>
      <c r="H262" s="12" t="s">
        <v>4</v>
      </c>
      <c r="I262" s="12" t="s">
        <v>5</v>
      </c>
      <c r="J262" s="12" t="s">
        <v>6</v>
      </c>
      <c r="K262" s="12" t="s">
        <v>7</v>
      </c>
      <c r="L262" s="12" t="s">
        <v>8</v>
      </c>
    </row>
    <row r="263" spans="1:12" x14ac:dyDescent="0.25">
      <c r="A263" s="22"/>
      <c r="B263" s="17">
        <v>2021</v>
      </c>
      <c r="C263" s="12">
        <v>726</v>
      </c>
      <c r="D263" s="12">
        <v>172</v>
      </c>
      <c r="E263" s="17">
        <v>95.831999999999994</v>
      </c>
      <c r="F263" s="17">
        <v>45.012</v>
      </c>
      <c r="G263" s="17">
        <v>31.217999999999996</v>
      </c>
      <c r="H263" s="12">
        <v>419</v>
      </c>
      <c r="I263" s="12">
        <v>119</v>
      </c>
      <c r="J263" s="17">
        <v>25.14</v>
      </c>
      <c r="K263" s="17">
        <v>54.051000000000002</v>
      </c>
      <c r="L263" s="17">
        <v>39.805</v>
      </c>
    </row>
    <row r="264" spans="1:12" x14ac:dyDescent="0.25">
      <c r="B264" s="1"/>
    </row>
    <row r="265" spans="1:12" x14ac:dyDescent="0.25">
      <c r="B265" s="1"/>
    </row>
    <row r="266" spans="1:12" x14ac:dyDescent="0.25">
      <c r="B266" s="1"/>
    </row>
    <row r="267" spans="1:12" x14ac:dyDescent="0.25">
      <c r="B267" s="1"/>
    </row>
    <row r="268" spans="1:12" x14ac:dyDescent="0.25">
      <c r="A268" s="39" t="s">
        <v>33</v>
      </c>
      <c r="B268" s="28" t="s">
        <v>11</v>
      </c>
      <c r="C268" s="39" t="s">
        <v>2</v>
      </c>
      <c r="D268" s="39"/>
      <c r="E268" s="39"/>
      <c r="F268" s="39"/>
      <c r="G268" s="39"/>
      <c r="H268" s="39" t="s">
        <v>3</v>
      </c>
      <c r="I268" s="39"/>
      <c r="J268" s="39"/>
      <c r="K268" s="39"/>
      <c r="L268" s="39"/>
    </row>
    <row r="269" spans="1:12" x14ac:dyDescent="0.25">
      <c r="A269" s="39"/>
      <c r="B269" s="28"/>
      <c r="C269" s="12" t="s">
        <v>4</v>
      </c>
      <c r="D269" s="12" t="s">
        <v>5</v>
      </c>
      <c r="E269" s="12" t="s">
        <v>6</v>
      </c>
      <c r="F269" s="12" t="s">
        <v>7</v>
      </c>
      <c r="G269" s="12" t="s">
        <v>8</v>
      </c>
      <c r="H269" s="12" t="s">
        <v>4</v>
      </c>
      <c r="I269" s="12" t="s">
        <v>5</v>
      </c>
      <c r="J269" s="12" t="s">
        <v>6</v>
      </c>
      <c r="K269" s="12" t="s">
        <v>7</v>
      </c>
      <c r="L269" s="12" t="s">
        <v>8</v>
      </c>
    </row>
    <row r="270" spans="1:12" x14ac:dyDescent="0.25">
      <c r="A270" s="39"/>
      <c r="B270" s="17">
        <v>2017</v>
      </c>
      <c r="C270" s="12">
        <v>1753</v>
      </c>
      <c r="D270" s="12">
        <v>976</v>
      </c>
      <c r="E270" s="12">
        <v>418</v>
      </c>
      <c r="F270" s="12">
        <v>258</v>
      </c>
      <c r="G270" s="12">
        <v>300</v>
      </c>
      <c r="H270" s="12">
        <v>1591</v>
      </c>
      <c r="I270" s="12">
        <v>2460</v>
      </c>
      <c r="J270" s="12">
        <v>936</v>
      </c>
      <c r="K270" s="12">
        <v>715</v>
      </c>
      <c r="L270" s="12">
        <v>809</v>
      </c>
    </row>
    <row r="271" spans="1:12" x14ac:dyDescent="0.25">
      <c r="A271" s="39"/>
      <c r="B271" s="17">
        <v>2018</v>
      </c>
      <c r="C271" s="12">
        <v>9460</v>
      </c>
      <c r="D271" s="12">
        <v>7012</v>
      </c>
      <c r="E271" s="12">
        <v>2948</v>
      </c>
      <c r="F271" s="12">
        <v>1637</v>
      </c>
      <c r="G271" s="12">
        <v>2427</v>
      </c>
      <c r="H271" s="12">
        <v>9098</v>
      </c>
      <c r="I271" s="12">
        <v>11475</v>
      </c>
      <c r="J271" s="12">
        <v>4552</v>
      </c>
      <c r="K271" s="12">
        <v>3128</v>
      </c>
      <c r="L271" s="12">
        <v>3795</v>
      </c>
    </row>
    <row r="272" spans="1:12" x14ac:dyDescent="0.25">
      <c r="A272" s="39"/>
      <c r="B272" s="17">
        <v>2019</v>
      </c>
      <c r="C272" s="12">
        <v>2740</v>
      </c>
      <c r="D272" s="12">
        <v>1453</v>
      </c>
      <c r="E272" s="12">
        <v>643</v>
      </c>
      <c r="F272" s="12">
        <v>355</v>
      </c>
      <c r="G272" s="12">
        <v>455</v>
      </c>
      <c r="H272" s="12">
        <v>2720</v>
      </c>
      <c r="I272" s="12">
        <v>2883</v>
      </c>
      <c r="J272" s="12">
        <v>1200</v>
      </c>
      <c r="K272" s="12">
        <v>911</v>
      </c>
      <c r="L272" s="12">
        <v>772</v>
      </c>
    </row>
    <row r="273" spans="1:12" x14ac:dyDescent="0.25">
      <c r="A273" s="39"/>
      <c r="B273" s="17">
        <v>2020</v>
      </c>
      <c r="C273" s="12">
        <v>2262</v>
      </c>
      <c r="D273" s="12">
        <v>651</v>
      </c>
      <c r="E273" s="12">
        <v>287</v>
      </c>
      <c r="F273" s="12">
        <v>198</v>
      </c>
      <c r="G273" s="12">
        <v>166</v>
      </c>
      <c r="H273" s="12">
        <v>2262</v>
      </c>
      <c r="I273" s="12">
        <v>1680</v>
      </c>
      <c r="J273" s="12">
        <v>814</v>
      </c>
      <c r="K273" s="12">
        <v>464</v>
      </c>
      <c r="L273" s="12">
        <v>402</v>
      </c>
    </row>
    <row r="274" spans="1:12" x14ac:dyDescent="0.25">
      <c r="A274" s="39"/>
      <c r="B274" s="17">
        <v>2021</v>
      </c>
      <c r="C274" s="12">
        <v>2262</v>
      </c>
      <c r="D274" s="12">
        <v>651</v>
      </c>
      <c r="E274" s="17">
        <v>287.274</v>
      </c>
      <c r="F274" s="17">
        <v>199.05600000000001</v>
      </c>
      <c r="G274" s="17">
        <v>165.12599999999998</v>
      </c>
      <c r="H274" s="12">
        <v>2262</v>
      </c>
      <c r="I274" s="12">
        <v>1681</v>
      </c>
      <c r="J274" s="17">
        <v>814.32</v>
      </c>
      <c r="K274" s="17">
        <v>463.71</v>
      </c>
      <c r="L274" s="17">
        <v>402.63599999999997</v>
      </c>
    </row>
    <row r="275" spans="1:12" x14ac:dyDescent="0.25">
      <c r="B275" s="1"/>
    </row>
    <row r="276" spans="1:12" x14ac:dyDescent="0.25">
      <c r="B276" s="1"/>
    </row>
    <row r="277" spans="1:12" x14ac:dyDescent="0.25">
      <c r="B277" s="1"/>
    </row>
    <row r="278" spans="1:12" x14ac:dyDescent="0.25">
      <c r="A278" s="39" t="s">
        <v>34</v>
      </c>
      <c r="B278" s="28" t="s">
        <v>11</v>
      </c>
      <c r="C278" s="39" t="s">
        <v>2</v>
      </c>
      <c r="D278" s="39"/>
      <c r="E278" s="39"/>
      <c r="F278" s="39"/>
      <c r="G278" s="39"/>
      <c r="H278" s="39" t="s">
        <v>3</v>
      </c>
      <c r="I278" s="39"/>
      <c r="J278" s="39"/>
      <c r="K278" s="39"/>
      <c r="L278" s="39"/>
    </row>
    <row r="279" spans="1:12" x14ac:dyDescent="0.25">
      <c r="A279" s="39"/>
      <c r="B279" s="28"/>
      <c r="C279" s="12" t="s">
        <v>4</v>
      </c>
      <c r="D279" s="12" t="s">
        <v>5</v>
      </c>
      <c r="E279" s="12" t="s">
        <v>6</v>
      </c>
      <c r="F279" s="12" t="s">
        <v>7</v>
      </c>
      <c r="G279" s="12" t="s">
        <v>8</v>
      </c>
      <c r="H279" s="12" t="s">
        <v>4</v>
      </c>
      <c r="I279" s="12" t="s">
        <v>5</v>
      </c>
      <c r="J279" s="12" t="s">
        <v>6</v>
      </c>
      <c r="K279" s="12" t="s">
        <v>7</v>
      </c>
      <c r="L279" s="12" t="s">
        <v>8</v>
      </c>
    </row>
    <row r="280" spans="1:12" x14ac:dyDescent="0.25">
      <c r="A280" s="39"/>
      <c r="B280" s="17">
        <v>2007</v>
      </c>
      <c r="C280" s="12" t="s">
        <v>13</v>
      </c>
      <c r="D280" s="12"/>
      <c r="E280" s="12" t="s">
        <v>13</v>
      </c>
      <c r="F280" s="12" t="s">
        <v>13</v>
      </c>
      <c r="G280" s="12" t="s">
        <v>13</v>
      </c>
      <c r="H280" s="12">
        <v>1242</v>
      </c>
      <c r="I280" s="12">
        <v>1161</v>
      </c>
      <c r="J280" s="12">
        <v>406</v>
      </c>
      <c r="K280" s="12">
        <v>203</v>
      </c>
      <c r="L280" s="12">
        <v>552</v>
      </c>
    </row>
    <row r="281" spans="1:12" x14ac:dyDescent="0.25">
      <c r="A281" s="39"/>
      <c r="B281" s="17">
        <v>2008</v>
      </c>
      <c r="C281" s="12">
        <v>2375</v>
      </c>
      <c r="D281" s="12">
        <v>4644</v>
      </c>
      <c r="E281" s="12">
        <v>1903</v>
      </c>
      <c r="F281" s="12">
        <v>1610</v>
      </c>
      <c r="G281" s="12">
        <v>1131</v>
      </c>
      <c r="H281" s="12">
        <v>2343</v>
      </c>
      <c r="I281" s="12">
        <v>4530</v>
      </c>
      <c r="J281" s="12">
        <v>1967</v>
      </c>
      <c r="K281" s="12">
        <v>1634</v>
      </c>
      <c r="L281" s="12">
        <v>929</v>
      </c>
    </row>
    <row r="282" spans="1:12" x14ac:dyDescent="0.25">
      <c r="A282" s="39"/>
      <c r="B282" s="17">
        <v>2009</v>
      </c>
      <c r="C282" s="12">
        <v>2879</v>
      </c>
      <c r="D282" s="12">
        <v>3238</v>
      </c>
      <c r="E282" s="12">
        <v>1130</v>
      </c>
      <c r="F282" s="12">
        <v>1099</v>
      </c>
      <c r="G282" s="12">
        <v>1009</v>
      </c>
      <c r="H282" s="12">
        <v>2707</v>
      </c>
      <c r="I282" s="12">
        <v>4549</v>
      </c>
      <c r="J282" s="12">
        <v>1565</v>
      </c>
      <c r="K282" s="12">
        <v>1551</v>
      </c>
      <c r="L282" s="12">
        <v>1433</v>
      </c>
    </row>
    <row r="283" spans="1:12" x14ac:dyDescent="0.25">
      <c r="A283" s="39"/>
      <c r="B283" s="17">
        <v>2010</v>
      </c>
      <c r="C283" s="12">
        <v>2249</v>
      </c>
      <c r="D283" s="12">
        <v>2766</v>
      </c>
      <c r="E283" s="12">
        <v>1100</v>
      </c>
      <c r="F283" s="12">
        <v>766</v>
      </c>
      <c r="G283" s="12">
        <v>900</v>
      </c>
      <c r="H283" s="12">
        <v>2557</v>
      </c>
      <c r="I283" s="12">
        <v>4442</v>
      </c>
      <c r="J283" s="12">
        <v>1723</v>
      </c>
      <c r="K283" s="12">
        <v>1282</v>
      </c>
      <c r="L283" s="12">
        <v>1437</v>
      </c>
    </row>
    <row r="284" spans="1:12" x14ac:dyDescent="0.25">
      <c r="A284" s="39"/>
      <c r="B284" s="17">
        <v>2011</v>
      </c>
      <c r="C284" s="12">
        <v>3150</v>
      </c>
      <c r="D284" s="12">
        <v>5696</v>
      </c>
      <c r="E284" s="12">
        <v>2065</v>
      </c>
      <c r="F284" s="12">
        <v>1735</v>
      </c>
      <c r="G284" s="12">
        <v>1896</v>
      </c>
      <c r="H284" s="12">
        <v>3138</v>
      </c>
      <c r="I284" s="12">
        <v>6788</v>
      </c>
      <c r="J284" s="12">
        <v>2424</v>
      </c>
      <c r="K284" s="12">
        <v>2076</v>
      </c>
      <c r="L284" s="12">
        <v>2288</v>
      </c>
    </row>
    <row r="285" spans="1:12" x14ac:dyDescent="0.25">
      <c r="A285" s="39"/>
      <c r="B285" s="17">
        <v>2012</v>
      </c>
      <c r="C285" s="12">
        <v>3600</v>
      </c>
      <c r="D285" s="12">
        <v>4924</v>
      </c>
      <c r="E285" s="12">
        <v>1799</v>
      </c>
      <c r="F285" s="12">
        <v>1606</v>
      </c>
      <c r="G285" s="12">
        <v>1519</v>
      </c>
      <c r="H285" s="12">
        <v>3582</v>
      </c>
      <c r="I285" s="12">
        <v>4554</v>
      </c>
      <c r="J285" s="12">
        <v>2074</v>
      </c>
      <c r="K285" s="12">
        <v>1606</v>
      </c>
      <c r="L285" s="12">
        <v>874</v>
      </c>
    </row>
    <row r="286" spans="1:12" x14ac:dyDescent="0.25">
      <c r="A286" s="39"/>
      <c r="B286" s="17">
        <v>2013</v>
      </c>
      <c r="C286" s="12">
        <v>3723</v>
      </c>
      <c r="D286" s="12">
        <v>7283</v>
      </c>
      <c r="E286" s="12">
        <v>2211</v>
      </c>
      <c r="F286" s="12">
        <v>2457</v>
      </c>
      <c r="G286" s="12">
        <v>2615</v>
      </c>
      <c r="H286" s="12">
        <v>3305</v>
      </c>
      <c r="I286" s="12">
        <v>7108</v>
      </c>
      <c r="J286" s="12">
        <v>2437</v>
      </c>
      <c r="K286" s="12">
        <v>1845</v>
      </c>
      <c r="L286" s="12">
        <v>2826</v>
      </c>
    </row>
    <row r="287" spans="1:12" x14ac:dyDescent="0.25">
      <c r="A287" s="39"/>
      <c r="B287" s="17">
        <v>2014</v>
      </c>
      <c r="C287" s="12">
        <v>3847</v>
      </c>
      <c r="D287" s="12">
        <v>8360</v>
      </c>
      <c r="E287" s="12">
        <v>2336</v>
      </c>
      <c r="F287" s="12">
        <v>2782</v>
      </c>
      <c r="G287" s="12">
        <v>3242</v>
      </c>
      <c r="H287" s="12">
        <v>3695</v>
      </c>
      <c r="I287" s="12">
        <v>9007</v>
      </c>
      <c r="J287" s="12">
        <v>2578</v>
      </c>
      <c r="K287" s="12">
        <v>2995</v>
      </c>
      <c r="L287" s="12">
        <v>3434</v>
      </c>
    </row>
    <row r="288" spans="1:12" x14ac:dyDescent="0.25">
      <c r="A288" s="39"/>
      <c r="B288" s="17">
        <v>2015</v>
      </c>
      <c r="C288" s="12">
        <v>4526</v>
      </c>
      <c r="D288" s="12">
        <v>8915</v>
      </c>
      <c r="E288" s="12">
        <v>3166</v>
      </c>
      <c r="F288" s="12">
        <v>2940</v>
      </c>
      <c r="G288" s="12">
        <v>2809</v>
      </c>
      <c r="H288" s="12">
        <v>4394</v>
      </c>
      <c r="I288" s="12">
        <v>9912</v>
      </c>
      <c r="J288" s="12">
        <v>3419</v>
      </c>
      <c r="K288" s="12">
        <v>3259</v>
      </c>
      <c r="L288" s="12">
        <v>3234</v>
      </c>
    </row>
    <row r="289" spans="1:12" x14ac:dyDescent="0.25">
      <c r="A289" s="39"/>
      <c r="B289" s="17">
        <v>2016</v>
      </c>
      <c r="C289" s="12">
        <v>3050</v>
      </c>
      <c r="D289" s="12">
        <v>5528</v>
      </c>
      <c r="E289" s="12">
        <v>1988</v>
      </c>
      <c r="F289" s="12">
        <v>1617</v>
      </c>
      <c r="G289" s="12">
        <v>1923</v>
      </c>
      <c r="H289" s="12">
        <v>2087</v>
      </c>
      <c r="I289" s="12">
        <v>4352</v>
      </c>
      <c r="J289" s="12">
        <v>1588</v>
      </c>
      <c r="K289" s="12">
        <v>1298</v>
      </c>
      <c r="L289" s="12">
        <v>1466</v>
      </c>
    </row>
    <row r="290" spans="1:12" x14ac:dyDescent="0.25">
      <c r="A290" s="39"/>
      <c r="B290" s="17">
        <v>2017</v>
      </c>
      <c r="C290" s="12">
        <v>2654</v>
      </c>
      <c r="D290" s="12">
        <v>3261</v>
      </c>
      <c r="E290" s="12">
        <v>1100</v>
      </c>
      <c r="F290" s="12">
        <v>1083</v>
      </c>
      <c r="G290" s="12">
        <v>1078</v>
      </c>
      <c r="H290" s="12">
        <v>3043</v>
      </c>
      <c r="I290" s="12">
        <v>5275</v>
      </c>
      <c r="J290" s="12">
        <v>1898</v>
      </c>
      <c r="K290" s="12">
        <v>1693</v>
      </c>
      <c r="L290" s="12">
        <v>1684</v>
      </c>
    </row>
    <row r="291" spans="1:12" x14ac:dyDescent="0.25">
      <c r="A291" s="39"/>
      <c r="B291" s="17">
        <v>2018</v>
      </c>
      <c r="C291" s="12">
        <v>7736</v>
      </c>
      <c r="D291" s="12">
        <v>7766</v>
      </c>
      <c r="E291" s="12">
        <v>2787</v>
      </c>
      <c r="F291" s="12">
        <v>2519</v>
      </c>
      <c r="G291" s="12">
        <v>2460</v>
      </c>
      <c r="H291" s="12">
        <v>7836</v>
      </c>
      <c r="I291" s="12">
        <v>11615</v>
      </c>
      <c r="J291" s="12">
        <v>4031</v>
      </c>
      <c r="K291" s="12">
        <v>4103</v>
      </c>
      <c r="L291" s="12">
        <v>3481</v>
      </c>
    </row>
    <row r="292" spans="1:12" x14ac:dyDescent="0.25">
      <c r="A292" s="39"/>
      <c r="B292" s="17">
        <v>2020</v>
      </c>
      <c r="C292" s="12">
        <v>2145</v>
      </c>
      <c r="D292" s="12">
        <v>1042</v>
      </c>
      <c r="E292" s="12">
        <v>244</v>
      </c>
      <c r="F292" s="12">
        <v>408</v>
      </c>
      <c r="G292" s="12">
        <v>390</v>
      </c>
      <c r="H292" s="12"/>
      <c r="I292" s="12"/>
      <c r="J292" s="12"/>
      <c r="K292" s="12"/>
      <c r="L292" s="12"/>
    </row>
    <row r="293" spans="1:12" x14ac:dyDescent="0.25">
      <c r="A293" s="39"/>
      <c r="B293" s="17">
        <v>2021</v>
      </c>
      <c r="C293" s="12">
        <v>2198</v>
      </c>
      <c r="D293" s="12">
        <v>1066</v>
      </c>
      <c r="E293" s="17">
        <v>252.77</v>
      </c>
      <c r="F293" s="47">
        <v>415.42199999999997</v>
      </c>
      <c r="G293" s="17">
        <v>397.83800000000002</v>
      </c>
      <c r="H293" s="12">
        <v>886</v>
      </c>
      <c r="I293" s="12">
        <v>558</v>
      </c>
      <c r="J293" s="17">
        <v>201.12200000000001</v>
      </c>
      <c r="K293" s="17">
        <v>147.96199999999999</v>
      </c>
      <c r="L293" s="17">
        <v>209.09600000000003</v>
      </c>
    </row>
    <row r="294" spans="1:12" x14ac:dyDescent="0.25">
      <c r="B294" s="1"/>
    </row>
    <row r="295" spans="1:12" x14ac:dyDescent="0.25">
      <c r="B295" s="1"/>
    </row>
    <row r="296" spans="1:12" x14ac:dyDescent="0.25">
      <c r="B296" s="1"/>
    </row>
    <row r="297" spans="1:12" x14ac:dyDescent="0.25">
      <c r="B297" s="1"/>
    </row>
    <row r="298" spans="1:12" x14ac:dyDescent="0.25">
      <c r="A298" s="39" t="s">
        <v>35</v>
      </c>
      <c r="B298" s="28" t="s">
        <v>11</v>
      </c>
      <c r="C298" s="29" t="s">
        <v>2</v>
      </c>
      <c r="D298" s="29"/>
      <c r="E298" s="29"/>
      <c r="F298" s="29"/>
      <c r="G298" s="29"/>
      <c r="H298" s="39" t="s">
        <v>3</v>
      </c>
      <c r="I298" s="39"/>
      <c r="J298" s="39"/>
      <c r="K298" s="39"/>
      <c r="L298" s="39"/>
    </row>
    <row r="299" spans="1:12" x14ac:dyDescent="0.25">
      <c r="A299" s="39"/>
      <c r="B299" s="28"/>
      <c r="C299" s="12" t="s">
        <v>4</v>
      </c>
      <c r="D299" s="12" t="s">
        <v>5</v>
      </c>
      <c r="E299" s="12" t="s">
        <v>6</v>
      </c>
      <c r="F299" s="12" t="s">
        <v>7</v>
      </c>
      <c r="G299" s="12" t="s">
        <v>8</v>
      </c>
      <c r="H299" s="12" t="s">
        <v>4</v>
      </c>
      <c r="I299" s="12" t="s">
        <v>5</v>
      </c>
      <c r="J299" s="12" t="s">
        <v>6</v>
      </c>
      <c r="K299" s="12" t="s">
        <v>7</v>
      </c>
      <c r="L299" s="12" t="s">
        <v>8</v>
      </c>
    </row>
    <row r="300" spans="1:12" x14ac:dyDescent="0.25">
      <c r="A300" s="39"/>
      <c r="B300" s="17">
        <v>2015</v>
      </c>
      <c r="C300" s="12">
        <v>4496</v>
      </c>
      <c r="D300" s="12">
        <v>7247</v>
      </c>
      <c r="E300" s="12">
        <v>2246</v>
      </c>
      <c r="F300" s="12">
        <v>2485</v>
      </c>
      <c r="G300" s="12">
        <v>2516</v>
      </c>
      <c r="H300" s="12">
        <v>2298</v>
      </c>
      <c r="I300" s="12">
        <v>5206</v>
      </c>
      <c r="J300" s="12">
        <v>1915</v>
      </c>
      <c r="K300" s="12">
        <v>1634</v>
      </c>
      <c r="L300" s="12">
        <v>1657</v>
      </c>
    </row>
    <row r="301" spans="1:12" x14ac:dyDescent="0.25">
      <c r="A301" s="39"/>
      <c r="B301" s="17">
        <v>2016</v>
      </c>
      <c r="C301" s="12">
        <v>1117</v>
      </c>
      <c r="D301" s="12">
        <v>2600</v>
      </c>
      <c r="E301" s="12">
        <v>750</v>
      </c>
      <c r="F301" s="12">
        <v>827</v>
      </c>
      <c r="G301" s="12">
        <v>1023</v>
      </c>
      <c r="H301" s="12">
        <v>238</v>
      </c>
      <c r="I301" s="12">
        <v>640</v>
      </c>
      <c r="J301" s="12">
        <v>229</v>
      </c>
      <c r="K301" s="12">
        <v>198</v>
      </c>
      <c r="L301" s="12">
        <v>213</v>
      </c>
    </row>
    <row r="302" spans="1:12" x14ac:dyDescent="0.25">
      <c r="A302" s="39"/>
      <c r="B302" s="17">
        <v>2017</v>
      </c>
      <c r="C302" s="12">
        <v>6800</v>
      </c>
      <c r="D302" s="12">
        <v>5607</v>
      </c>
      <c r="E302" s="12">
        <v>2110</v>
      </c>
      <c r="F302" s="12">
        <v>1969</v>
      </c>
      <c r="G302" s="12">
        <v>1528</v>
      </c>
      <c r="H302" s="12">
        <v>6600</v>
      </c>
      <c r="I302" s="12">
        <v>9932</v>
      </c>
      <c r="J302" s="12">
        <v>3605</v>
      </c>
      <c r="K302" s="12">
        <v>3378</v>
      </c>
      <c r="L302" s="12">
        <v>2949</v>
      </c>
    </row>
    <row r="303" spans="1:12" x14ac:dyDescent="0.25">
      <c r="A303" s="39"/>
      <c r="B303" s="17">
        <v>2018</v>
      </c>
      <c r="C303" s="12">
        <v>6799</v>
      </c>
      <c r="D303" s="12">
        <v>4330</v>
      </c>
      <c r="E303" s="12">
        <v>1784</v>
      </c>
      <c r="F303" s="12">
        <v>1186</v>
      </c>
      <c r="G303" s="12">
        <v>1360</v>
      </c>
      <c r="H303" s="12">
        <v>6800</v>
      </c>
      <c r="I303" s="12">
        <v>7494</v>
      </c>
      <c r="J303" s="12">
        <v>3059</v>
      </c>
      <c r="K303" s="12">
        <v>2268</v>
      </c>
      <c r="L303" s="12">
        <v>2167</v>
      </c>
    </row>
    <row r="304" spans="1:12" x14ac:dyDescent="0.25">
      <c r="A304" s="39"/>
      <c r="B304" s="17">
        <v>2019</v>
      </c>
      <c r="C304" s="12">
        <v>13600</v>
      </c>
      <c r="D304" s="12">
        <v>6120</v>
      </c>
      <c r="E304" s="12">
        <v>2584</v>
      </c>
      <c r="F304" s="12">
        <v>1911</v>
      </c>
      <c r="G304" s="12">
        <v>1625</v>
      </c>
      <c r="H304" s="12">
        <v>13600</v>
      </c>
      <c r="I304" s="12">
        <v>12873</v>
      </c>
      <c r="J304" s="12">
        <v>5399</v>
      </c>
      <c r="K304" s="12">
        <v>4366</v>
      </c>
      <c r="L304" s="12">
        <v>3108</v>
      </c>
    </row>
    <row r="305" spans="1:12" x14ac:dyDescent="0.25">
      <c r="A305" s="39"/>
      <c r="B305" s="17">
        <v>2021</v>
      </c>
      <c r="C305" s="12">
        <v>1188</v>
      </c>
      <c r="D305" s="12">
        <v>1522</v>
      </c>
      <c r="E305" s="17">
        <v>533.41199999999992</v>
      </c>
      <c r="F305" s="17">
        <v>529.84800000000007</v>
      </c>
      <c r="G305" s="17">
        <v>458.56800000000004</v>
      </c>
      <c r="H305" s="12">
        <v>1188</v>
      </c>
      <c r="I305" s="12">
        <v>1948</v>
      </c>
      <c r="J305" s="17">
        <v>678.34800000000007</v>
      </c>
      <c r="K305" s="17">
        <v>641.52</v>
      </c>
      <c r="L305" s="17">
        <v>628.452</v>
      </c>
    </row>
    <row r="306" spans="1:12" x14ac:dyDescent="0.25">
      <c r="B306" s="1"/>
    </row>
    <row r="307" spans="1:12" x14ac:dyDescent="0.25">
      <c r="B307" s="1"/>
    </row>
    <row r="308" spans="1:12" x14ac:dyDescent="0.25">
      <c r="B308" s="1"/>
    </row>
    <row r="309" spans="1:12" x14ac:dyDescent="0.25">
      <c r="A309" s="39" t="s">
        <v>36</v>
      </c>
      <c r="B309" s="32" t="s">
        <v>11</v>
      </c>
      <c r="C309" s="39" t="s">
        <v>2</v>
      </c>
      <c r="D309" s="39"/>
      <c r="E309" s="39"/>
      <c r="F309" s="39"/>
      <c r="G309" s="39"/>
      <c r="H309" s="39" t="s">
        <v>3</v>
      </c>
      <c r="I309" s="39"/>
      <c r="J309" s="39"/>
      <c r="K309" s="39"/>
      <c r="L309" s="39"/>
    </row>
    <row r="310" spans="1:12" x14ac:dyDescent="0.25">
      <c r="A310" s="39"/>
      <c r="B310" s="32"/>
      <c r="C310" s="12" t="s">
        <v>4</v>
      </c>
      <c r="D310" s="12" t="s">
        <v>5</v>
      </c>
      <c r="E310" s="12" t="s">
        <v>6</v>
      </c>
      <c r="F310" s="12" t="s">
        <v>7</v>
      </c>
      <c r="G310" s="12" t="s">
        <v>8</v>
      </c>
      <c r="H310" s="12" t="s">
        <v>4</v>
      </c>
      <c r="I310" s="12" t="s">
        <v>5</v>
      </c>
      <c r="J310" s="12" t="s">
        <v>6</v>
      </c>
      <c r="K310" s="12" t="s">
        <v>7</v>
      </c>
      <c r="L310" s="12" t="s">
        <v>8</v>
      </c>
    </row>
    <row r="311" spans="1:12" x14ac:dyDescent="0.25">
      <c r="A311" s="39"/>
      <c r="B311" s="17">
        <v>2020</v>
      </c>
      <c r="C311" s="12">
        <v>921</v>
      </c>
      <c r="D311" s="12">
        <v>78</v>
      </c>
      <c r="E311" s="12">
        <v>21</v>
      </c>
      <c r="F311" s="12">
        <v>35</v>
      </c>
      <c r="G311" s="12">
        <v>22</v>
      </c>
      <c r="H311" s="12">
        <v>390</v>
      </c>
      <c r="I311" s="12">
        <v>252</v>
      </c>
      <c r="J311" s="12">
        <v>103</v>
      </c>
      <c r="K311" s="12">
        <v>65</v>
      </c>
      <c r="L311" s="12">
        <v>84</v>
      </c>
    </row>
    <row r="312" spans="1:12" x14ac:dyDescent="0.25">
      <c r="A312" s="39"/>
      <c r="B312" s="17">
        <v>2021</v>
      </c>
      <c r="C312" s="12">
        <v>999</v>
      </c>
      <c r="D312" s="12">
        <v>94</v>
      </c>
      <c r="E312" s="17">
        <v>26.973000000000003</v>
      </c>
      <c r="F312" s="17">
        <v>38.960999999999999</v>
      </c>
      <c r="G312" s="17">
        <v>27.971999999999998</v>
      </c>
      <c r="H312" s="12">
        <v>743</v>
      </c>
      <c r="I312" s="12">
        <v>399</v>
      </c>
      <c r="J312" s="17">
        <v>164.946</v>
      </c>
      <c r="K312" s="17">
        <v>110.70700000000001</v>
      </c>
      <c r="L312" s="17">
        <v>123.33800000000001</v>
      </c>
    </row>
    <row r="313" spans="1:12" x14ac:dyDescent="0.25">
      <c r="B313" s="1"/>
    </row>
    <row r="314" spans="1:12" x14ac:dyDescent="0.25">
      <c r="B314" s="1"/>
    </row>
    <row r="315" spans="1:12" x14ac:dyDescent="0.25">
      <c r="B315" s="1"/>
    </row>
    <row r="316" spans="1:12" x14ac:dyDescent="0.25">
      <c r="A316" s="2" t="s">
        <v>37</v>
      </c>
      <c r="B316" s="32" t="s">
        <v>11</v>
      </c>
      <c r="C316" s="39" t="s">
        <v>2</v>
      </c>
      <c r="D316" s="39"/>
      <c r="E316" s="39"/>
      <c r="F316" s="39"/>
      <c r="G316" s="39"/>
      <c r="H316" s="39" t="s">
        <v>3</v>
      </c>
      <c r="I316" s="39"/>
      <c r="J316" s="39"/>
      <c r="K316" s="39"/>
      <c r="L316" s="39"/>
    </row>
    <row r="317" spans="1:12" x14ac:dyDescent="0.25">
      <c r="A317" s="10"/>
      <c r="B317" s="32"/>
      <c r="C317" s="12" t="s">
        <v>4</v>
      </c>
      <c r="D317" s="12" t="s">
        <v>5</v>
      </c>
      <c r="E317" s="12" t="s">
        <v>6</v>
      </c>
      <c r="F317" s="12" t="s">
        <v>7</v>
      </c>
      <c r="G317" s="12" t="s">
        <v>8</v>
      </c>
      <c r="H317" s="12" t="s">
        <v>4</v>
      </c>
      <c r="I317" s="12" t="s">
        <v>5</v>
      </c>
      <c r="J317" s="12" t="s">
        <v>6</v>
      </c>
      <c r="K317" s="12" t="s">
        <v>7</v>
      </c>
      <c r="L317" s="12" t="s">
        <v>8</v>
      </c>
    </row>
    <row r="318" spans="1:12" x14ac:dyDescent="0.25">
      <c r="A318" s="10"/>
      <c r="B318" s="17">
        <v>2007</v>
      </c>
      <c r="C318" s="12">
        <v>100</v>
      </c>
      <c r="D318" s="12">
        <v>81</v>
      </c>
      <c r="E318" s="12">
        <v>28</v>
      </c>
      <c r="F318" s="12">
        <v>29</v>
      </c>
      <c r="G318" s="12">
        <v>24</v>
      </c>
      <c r="H318" s="12">
        <v>100</v>
      </c>
      <c r="I318" s="12">
        <v>162</v>
      </c>
      <c r="J318" s="12">
        <v>51</v>
      </c>
      <c r="K318" s="12">
        <v>57</v>
      </c>
      <c r="L318" s="12">
        <v>54</v>
      </c>
    </row>
    <row r="319" spans="1:12" x14ac:dyDescent="0.25">
      <c r="A319" s="10"/>
      <c r="B319" s="17" t="s">
        <v>38</v>
      </c>
      <c r="C319" s="12">
        <v>280</v>
      </c>
      <c r="D319" s="12">
        <v>230</v>
      </c>
      <c r="E319" s="12">
        <v>82</v>
      </c>
      <c r="F319" s="12">
        <v>85</v>
      </c>
      <c r="G319" s="12">
        <v>63</v>
      </c>
      <c r="H319" s="12">
        <v>430</v>
      </c>
      <c r="I319" s="12">
        <v>827</v>
      </c>
      <c r="J319" s="12">
        <v>309</v>
      </c>
      <c r="K319" s="12">
        <v>241</v>
      </c>
      <c r="L319" s="12">
        <v>277</v>
      </c>
    </row>
    <row r="320" spans="1:12" x14ac:dyDescent="0.25">
      <c r="A320" s="10"/>
      <c r="B320" s="17">
        <v>2010</v>
      </c>
      <c r="C320" s="12">
        <v>460</v>
      </c>
      <c r="D320" s="12">
        <v>194</v>
      </c>
      <c r="E320" s="12">
        <v>65</v>
      </c>
      <c r="F320" s="12">
        <v>65</v>
      </c>
      <c r="G320" s="12">
        <v>64</v>
      </c>
      <c r="H320" s="12">
        <v>430</v>
      </c>
      <c r="I320" s="12">
        <v>978</v>
      </c>
      <c r="J320" s="12">
        <v>309</v>
      </c>
      <c r="K320" s="12">
        <v>340</v>
      </c>
      <c r="L320" s="12">
        <v>329</v>
      </c>
    </row>
    <row r="321" spans="1:12" x14ac:dyDescent="0.25">
      <c r="A321" s="10"/>
      <c r="B321" s="17">
        <v>2011</v>
      </c>
      <c r="C321" s="12">
        <v>5540</v>
      </c>
      <c r="D321" s="12">
        <v>3425</v>
      </c>
      <c r="E321" s="12">
        <v>1894</v>
      </c>
      <c r="F321" s="12">
        <v>1391</v>
      </c>
      <c r="G321" s="12">
        <v>140</v>
      </c>
      <c r="H321" s="12">
        <v>5540</v>
      </c>
      <c r="I321" s="12">
        <v>8399</v>
      </c>
      <c r="J321" s="12">
        <v>3491</v>
      </c>
      <c r="K321" s="12">
        <v>2621</v>
      </c>
      <c r="L321" s="12">
        <v>2287</v>
      </c>
    </row>
    <row r="322" spans="1:12" x14ac:dyDescent="0.25">
      <c r="A322" s="10"/>
      <c r="B322" s="17">
        <v>2012</v>
      </c>
      <c r="C322" s="12">
        <v>9640</v>
      </c>
      <c r="D322" s="12">
        <v>4527</v>
      </c>
      <c r="E322" s="12">
        <v>2172</v>
      </c>
      <c r="F322" s="12">
        <v>1080</v>
      </c>
      <c r="G322" s="12">
        <v>1275</v>
      </c>
      <c r="H322" s="12">
        <v>9840</v>
      </c>
      <c r="I322" s="12">
        <v>14866</v>
      </c>
      <c r="J322" s="12">
        <v>6292</v>
      </c>
      <c r="K322" s="12">
        <v>4234</v>
      </c>
      <c r="L322" s="12">
        <v>4340</v>
      </c>
    </row>
    <row r="323" spans="1:12" x14ac:dyDescent="0.25">
      <c r="A323" s="10"/>
      <c r="B323" s="17">
        <v>2013</v>
      </c>
      <c r="C323" s="12">
        <v>13000</v>
      </c>
      <c r="D323" s="12">
        <v>22533</v>
      </c>
      <c r="E323" s="12">
        <v>6659</v>
      </c>
      <c r="F323" s="12">
        <v>7730</v>
      </c>
      <c r="G323" s="12">
        <v>8144</v>
      </c>
      <c r="H323" s="12">
        <v>12240</v>
      </c>
      <c r="I323" s="12">
        <v>31641</v>
      </c>
      <c r="J323" s="12">
        <v>10145</v>
      </c>
      <c r="K323" s="12">
        <v>10642</v>
      </c>
      <c r="L323" s="12">
        <v>10854</v>
      </c>
    </row>
    <row r="324" spans="1:12" x14ac:dyDescent="0.25">
      <c r="A324" s="10"/>
      <c r="B324" s="17">
        <v>2014</v>
      </c>
      <c r="C324" s="12">
        <v>12800</v>
      </c>
      <c r="D324" s="12">
        <v>30193</v>
      </c>
      <c r="E324" s="12">
        <v>10373</v>
      </c>
      <c r="F324" s="12">
        <v>9246</v>
      </c>
      <c r="G324" s="12">
        <v>10574</v>
      </c>
      <c r="H324" s="12">
        <v>12800</v>
      </c>
      <c r="I324" s="12">
        <v>36444</v>
      </c>
      <c r="J324" s="12">
        <v>12360</v>
      </c>
      <c r="K324" s="12">
        <v>12056</v>
      </c>
      <c r="L324" s="12">
        <v>12028</v>
      </c>
    </row>
    <row r="325" spans="1:12" x14ac:dyDescent="0.25">
      <c r="A325" s="10"/>
      <c r="B325" s="17">
        <v>2015</v>
      </c>
      <c r="C325" s="12">
        <v>12800</v>
      </c>
      <c r="D325" s="12">
        <v>32967</v>
      </c>
      <c r="E325" s="12">
        <v>10997</v>
      </c>
      <c r="F325" s="12">
        <v>10578</v>
      </c>
      <c r="G325" s="12">
        <v>11392</v>
      </c>
      <c r="H325" s="12">
        <v>12800</v>
      </c>
      <c r="I325" s="12">
        <v>37500</v>
      </c>
      <c r="J325" s="12">
        <v>12511</v>
      </c>
      <c r="K325" s="12">
        <v>12385</v>
      </c>
      <c r="L325" s="12">
        <v>12604</v>
      </c>
    </row>
    <row r="326" spans="1:12" x14ac:dyDescent="0.25">
      <c r="A326" s="10"/>
      <c r="B326" s="17">
        <v>2016</v>
      </c>
      <c r="C326" s="12">
        <v>6156</v>
      </c>
      <c r="D326" s="12">
        <v>11757</v>
      </c>
      <c r="E326" s="12">
        <v>3967</v>
      </c>
      <c r="F326" s="12">
        <v>3472</v>
      </c>
      <c r="G326" s="12">
        <v>4318</v>
      </c>
      <c r="H326" s="12">
        <v>6199</v>
      </c>
      <c r="I326" s="12">
        <v>15427</v>
      </c>
      <c r="J326" s="12">
        <v>5172</v>
      </c>
      <c r="K326" s="12">
        <v>4891</v>
      </c>
      <c r="L326" s="12">
        <v>5364</v>
      </c>
    </row>
    <row r="327" spans="1:12" x14ac:dyDescent="0.25">
      <c r="A327" s="10"/>
      <c r="B327" s="17">
        <v>2017</v>
      </c>
      <c r="C327" s="12">
        <v>12400</v>
      </c>
      <c r="D327" s="12">
        <v>21538</v>
      </c>
      <c r="E327" s="12">
        <v>7529</v>
      </c>
      <c r="F327" s="12">
        <v>6535</v>
      </c>
      <c r="G327" s="12">
        <v>7474</v>
      </c>
      <c r="H327" s="12">
        <v>12400</v>
      </c>
      <c r="I327" s="12">
        <v>29161</v>
      </c>
      <c r="J327" s="12">
        <v>10011</v>
      </c>
      <c r="K327" s="12">
        <v>9378</v>
      </c>
      <c r="L327" s="12">
        <v>9772</v>
      </c>
    </row>
    <row r="328" spans="1:12" x14ac:dyDescent="0.25">
      <c r="A328" s="10"/>
      <c r="B328" s="17">
        <v>2018</v>
      </c>
      <c r="C328" s="12">
        <v>12557</v>
      </c>
      <c r="D328" s="12">
        <v>18266</v>
      </c>
      <c r="E328" s="12">
        <v>6335</v>
      </c>
      <c r="F328" s="12">
        <v>5403</v>
      </c>
      <c r="G328" s="12">
        <v>6528</v>
      </c>
      <c r="H328" s="12">
        <v>12502</v>
      </c>
      <c r="I328" s="12">
        <v>27754</v>
      </c>
      <c r="J328" s="12">
        <v>9740</v>
      </c>
      <c r="K328" s="12">
        <v>8717</v>
      </c>
      <c r="L328" s="12">
        <v>9297</v>
      </c>
    </row>
    <row r="329" spans="1:12" x14ac:dyDescent="0.25">
      <c r="A329" s="10"/>
      <c r="B329" s="17">
        <v>2019</v>
      </c>
      <c r="C329" s="12">
        <v>12000</v>
      </c>
      <c r="D329" s="12">
        <v>15348</v>
      </c>
      <c r="E329" s="12">
        <v>5628</v>
      </c>
      <c r="F329" s="12">
        <v>4686</v>
      </c>
      <c r="G329" s="12">
        <v>5034</v>
      </c>
      <c r="H329" s="12">
        <v>12000</v>
      </c>
      <c r="I329" s="12">
        <v>25494</v>
      </c>
      <c r="J329" s="12">
        <v>9258</v>
      </c>
      <c r="K329" s="12">
        <v>8298</v>
      </c>
      <c r="L329" s="12">
        <v>7938</v>
      </c>
    </row>
    <row r="330" spans="1:12" x14ac:dyDescent="0.25">
      <c r="A330" s="10"/>
      <c r="B330" s="17">
        <v>2020</v>
      </c>
      <c r="C330" s="12">
        <v>2246</v>
      </c>
      <c r="D330" s="12">
        <v>2075</v>
      </c>
      <c r="E330" s="12">
        <v>832</v>
      </c>
      <c r="F330" s="12">
        <v>618</v>
      </c>
      <c r="G330" s="12">
        <v>625</v>
      </c>
      <c r="H330" s="12">
        <v>2246</v>
      </c>
      <c r="I330" s="12">
        <v>4332</v>
      </c>
      <c r="J330" s="12">
        <v>1578</v>
      </c>
      <c r="K330" s="12">
        <v>1366</v>
      </c>
      <c r="L330" s="12">
        <v>1388</v>
      </c>
    </row>
    <row r="331" spans="1:12" x14ac:dyDescent="0.25">
      <c r="A331" s="22"/>
      <c r="B331" s="17">
        <v>2021</v>
      </c>
      <c r="C331" s="12">
        <v>2246</v>
      </c>
      <c r="D331" s="12">
        <v>2073</v>
      </c>
      <c r="E331" s="17">
        <v>831.02</v>
      </c>
      <c r="F331" s="17">
        <v>617.65</v>
      </c>
      <c r="G331" s="17">
        <v>624.38800000000003</v>
      </c>
      <c r="H331" s="12">
        <v>2246</v>
      </c>
      <c r="I331" s="12">
        <v>4333</v>
      </c>
      <c r="J331" s="17">
        <v>1578.9379999999999</v>
      </c>
      <c r="K331" s="17">
        <v>1365.568</v>
      </c>
      <c r="L331" s="17">
        <v>1388.0279999999998</v>
      </c>
    </row>
    <row r="332" spans="1:12" x14ac:dyDescent="0.25">
      <c r="B332" s="1"/>
    </row>
    <row r="333" spans="1:12" x14ac:dyDescent="0.25">
      <c r="B333" s="1"/>
    </row>
    <row r="334" spans="1:12" x14ac:dyDescent="0.25">
      <c r="B334" s="1"/>
    </row>
    <row r="335" spans="1:12" x14ac:dyDescent="0.25">
      <c r="B335" s="1"/>
    </row>
    <row r="336" spans="1:12" x14ac:dyDescent="0.25">
      <c r="A336" s="39" t="s">
        <v>39</v>
      </c>
      <c r="B336" s="28" t="s">
        <v>11</v>
      </c>
      <c r="C336" s="39" t="s">
        <v>2</v>
      </c>
      <c r="D336" s="39"/>
      <c r="E336" s="39"/>
      <c r="F336" s="39"/>
      <c r="G336" s="39"/>
      <c r="H336" s="39" t="s">
        <v>3</v>
      </c>
      <c r="I336" s="39"/>
      <c r="J336" s="39"/>
      <c r="K336" s="39"/>
      <c r="L336" s="39"/>
    </row>
    <row r="337" spans="1:12" x14ac:dyDescent="0.25">
      <c r="A337" s="39"/>
      <c r="B337" s="28"/>
      <c r="C337" s="12" t="s">
        <v>4</v>
      </c>
      <c r="D337" s="12" t="s">
        <v>5</v>
      </c>
      <c r="E337" s="12" t="s">
        <v>6</v>
      </c>
      <c r="F337" s="12" t="s">
        <v>7</v>
      </c>
      <c r="G337" s="12" t="s">
        <v>8</v>
      </c>
      <c r="H337" s="12" t="s">
        <v>4</v>
      </c>
      <c r="I337" s="12" t="s">
        <v>5</v>
      </c>
      <c r="J337" s="12" t="s">
        <v>6</v>
      </c>
      <c r="K337" s="12" t="s">
        <v>7</v>
      </c>
      <c r="L337" s="12" t="s">
        <v>8</v>
      </c>
    </row>
    <row r="338" spans="1:12" x14ac:dyDescent="0.25">
      <c r="A338" s="39"/>
      <c r="B338" s="17">
        <v>2012</v>
      </c>
      <c r="C338" s="12">
        <v>107</v>
      </c>
      <c r="D338" s="12">
        <v>96</v>
      </c>
      <c r="E338" s="12">
        <v>45</v>
      </c>
      <c r="F338" s="12">
        <v>16</v>
      </c>
      <c r="G338" s="12">
        <v>35</v>
      </c>
      <c r="H338" s="12">
        <v>107</v>
      </c>
      <c r="I338" s="12">
        <v>193</v>
      </c>
      <c r="J338" s="12">
        <v>80</v>
      </c>
      <c r="K338" s="12">
        <v>63</v>
      </c>
      <c r="L338" s="12">
        <v>50</v>
      </c>
    </row>
    <row r="339" spans="1:12" x14ac:dyDescent="0.25">
      <c r="B339" s="1"/>
    </row>
    <row r="340" spans="1:12" x14ac:dyDescent="0.25">
      <c r="B340" s="1"/>
    </row>
    <row r="341" spans="1:12" x14ac:dyDescent="0.25">
      <c r="B341" s="1"/>
    </row>
    <row r="342" spans="1:12" x14ac:dyDescent="0.25">
      <c r="B342" s="1"/>
    </row>
    <row r="343" spans="1:12" x14ac:dyDescent="0.25">
      <c r="A343" s="39" t="s">
        <v>40</v>
      </c>
      <c r="B343" s="28" t="s">
        <v>11</v>
      </c>
      <c r="C343" s="39" t="s">
        <v>2</v>
      </c>
      <c r="D343" s="39"/>
      <c r="E343" s="39"/>
      <c r="F343" s="39"/>
      <c r="G343" s="39"/>
      <c r="H343" s="39" t="s">
        <v>3</v>
      </c>
      <c r="I343" s="39"/>
      <c r="J343" s="39"/>
      <c r="K343" s="39"/>
      <c r="L343" s="39"/>
    </row>
    <row r="344" spans="1:12" x14ac:dyDescent="0.25">
      <c r="A344" s="39"/>
      <c r="B344" s="28"/>
      <c r="C344" s="12" t="s">
        <v>4</v>
      </c>
      <c r="D344" s="12" t="s">
        <v>5</v>
      </c>
      <c r="E344" s="12" t="s">
        <v>6</v>
      </c>
      <c r="F344" s="12" t="s">
        <v>7</v>
      </c>
      <c r="G344" s="12" t="s">
        <v>8</v>
      </c>
      <c r="H344" s="12" t="s">
        <v>4</v>
      </c>
      <c r="I344" s="12" t="s">
        <v>5</v>
      </c>
      <c r="J344" s="12" t="s">
        <v>6</v>
      </c>
      <c r="K344" s="12" t="s">
        <v>7</v>
      </c>
      <c r="L344" s="12" t="s">
        <v>8</v>
      </c>
    </row>
    <row r="345" spans="1:12" x14ac:dyDescent="0.25">
      <c r="A345" s="39"/>
      <c r="B345" s="17">
        <v>2012</v>
      </c>
      <c r="C345" s="12">
        <v>68</v>
      </c>
      <c r="D345" s="12">
        <v>56</v>
      </c>
      <c r="E345" s="12">
        <v>32</v>
      </c>
      <c r="F345" s="12">
        <v>19</v>
      </c>
      <c r="G345" s="12">
        <v>5</v>
      </c>
      <c r="H345" s="12">
        <v>93</v>
      </c>
      <c r="I345" s="12">
        <v>107</v>
      </c>
      <c r="J345" s="12">
        <v>44</v>
      </c>
      <c r="K345" s="12">
        <v>34</v>
      </c>
      <c r="L345" s="12">
        <v>29</v>
      </c>
    </row>
    <row r="346" spans="1:12" x14ac:dyDescent="0.25">
      <c r="A346" s="39"/>
      <c r="B346" s="17">
        <v>2013</v>
      </c>
      <c r="C346" s="12">
        <v>46</v>
      </c>
      <c r="D346" s="12">
        <v>54</v>
      </c>
      <c r="E346" s="12">
        <v>21</v>
      </c>
      <c r="F346" s="12">
        <v>7</v>
      </c>
      <c r="G346" s="12">
        <v>26</v>
      </c>
      <c r="H346" s="12">
        <v>46</v>
      </c>
      <c r="I346" s="12">
        <v>79</v>
      </c>
      <c r="J346" s="12">
        <v>29</v>
      </c>
      <c r="K346" s="12">
        <v>20</v>
      </c>
      <c r="L346" s="12">
        <v>30</v>
      </c>
    </row>
    <row r="347" spans="1:12" x14ac:dyDescent="0.25">
      <c r="A347" s="39"/>
      <c r="B347" s="17">
        <v>2014</v>
      </c>
      <c r="C347" s="12">
        <v>246</v>
      </c>
      <c r="D347" s="12">
        <v>609</v>
      </c>
      <c r="E347" s="12">
        <v>214</v>
      </c>
      <c r="F347" s="12">
        <v>182</v>
      </c>
      <c r="G347" s="12">
        <v>213</v>
      </c>
      <c r="H347" s="12">
        <v>246</v>
      </c>
      <c r="I347" s="12">
        <v>704</v>
      </c>
      <c r="J347" s="12">
        <v>237</v>
      </c>
      <c r="K347" s="12">
        <v>232</v>
      </c>
      <c r="L347" s="12">
        <v>235</v>
      </c>
    </row>
    <row r="348" spans="1:12" x14ac:dyDescent="0.25">
      <c r="A348" s="39"/>
      <c r="B348" s="17">
        <v>2015</v>
      </c>
      <c r="C348" s="12">
        <v>243</v>
      </c>
      <c r="D348" s="12">
        <v>603</v>
      </c>
      <c r="E348" s="12">
        <v>231</v>
      </c>
      <c r="F348" s="12">
        <v>147</v>
      </c>
      <c r="G348" s="12">
        <v>225</v>
      </c>
      <c r="H348" s="12">
        <v>243</v>
      </c>
      <c r="I348" s="12">
        <v>673</v>
      </c>
      <c r="J348" s="12">
        <v>233</v>
      </c>
      <c r="K348" s="12">
        <v>209</v>
      </c>
      <c r="L348" s="12">
        <v>231</v>
      </c>
    </row>
    <row r="349" spans="1:12" x14ac:dyDescent="0.25">
      <c r="A349" s="39"/>
      <c r="B349" s="17">
        <v>2016</v>
      </c>
      <c r="C349" s="12">
        <v>275</v>
      </c>
      <c r="D349" s="12">
        <v>680</v>
      </c>
      <c r="E349" s="12">
        <v>242</v>
      </c>
      <c r="F349" s="12">
        <v>202</v>
      </c>
      <c r="G349" s="12">
        <v>236</v>
      </c>
      <c r="H349" s="12">
        <v>275</v>
      </c>
      <c r="I349" s="12">
        <v>754</v>
      </c>
      <c r="J349" s="12">
        <v>261</v>
      </c>
      <c r="K349" s="12">
        <v>238</v>
      </c>
      <c r="L349" s="12">
        <v>255</v>
      </c>
    </row>
    <row r="350" spans="1:12" x14ac:dyDescent="0.25">
      <c r="A350" s="39"/>
      <c r="B350" s="17">
        <v>2017</v>
      </c>
      <c r="C350" s="12">
        <v>546</v>
      </c>
      <c r="D350" s="12">
        <v>1231</v>
      </c>
      <c r="E350" s="12">
        <v>419</v>
      </c>
      <c r="F350" s="12">
        <v>367</v>
      </c>
      <c r="G350" s="12">
        <v>445</v>
      </c>
      <c r="H350" s="12">
        <v>543</v>
      </c>
      <c r="I350" s="12">
        <v>1348</v>
      </c>
      <c r="J350" s="12">
        <v>470</v>
      </c>
      <c r="K350" s="12">
        <v>407</v>
      </c>
      <c r="L350" s="12">
        <v>471</v>
      </c>
    </row>
    <row r="351" spans="1:12" x14ac:dyDescent="0.25">
      <c r="A351" s="39"/>
      <c r="B351" s="17">
        <v>2018</v>
      </c>
      <c r="C351" s="12">
        <v>536</v>
      </c>
      <c r="D351" s="12">
        <v>1021</v>
      </c>
      <c r="E351" s="12">
        <v>357</v>
      </c>
      <c r="F351" s="12">
        <v>242</v>
      </c>
      <c r="G351" s="12">
        <v>422</v>
      </c>
      <c r="H351" s="12">
        <v>536</v>
      </c>
      <c r="I351" s="12">
        <v>1306</v>
      </c>
      <c r="J351" s="12">
        <v>416</v>
      </c>
      <c r="K351" s="12">
        <v>400</v>
      </c>
      <c r="L351" s="12">
        <v>490</v>
      </c>
    </row>
    <row r="352" spans="1:12" x14ac:dyDescent="0.25">
      <c r="A352" s="39"/>
      <c r="B352" s="17">
        <v>2019</v>
      </c>
      <c r="C352" s="12">
        <v>290</v>
      </c>
      <c r="D352" s="12">
        <v>592</v>
      </c>
      <c r="E352" s="17">
        <v>200.1</v>
      </c>
      <c r="F352" s="17">
        <v>165.88000000000002</v>
      </c>
      <c r="G352" s="17">
        <v>225.91</v>
      </c>
      <c r="H352" s="12">
        <v>290</v>
      </c>
      <c r="I352" s="12">
        <v>725</v>
      </c>
      <c r="J352" s="17">
        <v>247.07999999999998</v>
      </c>
      <c r="K352" s="17">
        <v>216.05</v>
      </c>
      <c r="L352" s="17">
        <v>261.87</v>
      </c>
    </row>
    <row r="353" spans="1:12" x14ac:dyDescent="0.25">
      <c r="A353" s="39"/>
      <c r="B353" s="17">
        <v>2021</v>
      </c>
      <c r="C353" s="12">
        <v>960</v>
      </c>
      <c r="D353" s="12">
        <v>2376</v>
      </c>
      <c r="E353" s="17">
        <v>807.36</v>
      </c>
      <c r="F353" s="17">
        <v>754.56</v>
      </c>
      <c r="G353" s="17">
        <v>814.08</v>
      </c>
      <c r="H353" s="12">
        <v>960</v>
      </c>
      <c r="I353" s="12">
        <v>2484</v>
      </c>
      <c r="J353" s="17">
        <v>857.28</v>
      </c>
      <c r="K353" s="17">
        <v>770.88</v>
      </c>
      <c r="L353" s="17">
        <v>856.32</v>
      </c>
    </row>
    <row r="354" spans="1:12" x14ac:dyDescent="0.25">
      <c r="B354" s="1"/>
    </row>
    <row r="355" spans="1:12" x14ac:dyDescent="0.25">
      <c r="B355" s="1"/>
    </row>
    <row r="356" spans="1:12" x14ac:dyDescent="0.25">
      <c r="B356" s="1"/>
    </row>
    <row r="357" spans="1:12" x14ac:dyDescent="0.25">
      <c r="A357" s="39" t="s">
        <v>41</v>
      </c>
      <c r="B357" s="28" t="s">
        <v>11</v>
      </c>
      <c r="C357" s="39" t="s">
        <v>2</v>
      </c>
      <c r="D357" s="39"/>
      <c r="E357" s="39"/>
      <c r="F357" s="39"/>
      <c r="G357" s="39"/>
      <c r="H357" s="39" t="s">
        <v>3</v>
      </c>
      <c r="I357" s="39"/>
      <c r="J357" s="39"/>
      <c r="K357" s="39"/>
      <c r="L357" s="39"/>
    </row>
    <row r="358" spans="1:12" x14ac:dyDescent="0.25">
      <c r="A358" s="39"/>
      <c r="B358" s="28"/>
      <c r="C358" s="12" t="s">
        <v>4</v>
      </c>
      <c r="D358" s="12" t="s">
        <v>5</v>
      </c>
      <c r="E358" s="12" t="s">
        <v>6</v>
      </c>
      <c r="F358" s="12" t="s">
        <v>7</v>
      </c>
      <c r="G358" s="12" t="s">
        <v>8</v>
      </c>
      <c r="H358" s="12" t="s">
        <v>4</v>
      </c>
      <c r="I358" s="12" t="s">
        <v>5</v>
      </c>
      <c r="J358" s="12" t="s">
        <v>6</v>
      </c>
      <c r="K358" s="12" t="s">
        <v>7</v>
      </c>
      <c r="L358" s="12" t="s">
        <v>8</v>
      </c>
    </row>
    <row r="359" spans="1:12" x14ac:dyDescent="0.25">
      <c r="A359" s="39"/>
      <c r="B359" s="17">
        <v>2006</v>
      </c>
      <c r="C359" s="12">
        <v>1600</v>
      </c>
      <c r="D359" s="12">
        <v>218</v>
      </c>
      <c r="E359" s="12">
        <v>83</v>
      </c>
      <c r="F359" s="12">
        <v>43</v>
      </c>
      <c r="G359" s="12">
        <v>92</v>
      </c>
      <c r="H359" s="12">
        <v>1600</v>
      </c>
      <c r="I359" s="12">
        <v>2294</v>
      </c>
      <c r="J359" s="12">
        <v>774</v>
      </c>
      <c r="K359" s="12">
        <v>742</v>
      </c>
      <c r="L359" s="12">
        <v>778</v>
      </c>
    </row>
    <row r="360" spans="1:12" x14ac:dyDescent="0.25">
      <c r="A360" s="39"/>
      <c r="B360" s="17">
        <v>2007</v>
      </c>
      <c r="C360" s="12">
        <v>1600</v>
      </c>
      <c r="D360" s="12">
        <v>1986</v>
      </c>
      <c r="E360" s="12">
        <v>491</v>
      </c>
      <c r="F360" s="12">
        <v>860</v>
      </c>
      <c r="G360" s="12">
        <v>635</v>
      </c>
      <c r="H360" s="12">
        <v>1600</v>
      </c>
      <c r="I360" s="12">
        <v>2749</v>
      </c>
      <c r="J360" s="12">
        <v>660</v>
      </c>
      <c r="K360" s="12">
        <v>1149</v>
      </c>
      <c r="L360" s="12">
        <v>940</v>
      </c>
    </row>
    <row r="361" spans="1:12" x14ac:dyDescent="0.25">
      <c r="A361" s="39"/>
      <c r="B361" s="17">
        <v>2008</v>
      </c>
      <c r="C361" s="12">
        <v>1600</v>
      </c>
      <c r="D361" s="12">
        <v>2331</v>
      </c>
      <c r="E361" s="12">
        <v>522</v>
      </c>
      <c r="F361" s="12">
        <v>1020</v>
      </c>
      <c r="G361" s="12">
        <v>789</v>
      </c>
      <c r="H361" s="12">
        <v>1600</v>
      </c>
      <c r="I361" s="12">
        <v>3278</v>
      </c>
      <c r="J361" s="12">
        <v>930</v>
      </c>
      <c r="K361" s="12">
        <v>1264</v>
      </c>
      <c r="L361" s="12">
        <v>1084</v>
      </c>
    </row>
    <row r="362" spans="1:12" x14ac:dyDescent="0.25">
      <c r="A362" s="39"/>
      <c r="B362" s="17">
        <v>2009</v>
      </c>
      <c r="C362" s="12">
        <v>1600</v>
      </c>
      <c r="D362" s="12">
        <v>2118</v>
      </c>
      <c r="E362" s="12">
        <v>630</v>
      </c>
      <c r="F362" s="12">
        <v>764</v>
      </c>
      <c r="G362" s="12">
        <v>724</v>
      </c>
      <c r="H362" s="12">
        <v>1600</v>
      </c>
      <c r="I362" s="12">
        <v>3286</v>
      </c>
      <c r="J362" s="12">
        <v>1077</v>
      </c>
      <c r="K362" s="12">
        <v>1164</v>
      </c>
      <c r="L362" s="12">
        <v>1045</v>
      </c>
    </row>
    <row r="363" spans="1:12" x14ac:dyDescent="0.25">
      <c r="A363" s="39"/>
      <c r="B363" s="17">
        <v>2010</v>
      </c>
      <c r="C363" s="12">
        <v>1600</v>
      </c>
      <c r="D363" s="12">
        <v>2319</v>
      </c>
      <c r="E363" s="12">
        <v>924</v>
      </c>
      <c r="F363" s="12">
        <v>697</v>
      </c>
      <c r="G363" s="12">
        <v>698</v>
      </c>
      <c r="H363" s="12">
        <v>1600</v>
      </c>
      <c r="I363" s="12">
        <v>3553</v>
      </c>
      <c r="J363" s="12">
        <v>1308</v>
      </c>
      <c r="K363" s="12">
        <v>1109</v>
      </c>
      <c r="L363" s="12">
        <v>1136</v>
      </c>
    </row>
    <row r="364" spans="1:12" x14ac:dyDescent="0.25">
      <c r="A364" s="39"/>
      <c r="B364" s="17">
        <v>2011</v>
      </c>
      <c r="C364" s="12">
        <v>4400</v>
      </c>
      <c r="D364" s="12">
        <v>3197</v>
      </c>
      <c r="E364" s="12">
        <v>1441</v>
      </c>
      <c r="F364" s="12">
        <v>1004</v>
      </c>
      <c r="G364" s="12">
        <v>752</v>
      </c>
      <c r="H364" s="12">
        <v>4400</v>
      </c>
      <c r="I364" s="12">
        <v>7920</v>
      </c>
      <c r="J364" s="12">
        <v>3013</v>
      </c>
      <c r="K364" s="12">
        <v>2630</v>
      </c>
      <c r="L364" s="12">
        <v>2277</v>
      </c>
    </row>
    <row r="365" spans="1:12" x14ac:dyDescent="0.25">
      <c r="A365" s="39"/>
      <c r="B365" s="17">
        <v>2012</v>
      </c>
      <c r="C365" s="12">
        <v>7080</v>
      </c>
      <c r="D365" s="12">
        <v>5591</v>
      </c>
      <c r="E365" s="12">
        <v>2827</v>
      </c>
      <c r="F365" s="12">
        <v>1776</v>
      </c>
      <c r="G365" s="12">
        <v>988</v>
      </c>
      <c r="H365" s="12">
        <v>7080</v>
      </c>
      <c r="I365" s="12">
        <v>11255</v>
      </c>
      <c r="J365" s="12">
        <v>4879</v>
      </c>
      <c r="K365" s="12">
        <v>3715</v>
      </c>
      <c r="L365" s="12">
        <v>2661</v>
      </c>
    </row>
    <row r="366" spans="1:12" x14ac:dyDescent="0.25">
      <c r="A366" s="39"/>
      <c r="B366" s="17">
        <v>2013</v>
      </c>
      <c r="C366" s="12">
        <v>7200</v>
      </c>
      <c r="D366" s="12">
        <v>10795</v>
      </c>
      <c r="E366" s="12">
        <v>2910</v>
      </c>
      <c r="F366" s="12">
        <v>3648</v>
      </c>
      <c r="G366" s="12">
        <v>4237</v>
      </c>
      <c r="H366" s="12">
        <v>7200</v>
      </c>
      <c r="I366" s="12">
        <v>16833</v>
      </c>
      <c r="J366" s="12">
        <v>4832</v>
      </c>
      <c r="K366" s="12">
        <v>5974</v>
      </c>
      <c r="L366" s="12">
        <v>6027</v>
      </c>
    </row>
    <row r="367" spans="1:12" x14ac:dyDescent="0.25">
      <c r="A367" s="39"/>
      <c r="B367" s="17">
        <v>2014</v>
      </c>
      <c r="C367" s="12">
        <v>2800</v>
      </c>
      <c r="D367" s="12">
        <v>5925</v>
      </c>
      <c r="E367" s="12">
        <v>1986</v>
      </c>
      <c r="F367" s="12">
        <v>1981</v>
      </c>
      <c r="G367" s="12">
        <v>1958</v>
      </c>
      <c r="H367" s="12">
        <v>2800</v>
      </c>
      <c r="I367" s="12">
        <v>7395</v>
      </c>
      <c r="J367" s="12">
        <v>2523</v>
      </c>
      <c r="K367" s="12">
        <v>2419</v>
      </c>
      <c r="L367" s="12">
        <v>2453</v>
      </c>
    </row>
    <row r="368" spans="1:12" x14ac:dyDescent="0.25">
      <c r="A368" s="39"/>
      <c r="B368" s="17">
        <v>2015</v>
      </c>
      <c r="C368" s="12">
        <v>2800</v>
      </c>
      <c r="D368" s="12">
        <v>6928</v>
      </c>
      <c r="E368" s="12">
        <v>2388</v>
      </c>
      <c r="F368" s="12">
        <v>2136</v>
      </c>
      <c r="G368" s="12">
        <v>2404</v>
      </c>
      <c r="H368" s="12">
        <v>2800</v>
      </c>
      <c r="I368" s="12">
        <v>7809</v>
      </c>
      <c r="J368" s="12">
        <v>2639</v>
      </c>
      <c r="K368" s="12">
        <v>2532</v>
      </c>
      <c r="L368" s="12">
        <v>2638</v>
      </c>
    </row>
    <row r="369" spans="1:12" x14ac:dyDescent="0.25">
      <c r="A369" s="39"/>
      <c r="B369" s="17">
        <v>2016</v>
      </c>
      <c r="C369" s="12">
        <v>1680</v>
      </c>
      <c r="D369" s="12">
        <v>3187</v>
      </c>
      <c r="E369" s="12">
        <v>1122</v>
      </c>
      <c r="F369" s="12">
        <v>965</v>
      </c>
      <c r="G369" s="12">
        <v>1100</v>
      </c>
      <c r="H369" s="12">
        <v>1636</v>
      </c>
      <c r="I369" s="12">
        <v>3637</v>
      </c>
      <c r="J369" s="12">
        <v>1254</v>
      </c>
      <c r="K369" s="12">
        <v>1168</v>
      </c>
      <c r="L369" s="12">
        <v>1215</v>
      </c>
    </row>
    <row r="370" spans="1:12" x14ac:dyDescent="0.25">
      <c r="A370" s="39"/>
      <c r="B370" s="17">
        <v>2017</v>
      </c>
      <c r="C370" s="12">
        <v>3475</v>
      </c>
      <c r="D370" s="12">
        <v>6385</v>
      </c>
      <c r="E370" s="12">
        <v>2352</v>
      </c>
      <c r="F370" s="12">
        <v>1893</v>
      </c>
      <c r="G370" s="12">
        <v>2140</v>
      </c>
      <c r="H370" s="12">
        <v>3412</v>
      </c>
      <c r="I370" s="12">
        <v>7968</v>
      </c>
      <c r="J370" s="12">
        <v>2812</v>
      </c>
      <c r="K370" s="12">
        <v>2412</v>
      </c>
      <c r="L370" s="12">
        <v>2744</v>
      </c>
    </row>
    <row r="371" spans="1:12" x14ac:dyDescent="0.25">
      <c r="A371" s="39"/>
      <c r="B371" s="17">
        <v>2018</v>
      </c>
      <c r="C371" s="12">
        <v>3515</v>
      </c>
      <c r="D371" s="12">
        <v>5152</v>
      </c>
      <c r="E371" s="12">
        <v>1849</v>
      </c>
      <c r="F371" s="12">
        <v>1444</v>
      </c>
      <c r="G371" s="12">
        <v>1859</v>
      </c>
      <c r="H371" s="12">
        <v>3505</v>
      </c>
      <c r="I371" s="12">
        <v>7683</v>
      </c>
      <c r="J371" s="12">
        <v>2701</v>
      </c>
      <c r="K371" s="12">
        <v>2334</v>
      </c>
      <c r="L371" s="12">
        <v>2648</v>
      </c>
    </row>
    <row r="372" spans="1:12" x14ac:dyDescent="0.25">
      <c r="A372" s="39"/>
      <c r="B372" s="17">
        <v>2019</v>
      </c>
      <c r="C372" s="12">
        <v>3600</v>
      </c>
      <c r="D372" s="12">
        <v>5718</v>
      </c>
      <c r="E372" s="12">
        <v>1987</v>
      </c>
      <c r="F372" s="12">
        <v>1708</v>
      </c>
      <c r="G372" s="12">
        <v>2023</v>
      </c>
      <c r="H372" s="12">
        <v>3600</v>
      </c>
      <c r="I372" s="12">
        <v>8552</v>
      </c>
      <c r="J372" s="12">
        <v>2912</v>
      </c>
      <c r="K372" s="12">
        <v>2731</v>
      </c>
      <c r="L372" s="12">
        <v>2909</v>
      </c>
    </row>
    <row r="373" spans="1:12" x14ac:dyDescent="0.25">
      <c r="A373" s="39"/>
      <c r="B373" s="17">
        <v>2020</v>
      </c>
      <c r="C373" s="12">
        <v>2210</v>
      </c>
      <c r="D373" s="12">
        <v>1232</v>
      </c>
      <c r="E373" s="12">
        <v>458</v>
      </c>
      <c r="F373" s="12">
        <v>321</v>
      </c>
      <c r="G373" s="12">
        <v>453</v>
      </c>
      <c r="H373" s="12">
        <v>2210</v>
      </c>
      <c r="I373" s="12">
        <v>3457</v>
      </c>
      <c r="J373" s="12">
        <v>1157</v>
      </c>
      <c r="K373" s="12">
        <v>1085</v>
      </c>
      <c r="L373" s="12">
        <v>1215</v>
      </c>
    </row>
    <row r="374" spans="1:12" x14ac:dyDescent="0.25">
      <c r="A374" s="39"/>
      <c r="B374" s="17">
        <v>2021</v>
      </c>
      <c r="C374" s="12">
        <v>2210</v>
      </c>
      <c r="D374" s="12">
        <v>1231</v>
      </c>
      <c r="E374" s="17">
        <v>457.47</v>
      </c>
      <c r="F374" s="17">
        <v>320.45</v>
      </c>
      <c r="G374" s="17">
        <v>453.05</v>
      </c>
      <c r="H374" s="12">
        <v>2210</v>
      </c>
      <c r="I374" s="12">
        <v>3459</v>
      </c>
      <c r="J374" s="17">
        <v>1158.04</v>
      </c>
      <c r="K374" s="17">
        <v>1085.1099999999999</v>
      </c>
      <c r="L374" s="17">
        <v>1215.5</v>
      </c>
    </row>
    <row r="375" spans="1:12" x14ac:dyDescent="0.25">
      <c r="B375" s="1"/>
    </row>
    <row r="376" spans="1:12" x14ac:dyDescent="0.25">
      <c r="B376" s="1"/>
    </row>
    <row r="377" spans="1:12" x14ac:dyDescent="0.25">
      <c r="B377" s="1"/>
    </row>
    <row r="378" spans="1:12" x14ac:dyDescent="0.25">
      <c r="B378" s="1"/>
    </row>
    <row r="379" spans="1:12" x14ac:dyDescent="0.25">
      <c r="B379" s="1"/>
    </row>
    <row r="380" spans="1:12" x14ac:dyDescent="0.25">
      <c r="A380" s="39" t="s">
        <v>42</v>
      </c>
      <c r="B380" s="28" t="s">
        <v>11</v>
      </c>
      <c r="C380" s="39" t="s">
        <v>2</v>
      </c>
      <c r="D380" s="39"/>
      <c r="E380" s="39"/>
      <c r="F380" s="39"/>
      <c r="G380" s="39"/>
      <c r="H380" s="39" t="s">
        <v>3</v>
      </c>
      <c r="I380" s="39"/>
      <c r="J380" s="39"/>
      <c r="K380" s="39"/>
      <c r="L380" s="39"/>
    </row>
    <row r="381" spans="1:12" x14ac:dyDescent="0.25">
      <c r="A381" s="39"/>
      <c r="B381" s="28"/>
      <c r="C381" s="12" t="s">
        <v>4</v>
      </c>
      <c r="D381" s="12" t="s">
        <v>5</v>
      </c>
      <c r="E381" s="12" t="s">
        <v>6</v>
      </c>
      <c r="F381" s="12" t="s">
        <v>7</v>
      </c>
      <c r="G381" s="12" t="s">
        <v>8</v>
      </c>
      <c r="H381" s="12" t="s">
        <v>4</v>
      </c>
      <c r="I381" s="12" t="s">
        <v>5</v>
      </c>
      <c r="J381" s="12" t="s">
        <v>6</v>
      </c>
      <c r="K381" s="12" t="s">
        <v>7</v>
      </c>
      <c r="L381" s="12" t="s">
        <v>8</v>
      </c>
    </row>
    <row r="382" spans="1:12" x14ac:dyDescent="0.25">
      <c r="A382" s="39"/>
      <c r="B382" s="17">
        <v>2007</v>
      </c>
      <c r="C382" s="12">
        <v>1294</v>
      </c>
      <c r="D382" s="12">
        <v>1383</v>
      </c>
      <c r="E382" s="12">
        <v>399</v>
      </c>
      <c r="F382" s="12">
        <v>494</v>
      </c>
      <c r="G382" s="12">
        <v>490</v>
      </c>
      <c r="H382" s="12">
        <v>1991</v>
      </c>
      <c r="I382" s="12">
        <v>3456</v>
      </c>
      <c r="J382" s="12">
        <v>960</v>
      </c>
      <c r="K382" s="12">
        <v>1065</v>
      </c>
      <c r="L382" s="12">
        <v>1431</v>
      </c>
    </row>
    <row r="383" spans="1:12" x14ac:dyDescent="0.25">
      <c r="A383" s="39"/>
      <c r="B383" s="17">
        <v>2008</v>
      </c>
      <c r="C383" s="12">
        <v>3350</v>
      </c>
      <c r="D383" s="12">
        <v>3298</v>
      </c>
      <c r="E383" s="12">
        <v>860</v>
      </c>
      <c r="F383" s="12">
        <v>1235</v>
      </c>
      <c r="G383" s="12">
        <v>1203</v>
      </c>
      <c r="H383" s="12">
        <v>3361</v>
      </c>
      <c r="I383" s="12">
        <v>4514</v>
      </c>
      <c r="J383" s="12">
        <v>1252</v>
      </c>
      <c r="K383" s="12">
        <v>1668</v>
      </c>
      <c r="L383" s="12">
        <v>1594</v>
      </c>
    </row>
    <row r="384" spans="1:12" x14ac:dyDescent="0.25">
      <c r="A384" s="39"/>
      <c r="B384" s="17">
        <v>2009</v>
      </c>
      <c r="C384" s="12">
        <v>4321</v>
      </c>
      <c r="D384" s="12">
        <v>3477</v>
      </c>
      <c r="E384" s="12">
        <v>1220</v>
      </c>
      <c r="F384" s="12">
        <v>1117</v>
      </c>
      <c r="G384" s="12">
        <v>1140</v>
      </c>
      <c r="H384" s="12">
        <v>3654</v>
      </c>
      <c r="I384" s="12">
        <v>5281</v>
      </c>
      <c r="J384" s="12">
        <v>1879</v>
      </c>
      <c r="K384" s="12">
        <v>1634</v>
      </c>
      <c r="L384" s="12">
        <v>1768</v>
      </c>
    </row>
    <row r="385" spans="1:12" x14ac:dyDescent="0.25">
      <c r="A385" s="39"/>
      <c r="B385" s="17">
        <v>2010</v>
      </c>
      <c r="C385" s="12">
        <v>4666</v>
      </c>
      <c r="D385" s="12">
        <v>3967</v>
      </c>
      <c r="E385" s="12">
        <v>1634</v>
      </c>
      <c r="F385" s="12">
        <v>1119</v>
      </c>
      <c r="G385" s="12">
        <v>1214</v>
      </c>
      <c r="H385" s="12">
        <v>5746</v>
      </c>
      <c r="I385" s="12">
        <v>7513</v>
      </c>
      <c r="J385" s="12">
        <v>2748</v>
      </c>
      <c r="K385" s="12">
        <v>2405</v>
      </c>
      <c r="L385" s="12">
        <v>2360</v>
      </c>
    </row>
    <row r="386" spans="1:12" x14ac:dyDescent="0.25">
      <c r="A386" s="39"/>
      <c r="B386" s="17">
        <v>2011</v>
      </c>
      <c r="C386" s="12">
        <v>2577</v>
      </c>
      <c r="D386" s="12">
        <v>1360</v>
      </c>
      <c r="E386" s="12">
        <v>231</v>
      </c>
      <c r="F386" s="12">
        <v>320</v>
      </c>
      <c r="G386" s="12">
        <v>809</v>
      </c>
      <c r="H386" s="12">
        <v>3741</v>
      </c>
      <c r="I386" s="12">
        <v>3472</v>
      </c>
      <c r="J386" s="12">
        <v>751</v>
      </c>
      <c r="K386" s="12">
        <v>845</v>
      </c>
      <c r="L386" s="12">
        <v>1876</v>
      </c>
    </row>
    <row r="387" spans="1:12" x14ac:dyDescent="0.25">
      <c r="A387" s="39"/>
      <c r="B387" s="17">
        <v>2012</v>
      </c>
      <c r="C387" s="12">
        <v>8894</v>
      </c>
      <c r="D387" s="12">
        <v>11870</v>
      </c>
      <c r="E387" s="12">
        <v>4260</v>
      </c>
      <c r="F387" s="12">
        <v>3382</v>
      </c>
      <c r="G387" s="12">
        <v>4228</v>
      </c>
      <c r="H387" s="12">
        <v>10714</v>
      </c>
      <c r="I387" s="12">
        <v>15699</v>
      </c>
      <c r="J387" s="12">
        <v>5737</v>
      </c>
      <c r="K387" s="12">
        <v>5175</v>
      </c>
      <c r="L387" s="12">
        <v>4787</v>
      </c>
    </row>
    <row r="388" spans="1:12" x14ac:dyDescent="0.25">
      <c r="A388" s="39"/>
      <c r="B388" s="17">
        <v>2013</v>
      </c>
      <c r="C388" s="12">
        <v>19603</v>
      </c>
      <c r="D388" s="12">
        <v>25870</v>
      </c>
      <c r="E388" s="12">
        <v>6835</v>
      </c>
      <c r="F388" s="12">
        <v>8870</v>
      </c>
      <c r="G388" s="12">
        <v>10165</v>
      </c>
      <c r="H388" s="12">
        <v>3648</v>
      </c>
      <c r="I388" s="12">
        <v>4793</v>
      </c>
      <c r="J388" s="12">
        <v>1375</v>
      </c>
      <c r="K388" s="12">
        <v>1584</v>
      </c>
      <c r="L388" s="12">
        <v>1834</v>
      </c>
    </row>
    <row r="389" spans="1:12" x14ac:dyDescent="0.25">
      <c r="A389" s="39"/>
      <c r="B389" s="17">
        <v>2017</v>
      </c>
      <c r="C389" s="12">
        <v>8904</v>
      </c>
      <c r="D389" s="12">
        <v>5012</v>
      </c>
      <c r="E389" s="12">
        <v>1829</v>
      </c>
      <c r="F389" s="12">
        <v>1398</v>
      </c>
      <c r="G389" s="12">
        <v>1785</v>
      </c>
      <c r="H389" s="12">
        <v>9125</v>
      </c>
      <c r="I389" s="12">
        <v>8895</v>
      </c>
      <c r="J389" s="12">
        <v>3139</v>
      </c>
      <c r="K389" s="12">
        <v>2582</v>
      </c>
      <c r="L389" s="12">
        <v>3174</v>
      </c>
    </row>
    <row r="390" spans="1:12" x14ac:dyDescent="0.25">
      <c r="A390" s="39"/>
      <c r="B390" s="17">
        <v>2018</v>
      </c>
      <c r="C390" s="12">
        <v>11568</v>
      </c>
      <c r="D390" s="12">
        <v>5754</v>
      </c>
      <c r="E390" s="12">
        <v>1966</v>
      </c>
      <c r="F390" s="12">
        <v>1603</v>
      </c>
      <c r="G390" s="12">
        <v>2185</v>
      </c>
      <c r="H390" s="12">
        <v>11627</v>
      </c>
      <c r="I390" s="12">
        <v>10195</v>
      </c>
      <c r="J390" s="12">
        <v>3580</v>
      </c>
      <c r="K390" s="12">
        <v>2847</v>
      </c>
      <c r="L390" s="12">
        <v>3768</v>
      </c>
    </row>
    <row r="391" spans="1:12" x14ac:dyDescent="0.25">
      <c r="A391" s="39"/>
      <c r="B391" s="17">
        <v>2019</v>
      </c>
      <c r="C391" s="12">
        <v>29285</v>
      </c>
      <c r="D391" s="12">
        <v>15858</v>
      </c>
      <c r="E391" s="12">
        <v>5579</v>
      </c>
      <c r="F391" s="12">
        <v>4188</v>
      </c>
      <c r="G391" s="12">
        <v>6091</v>
      </c>
      <c r="H391" s="12">
        <v>28800</v>
      </c>
      <c r="I391" s="12">
        <v>31867</v>
      </c>
      <c r="J391" s="12">
        <v>11045</v>
      </c>
      <c r="K391" s="12">
        <v>9000</v>
      </c>
      <c r="L391" s="12">
        <v>11822</v>
      </c>
    </row>
    <row r="392" spans="1:12" x14ac:dyDescent="0.25">
      <c r="A392" s="39"/>
      <c r="B392" s="17">
        <v>2020</v>
      </c>
      <c r="C392" s="12">
        <v>7468</v>
      </c>
      <c r="D392" s="12">
        <v>2466</v>
      </c>
      <c r="E392" s="12">
        <v>738</v>
      </c>
      <c r="F392" s="12">
        <v>1086</v>
      </c>
      <c r="G392" s="12">
        <v>642</v>
      </c>
      <c r="H392" s="12">
        <v>5975</v>
      </c>
      <c r="I392" s="12">
        <v>3596</v>
      </c>
      <c r="J392" s="12">
        <v>1714</v>
      </c>
      <c r="K392" s="12">
        <v>559</v>
      </c>
      <c r="L392" s="12">
        <v>1323</v>
      </c>
    </row>
    <row r="393" spans="1:12" x14ac:dyDescent="0.25">
      <c r="A393" s="39"/>
      <c r="B393" s="17">
        <v>2021</v>
      </c>
      <c r="C393" s="12">
        <v>8347</v>
      </c>
      <c r="D393" s="12">
        <v>2756</v>
      </c>
      <c r="E393" s="12">
        <v>1073</v>
      </c>
      <c r="F393" s="12">
        <v>719</v>
      </c>
      <c r="G393" s="12">
        <v>964</v>
      </c>
      <c r="H393" s="12">
        <v>5975</v>
      </c>
      <c r="I393" s="12">
        <v>4122</v>
      </c>
      <c r="J393" s="17">
        <v>1714.825</v>
      </c>
      <c r="K393" s="12">
        <v>1087</v>
      </c>
      <c r="L393" s="12">
        <v>1320</v>
      </c>
    </row>
    <row r="394" spans="1:12" x14ac:dyDescent="0.25">
      <c r="B394" s="1"/>
    </row>
    <row r="395" spans="1:12" x14ac:dyDescent="0.25">
      <c r="B395" s="1"/>
    </row>
    <row r="396" spans="1:12" x14ac:dyDescent="0.25">
      <c r="B396" s="1"/>
    </row>
    <row r="397" spans="1:12" x14ac:dyDescent="0.25">
      <c r="B397" s="1"/>
    </row>
    <row r="398" spans="1:12" x14ac:dyDescent="0.25">
      <c r="A398" s="39" t="s">
        <v>43</v>
      </c>
      <c r="B398" s="28" t="s">
        <v>11</v>
      </c>
      <c r="C398" s="39" t="s">
        <v>2</v>
      </c>
      <c r="D398" s="39"/>
      <c r="E398" s="39"/>
      <c r="F398" s="39"/>
      <c r="G398" s="39"/>
      <c r="H398" s="39" t="s">
        <v>3</v>
      </c>
      <c r="I398" s="39"/>
      <c r="J398" s="39"/>
      <c r="K398" s="39"/>
      <c r="L398" s="39"/>
    </row>
    <row r="399" spans="1:12" x14ac:dyDescent="0.25">
      <c r="A399" s="39"/>
      <c r="B399" s="28"/>
      <c r="C399" s="12" t="s">
        <v>4</v>
      </c>
      <c r="D399" s="12" t="s">
        <v>5</v>
      </c>
      <c r="E399" s="12" t="s">
        <v>6</v>
      </c>
      <c r="F399" s="12" t="s">
        <v>7</v>
      </c>
      <c r="G399" s="12" t="s">
        <v>8</v>
      </c>
      <c r="H399" s="12" t="s">
        <v>4</v>
      </c>
      <c r="I399" s="12" t="s">
        <v>5</v>
      </c>
      <c r="J399" s="12" t="s">
        <v>6</v>
      </c>
      <c r="K399" s="12" t="s">
        <v>7</v>
      </c>
      <c r="L399" s="12" t="s">
        <v>8</v>
      </c>
    </row>
    <row r="400" spans="1:12" x14ac:dyDescent="0.25">
      <c r="A400" s="39"/>
      <c r="B400" s="17">
        <v>2017</v>
      </c>
      <c r="C400" s="12">
        <v>2540</v>
      </c>
      <c r="D400" s="12">
        <v>1464</v>
      </c>
      <c r="E400" s="12">
        <v>446</v>
      </c>
      <c r="F400" s="12">
        <v>490</v>
      </c>
      <c r="G400" s="12">
        <v>528</v>
      </c>
      <c r="H400" s="12">
        <v>1644</v>
      </c>
      <c r="I400" s="12">
        <v>686</v>
      </c>
      <c r="J400" s="12">
        <v>298</v>
      </c>
      <c r="K400" s="12">
        <v>177</v>
      </c>
      <c r="L400" s="12">
        <v>211</v>
      </c>
    </row>
    <row r="401" spans="1:12" x14ac:dyDescent="0.25">
      <c r="A401" s="39"/>
      <c r="B401" s="17">
        <v>2018</v>
      </c>
      <c r="C401" s="12">
        <v>2116</v>
      </c>
      <c r="D401" s="12">
        <v>751</v>
      </c>
      <c r="E401" s="12">
        <v>317</v>
      </c>
      <c r="F401" s="12">
        <v>184</v>
      </c>
      <c r="G401" s="12">
        <v>250</v>
      </c>
      <c r="H401" s="12">
        <v>1503</v>
      </c>
      <c r="I401" s="12">
        <v>620</v>
      </c>
      <c r="J401" s="12">
        <v>281</v>
      </c>
      <c r="K401" s="12">
        <v>152</v>
      </c>
      <c r="L401" s="12">
        <v>187</v>
      </c>
    </row>
    <row r="402" spans="1:12" x14ac:dyDescent="0.25">
      <c r="A402" s="39"/>
      <c r="B402" s="17">
        <v>2019</v>
      </c>
      <c r="C402" s="12">
        <v>4448</v>
      </c>
      <c r="D402" s="12">
        <v>1642</v>
      </c>
      <c r="E402" s="12">
        <v>635</v>
      </c>
      <c r="F402" s="12">
        <v>459</v>
      </c>
      <c r="G402" s="12">
        <v>548</v>
      </c>
      <c r="H402" s="12">
        <v>3853</v>
      </c>
      <c r="I402" s="12">
        <v>1945</v>
      </c>
      <c r="J402" s="12">
        <v>765</v>
      </c>
      <c r="K402" s="12">
        <v>591</v>
      </c>
      <c r="L402" s="12">
        <v>589</v>
      </c>
    </row>
    <row r="403" spans="1:12" x14ac:dyDescent="0.25">
      <c r="A403" s="39"/>
      <c r="B403" s="17">
        <v>2020</v>
      </c>
      <c r="C403" s="12">
        <v>1320</v>
      </c>
      <c r="D403" s="12">
        <v>144</v>
      </c>
      <c r="E403" s="12">
        <v>55</v>
      </c>
      <c r="F403" s="12">
        <v>50</v>
      </c>
      <c r="G403" s="12">
        <v>39</v>
      </c>
      <c r="H403" s="12">
        <v>1291</v>
      </c>
      <c r="I403" s="12">
        <v>838</v>
      </c>
      <c r="J403" s="12">
        <v>314</v>
      </c>
      <c r="K403" s="12">
        <v>226</v>
      </c>
      <c r="L403" s="12">
        <v>298</v>
      </c>
    </row>
    <row r="404" spans="1:12" x14ac:dyDescent="0.25">
      <c r="A404" s="39"/>
      <c r="B404" s="17">
        <v>2021</v>
      </c>
      <c r="C404" s="12">
        <v>1320</v>
      </c>
      <c r="D404" s="12">
        <v>145</v>
      </c>
      <c r="E404" s="17">
        <v>55.44</v>
      </c>
      <c r="F404" s="17">
        <v>50.16</v>
      </c>
      <c r="G404" s="17">
        <v>39.6</v>
      </c>
      <c r="H404" s="12">
        <v>1291</v>
      </c>
      <c r="I404" s="12">
        <v>838</v>
      </c>
      <c r="J404" s="17">
        <v>313.71299999999997</v>
      </c>
      <c r="K404" s="17">
        <v>225.92500000000001</v>
      </c>
      <c r="L404" s="17">
        <v>298.221</v>
      </c>
    </row>
    <row r="405" spans="1:12" x14ac:dyDescent="0.25">
      <c r="B405" s="1"/>
    </row>
    <row r="406" spans="1:12" x14ac:dyDescent="0.25">
      <c r="B406" s="1"/>
    </row>
    <row r="407" spans="1:12" x14ac:dyDescent="0.25">
      <c r="B407" s="1"/>
    </row>
    <row r="408" spans="1:12" x14ac:dyDescent="0.25">
      <c r="B408" s="1"/>
    </row>
    <row r="409" spans="1:12" x14ac:dyDescent="0.25">
      <c r="A409" s="39" t="s">
        <v>44</v>
      </c>
      <c r="B409" s="28" t="s">
        <v>11</v>
      </c>
      <c r="C409" s="39" t="s">
        <v>2</v>
      </c>
      <c r="D409" s="39"/>
      <c r="E409" s="39"/>
      <c r="F409" s="39"/>
      <c r="G409" s="39"/>
      <c r="H409" s="39" t="s">
        <v>3</v>
      </c>
      <c r="I409" s="39"/>
      <c r="J409" s="39"/>
      <c r="K409" s="39"/>
      <c r="L409" s="39"/>
    </row>
    <row r="410" spans="1:12" x14ac:dyDescent="0.25">
      <c r="A410" s="39"/>
      <c r="B410" s="28"/>
      <c r="C410" s="12" t="s">
        <v>4</v>
      </c>
      <c r="D410" s="12" t="s">
        <v>5</v>
      </c>
      <c r="E410" s="12" t="s">
        <v>6</v>
      </c>
      <c r="F410" s="12" t="s">
        <v>7</v>
      </c>
      <c r="G410" s="12" t="s">
        <v>8</v>
      </c>
      <c r="H410" s="12" t="s">
        <v>4</v>
      </c>
      <c r="I410" s="12" t="s">
        <v>5</v>
      </c>
      <c r="J410" s="12" t="s">
        <v>6</v>
      </c>
      <c r="K410" s="12" t="s">
        <v>7</v>
      </c>
      <c r="L410" s="12" t="s">
        <v>8</v>
      </c>
    </row>
    <row r="411" spans="1:12" x14ac:dyDescent="0.25">
      <c r="A411" s="39"/>
      <c r="B411" s="17">
        <v>2017</v>
      </c>
      <c r="C411" s="12">
        <v>4867</v>
      </c>
      <c r="D411" s="12">
        <v>2349</v>
      </c>
      <c r="E411" s="12">
        <v>1023</v>
      </c>
      <c r="F411" s="12">
        <v>684</v>
      </c>
      <c r="G411" s="12">
        <v>642</v>
      </c>
      <c r="H411" s="12">
        <v>4867</v>
      </c>
      <c r="I411" s="12">
        <v>4285</v>
      </c>
      <c r="J411" s="12">
        <v>1918</v>
      </c>
      <c r="K411" s="12">
        <v>1197</v>
      </c>
      <c r="L411" s="12">
        <v>1170</v>
      </c>
    </row>
    <row r="412" spans="1:12" x14ac:dyDescent="0.25">
      <c r="A412" s="39"/>
      <c r="B412" s="17">
        <v>2018</v>
      </c>
      <c r="C412" s="12">
        <v>4600</v>
      </c>
      <c r="D412" s="12">
        <v>3187</v>
      </c>
      <c r="E412" s="12">
        <v>1954</v>
      </c>
      <c r="F412" s="12">
        <v>522</v>
      </c>
      <c r="G412" s="12">
        <v>711</v>
      </c>
      <c r="H412" s="12">
        <v>4600</v>
      </c>
      <c r="I412" s="12">
        <v>4341</v>
      </c>
      <c r="J412" s="12">
        <v>1957</v>
      </c>
      <c r="K412" s="12">
        <v>1052</v>
      </c>
      <c r="L412" s="12">
        <v>1332</v>
      </c>
    </row>
    <row r="413" spans="1:12" x14ac:dyDescent="0.25">
      <c r="B413" s="1"/>
    </row>
    <row r="414" spans="1:12" x14ac:dyDescent="0.25">
      <c r="B414" s="1"/>
    </row>
    <row r="415" spans="1:12" x14ac:dyDescent="0.25">
      <c r="B415" s="1"/>
    </row>
    <row r="416" spans="1:12" x14ac:dyDescent="0.25">
      <c r="A416" s="39" t="s">
        <v>45</v>
      </c>
      <c r="B416" s="40" t="s">
        <v>11</v>
      </c>
      <c r="C416" s="48" t="s">
        <v>2</v>
      </c>
      <c r="D416" s="48"/>
      <c r="E416" s="48"/>
      <c r="F416" s="48"/>
      <c r="G416" s="48"/>
      <c r="H416" s="48" t="s">
        <v>3</v>
      </c>
      <c r="I416" s="48"/>
      <c r="J416" s="48"/>
      <c r="K416" s="48"/>
      <c r="L416" s="48"/>
    </row>
    <row r="417" spans="1:12" x14ac:dyDescent="0.25">
      <c r="A417" s="39"/>
      <c r="B417" s="40"/>
      <c r="C417" s="31" t="s">
        <v>4</v>
      </c>
      <c r="D417" s="12" t="s">
        <v>5</v>
      </c>
      <c r="E417" s="31" t="s">
        <v>6</v>
      </c>
      <c r="F417" s="31" t="s">
        <v>7</v>
      </c>
      <c r="G417" s="31" t="s">
        <v>8</v>
      </c>
      <c r="H417" s="31" t="s">
        <v>4</v>
      </c>
      <c r="I417" s="12" t="s">
        <v>5</v>
      </c>
      <c r="J417" s="31" t="s">
        <v>6</v>
      </c>
      <c r="K417" s="31" t="s">
        <v>7</v>
      </c>
      <c r="L417" s="31" t="s">
        <v>8</v>
      </c>
    </row>
    <row r="418" spans="1:12" x14ac:dyDescent="0.25">
      <c r="A418" s="39"/>
      <c r="B418" s="30">
        <v>2021</v>
      </c>
      <c r="C418" s="31">
        <v>200</v>
      </c>
      <c r="D418" s="31">
        <v>215</v>
      </c>
      <c r="E418" s="31">
        <v>71</v>
      </c>
      <c r="F418" s="31">
        <v>64</v>
      </c>
      <c r="G418" s="31">
        <v>80</v>
      </c>
      <c r="H418" s="31">
        <v>200</v>
      </c>
      <c r="I418" s="31">
        <v>445</v>
      </c>
      <c r="J418" s="31">
        <v>151</v>
      </c>
      <c r="K418" s="31">
        <v>136</v>
      </c>
      <c r="L418" s="31">
        <v>158</v>
      </c>
    </row>
    <row r="419" spans="1:12" x14ac:dyDescent="0.25">
      <c r="B419" s="1"/>
    </row>
    <row r="420" spans="1:12" x14ac:dyDescent="0.25">
      <c r="B420" s="1"/>
    </row>
    <row r="421" spans="1:12" x14ac:dyDescent="0.25">
      <c r="B421" s="1"/>
    </row>
    <row r="422" spans="1:12" x14ac:dyDescent="0.25">
      <c r="B422" s="1"/>
    </row>
  </sheetData>
  <mergeCells count="132">
    <mergeCell ref="A416:A418"/>
    <mergeCell ref="B416:B417"/>
    <mergeCell ref="C416:G416"/>
    <mergeCell ref="H416:L416"/>
    <mergeCell ref="A398:A404"/>
    <mergeCell ref="B398:B399"/>
    <mergeCell ref="C398:G398"/>
    <mergeCell ref="H398:L398"/>
    <mergeCell ref="A409:A412"/>
    <mergeCell ref="B409:B410"/>
    <mergeCell ref="C409:G409"/>
    <mergeCell ref="H409:L409"/>
    <mergeCell ref="A357:A374"/>
    <mergeCell ref="B357:B358"/>
    <mergeCell ref="C357:G357"/>
    <mergeCell ref="H357:L357"/>
    <mergeCell ref="A380:A393"/>
    <mergeCell ref="B380:B381"/>
    <mergeCell ref="C380:G380"/>
    <mergeCell ref="H380:L380"/>
    <mergeCell ref="A336:A338"/>
    <mergeCell ref="B336:B337"/>
    <mergeCell ref="C336:G336"/>
    <mergeCell ref="H336:L336"/>
    <mergeCell ref="A343:A353"/>
    <mergeCell ref="B343:B344"/>
    <mergeCell ref="C343:G343"/>
    <mergeCell ref="H343:L343"/>
    <mergeCell ref="A309:A312"/>
    <mergeCell ref="B309:B310"/>
    <mergeCell ref="C309:G309"/>
    <mergeCell ref="H309:L309"/>
    <mergeCell ref="A316:A331"/>
    <mergeCell ref="B316:B317"/>
    <mergeCell ref="C316:G316"/>
    <mergeCell ref="H316:L316"/>
    <mergeCell ref="A278:A293"/>
    <mergeCell ref="B278:B279"/>
    <mergeCell ref="C278:G278"/>
    <mergeCell ref="H278:L278"/>
    <mergeCell ref="A298:A305"/>
    <mergeCell ref="B298:B299"/>
    <mergeCell ref="C298:G298"/>
    <mergeCell ref="H298:L298"/>
    <mergeCell ref="A261:A263"/>
    <mergeCell ref="B261:B262"/>
    <mergeCell ref="C261:G261"/>
    <mergeCell ref="H261:L261"/>
    <mergeCell ref="A268:A274"/>
    <mergeCell ref="B268:B269"/>
    <mergeCell ref="C268:G268"/>
    <mergeCell ref="H268:L268"/>
    <mergeCell ref="A247:A249"/>
    <mergeCell ref="B247:B248"/>
    <mergeCell ref="C247:G247"/>
    <mergeCell ref="H247:L247"/>
    <mergeCell ref="A253:A257"/>
    <mergeCell ref="B253:B254"/>
    <mergeCell ref="C253:G253"/>
    <mergeCell ref="H253:L253"/>
    <mergeCell ref="A217:A234"/>
    <mergeCell ref="B217:B218"/>
    <mergeCell ref="C217:G217"/>
    <mergeCell ref="H217:L217"/>
    <mergeCell ref="A239:A243"/>
    <mergeCell ref="B239:B240"/>
    <mergeCell ref="C239:G239"/>
    <mergeCell ref="H239:L239"/>
    <mergeCell ref="A188:A203"/>
    <mergeCell ref="B188:B189"/>
    <mergeCell ref="C188:G188"/>
    <mergeCell ref="H188:L188"/>
    <mergeCell ref="A207:A212"/>
    <mergeCell ref="B207:B208"/>
    <mergeCell ref="C207:G207"/>
    <mergeCell ref="H207:L207"/>
    <mergeCell ref="A163:A166"/>
    <mergeCell ref="B163:B164"/>
    <mergeCell ref="C163:G163"/>
    <mergeCell ref="H163:L163"/>
    <mergeCell ref="A171:A183"/>
    <mergeCell ref="B171:B172"/>
    <mergeCell ref="C171:G171"/>
    <mergeCell ref="H171:L171"/>
    <mergeCell ref="A138:A152"/>
    <mergeCell ref="B138:B139"/>
    <mergeCell ref="C138:G138"/>
    <mergeCell ref="H138:L138"/>
    <mergeCell ref="A156:A159"/>
    <mergeCell ref="B156:B157"/>
    <mergeCell ref="C156:G156"/>
    <mergeCell ref="H156:L156"/>
    <mergeCell ref="A107:A124"/>
    <mergeCell ref="B107:B108"/>
    <mergeCell ref="C107:G107"/>
    <mergeCell ref="H107:L107"/>
    <mergeCell ref="A129:A133"/>
    <mergeCell ref="B129:B130"/>
    <mergeCell ref="C129:G129"/>
    <mergeCell ref="H129:L129"/>
    <mergeCell ref="A75:A86"/>
    <mergeCell ref="B75:B76"/>
    <mergeCell ref="C75:G75"/>
    <mergeCell ref="H75:L75"/>
    <mergeCell ref="A91:A102"/>
    <mergeCell ref="B91:B92"/>
    <mergeCell ref="C91:G91"/>
    <mergeCell ref="H91:L91"/>
    <mergeCell ref="A57:A61"/>
    <mergeCell ref="B57:B58"/>
    <mergeCell ref="C57:G57"/>
    <mergeCell ref="H57:L57"/>
    <mergeCell ref="A65:A71"/>
    <mergeCell ref="B65:B66"/>
    <mergeCell ref="C65:G65"/>
    <mergeCell ref="H65:L65"/>
    <mergeCell ref="A42:A45"/>
    <mergeCell ref="B42:B43"/>
    <mergeCell ref="C42:G42"/>
    <mergeCell ref="H42:L42"/>
    <mergeCell ref="A49:A53"/>
    <mergeCell ref="B49:B50"/>
    <mergeCell ref="C49:G49"/>
    <mergeCell ref="H49:L49"/>
    <mergeCell ref="A2:A17"/>
    <mergeCell ref="B2:B3"/>
    <mergeCell ref="C2:G2"/>
    <mergeCell ref="H2:L2"/>
    <mergeCell ref="A22:A39"/>
    <mergeCell ref="B22:B23"/>
    <mergeCell ref="C22:G22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Samarendra Das</cp:lastModifiedBy>
  <dcterms:created xsi:type="dcterms:W3CDTF">2015-06-05T18:17:20Z</dcterms:created>
  <dcterms:modified xsi:type="dcterms:W3CDTF">2025-05-08T05:46:45Z</dcterms:modified>
</cp:coreProperties>
</file>